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6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SGE\Corona\"/>
    </mc:Choice>
  </mc:AlternateContent>
  <xr:revisionPtr revIDLastSave="0" documentId="13_ncr:1_{CA23ACCD-8460-4A5F-9FF1-765F424452F0}" xr6:coauthVersionLast="36" xr6:coauthVersionMax="36" xr10:uidLastSave="{00000000-0000-0000-0000-000000000000}"/>
  <bookViews>
    <workbookView xWindow="0" yWindow="0" windowWidth="21943" windowHeight="8057" activeTab="2" xr2:uid="{DB7826AC-736C-4960-B218-2900DF50EAC0}"/>
  </bookViews>
  <sheets>
    <sheet name="COVID19" sheetId="31" r:id="rId1"/>
    <sheet name="SIR-Mod" sheetId="37" r:id="rId2"/>
    <sheet name="SIR-Fit" sheetId="36" r:id="rId3"/>
  </sheets>
  <definedNames>
    <definedName name="ExterneDaten_1" localSheetId="0" hidden="1">COVID19!$A$1:$L$4201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36" l="1"/>
  <c r="G1" i="37" l="1"/>
  <c r="C965" i="36"/>
  <c r="C1006" i="36"/>
  <c r="C997" i="36"/>
  <c r="C999" i="36"/>
  <c r="C987" i="36"/>
  <c r="C981" i="36"/>
  <c r="C934" i="36"/>
  <c r="C924" i="36"/>
  <c r="C923" i="36"/>
  <c r="C908" i="36"/>
  <c r="C902" i="36"/>
  <c r="C876" i="36"/>
  <c r="C875" i="36"/>
  <c r="C869" i="36"/>
  <c r="C864" i="36"/>
  <c r="C854" i="36"/>
  <c r="C832" i="36"/>
  <c r="C831" i="36"/>
  <c r="C821" i="36"/>
  <c r="C819" i="36"/>
  <c r="C807" i="36"/>
  <c r="C787" i="36"/>
  <c r="C784" i="36"/>
  <c r="C774" i="36"/>
  <c r="C773" i="36"/>
  <c r="C765" i="36"/>
  <c r="C741" i="36"/>
  <c r="C736" i="36"/>
  <c r="C732" i="36"/>
  <c r="C731" i="36"/>
  <c r="C719" i="36"/>
  <c r="C699" i="36"/>
  <c r="C694" i="36"/>
  <c r="C687" i="36"/>
  <c r="C684" i="36"/>
  <c r="C683" i="36"/>
  <c r="C669" i="36"/>
  <c r="C668" i="36"/>
  <c r="C667" i="36"/>
  <c r="C662" i="36"/>
  <c r="C661" i="36"/>
  <c r="C647" i="36"/>
  <c r="C646" i="36"/>
  <c r="C645" i="36"/>
  <c r="C637" i="36"/>
  <c r="C636" i="36"/>
  <c r="C627" i="36"/>
  <c r="C620" i="36"/>
  <c r="C619" i="36"/>
  <c r="C615" i="36"/>
  <c r="C614" i="36"/>
  <c r="C603" i="36"/>
  <c r="C598" i="36"/>
  <c r="C597" i="36"/>
  <c r="C595" i="36"/>
  <c r="C592" i="36"/>
  <c r="C581" i="36"/>
  <c r="C576" i="36"/>
  <c r="C575" i="36"/>
  <c r="C571" i="36"/>
  <c r="C566" i="36"/>
  <c r="C559" i="36"/>
  <c r="C551" i="36"/>
  <c r="C550" i="36"/>
  <c r="C549" i="36"/>
  <c r="C544" i="36"/>
  <c r="C533" i="36"/>
  <c r="C531" i="36"/>
  <c r="C528" i="36"/>
  <c r="C527" i="36"/>
  <c r="C524" i="36"/>
  <c r="C511" i="36"/>
  <c r="C509" i="36"/>
  <c r="C508" i="36"/>
  <c r="C501" i="36"/>
  <c r="C499" i="36"/>
  <c r="C491" i="36"/>
  <c r="C485" i="36"/>
  <c r="C484" i="36"/>
  <c r="C480" i="36"/>
  <c r="C479" i="36"/>
  <c r="C469" i="36"/>
  <c r="C467" i="36"/>
  <c r="C464" i="36"/>
  <c r="C463" i="36"/>
  <c r="C462" i="36"/>
  <c r="C452" i="36"/>
  <c r="C448" i="36"/>
  <c r="C447" i="36"/>
  <c r="C443" i="36"/>
  <c r="C440" i="36"/>
  <c r="C432" i="36"/>
  <c r="C428" i="36"/>
  <c r="C427" i="36"/>
  <c r="C423" i="36"/>
  <c r="C422" i="36"/>
  <c r="C412" i="36"/>
  <c r="C411" i="36"/>
  <c r="C408" i="36"/>
  <c r="C406" i="36"/>
  <c r="C405" i="36"/>
  <c r="C395" i="36"/>
  <c r="C391" i="36"/>
  <c r="C390" i="36"/>
  <c r="C387" i="36"/>
  <c r="C384" i="36"/>
  <c r="C381" i="36"/>
  <c r="C380" i="36"/>
  <c r="C375" i="36"/>
  <c r="C374" i="36"/>
  <c r="C373" i="36"/>
  <c r="C372" i="36"/>
  <c r="C365" i="36"/>
  <c r="C364" i="36"/>
  <c r="C363" i="36"/>
  <c r="C360" i="36"/>
  <c r="C359" i="36"/>
  <c r="C358" i="36"/>
  <c r="C351" i="36"/>
  <c r="C350" i="36"/>
  <c r="C349" i="36"/>
  <c r="C348" i="36"/>
  <c r="C343" i="36"/>
  <c r="C342" i="36"/>
  <c r="C339" i="36"/>
  <c r="C336" i="36"/>
  <c r="C333" i="36"/>
  <c r="C332" i="36"/>
  <c r="C331" i="36"/>
  <c r="C328" i="36"/>
  <c r="C323" i="36"/>
  <c r="C322" i="36"/>
  <c r="C321" i="36"/>
  <c r="C320" i="36"/>
  <c r="C319" i="36"/>
  <c r="C318" i="36"/>
  <c r="C313" i="36"/>
  <c r="C312" i="36"/>
  <c r="C311" i="36"/>
  <c r="C310" i="36"/>
  <c r="C307" i="36"/>
  <c r="C306" i="36"/>
  <c r="C303" i="36"/>
  <c r="C302" i="36"/>
  <c r="C299" i="36"/>
  <c r="C298" i="36"/>
  <c r="C297" i="36"/>
  <c r="C296" i="36"/>
  <c r="C291" i="36"/>
  <c r="C290" i="36"/>
  <c r="C289" i="36"/>
  <c r="C288" i="36"/>
  <c r="C287" i="36"/>
  <c r="C286" i="36"/>
  <c r="C281" i="36"/>
  <c r="C280" i="36"/>
  <c r="C279" i="36"/>
  <c r="C278" i="36"/>
  <c r="C275" i="36"/>
  <c r="C274" i="36"/>
  <c r="C271" i="36"/>
  <c r="C270" i="36"/>
  <c r="C267" i="36"/>
  <c r="C266" i="36"/>
  <c r="C265" i="36"/>
  <c r="C264" i="36"/>
  <c r="C259" i="36"/>
  <c r="C258" i="36"/>
  <c r="C257" i="36"/>
  <c r="C256" i="36"/>
  <c r="C255" i="36"/>
  <c r="C254" i="36"/>
  <c r="C249" i="36"/>
  <c r="C248" i="36"/>
  <c r="C247" i="36"/>
  <c r="C246" i="36"/>
  <c r="C243" i="36"/>
  <c r="C242" i="36"/>
  <c r="C239" i="36"/>
  <c r="C238" i="36"/>
  <c r="C235" i="36"/>
  <c r="C234" i="36"/>
  <c r="C233" i="36"/>
  <c r="C232" i="36"/>
  <c r="C227" i="36"/>
  <c r="C226" i="36"/>
  <c r="C225" i="36"/>
  <c r="C224" i="36"/>
  <c r="C223" i="36"/>
  <c r="C222" i="36"/>
  <c r="C217" i="36"/>
  <c r="C216" i="36"/>
  <c r="C215" i="36"/>
  <c r="C214" i="36"/>
  <c r="C211" i="36"/>
  <c r="C210" i="36"/>
  <c r="C207" i="36"/>
  <c r="C206" i="36"/>
  <c r="C203" i="36"/>
  <c r="C202" i="36"/>
  <c r="C201" i="36"/>
  <c r="C200" i="36"/>
  <c r="C195" i="36"/>
  <c r="C194" i="36"/>
  <c r="C193" i="36"/>
  <c r="C192" i="36"/>
  <c r="C191" i="36"/>
  <c r="C190" i="36"/>
  <c r="C185" i="36"/>
  <c r="C184" i="36"/>
  <c r="C183" i="36"/>
  <c r="C182" i="36"/>
  <c r="C179" i="36"/>
  <c r="C178" i="36"/>
  <c r="C175" i="36"/>
  <c r="C174" i="36"/>
  <c r="C171" i="36"/>
  <c r="C170" i="36"/>
  <c r="C169" i="36"/>
  <c r="C168" i="36"/>
  <c r="C163" i="36"/>
  <c r="C162" i="36"/>
  <c r="C161" i="36"/>
  <c r="C160" i="36"/>
  <c r="C159" i="36"/>
  <c r="C158" i="36"/>
  <c r="C153" i="36"/>
  <c r="C152" i="36"/>
  <c r="C151" i="36"/>
  <c r="C150" i="36"/>
  <c r="C147" i="36"/>
  <c r="C146" i="36"/>
  <c r="C143" i="36"/>
  <c r="C142" i="36"/>
  <c r="C139" i="36"/>
  <c r="C138" i="36"/>
  <c r="C137" i="36"/>
  <c r="C136" i="36"/>
  <c r="C131" i="36"/>
  <c r="C130" i="36"/>
  <c r="C129" i="36"/>
  <c r="C128" i="36"/>
  <c r="C127" i="36"/>
  <c r="C126" i="36"/>
  <c r="C121" i="36"/>
  <c r="C120" i="36"/>
  <c r="C119" i="36"/>
  <c r="C118" i="36"/>
  <c r="C115" i="36"/>
  <c r="C114" i="36"/>
  <c r="C111" i="36"/>
  <c r="C110" i="36"/>
  <c r="C107" i="36"/>
  <c r="C106" i="36"/>
  <c r="C105" i="36"/>
  <c r="C104" i="36"/>
  <c r="C99" i="36"/>
  <c r="C98" i="36"/>
  <c r="C97" i="36"/>
  <c r="C96" i="36"/>
  <c r="C95" i="36"/>
  <c r="C94" i="36"/>
  <c r="C89" i="36"/>
  <c r="C88" i="36"/>
  <c r="C87" i="36"/>
  <c r="C86" i="36"/>
  <c r="C83" i="36"/>
  <c r="C82" i="36"/>
  <c r="C79" i="36"/>
  <c r="C78" i="36"/>
  <c r="C75" i="36"/>
  <c r="C74" i="36"/>
  <c r="C73" i="36"/>
  <c r="C72" i="36"/>
  <c r="C67" i="36"/>
  <c r="C66" i="36"/>
  <c r="C65" i="36"/>
  <c r="C64" i="36"/>
  <c r="C63" i="36"/>
  <c r="C62" i="36"/>
  <c r="C57" i="36"/>
  <c r="C56" i="36"/>
  <c r="C55" i="36"/>
  <c r="C54" i="36"/>
  <c r="C51" i="36"/>
  <c r="C50" i="36"/>
  <c r="C47" i="36"/>
  <c r="C46" i="36"/>
  <c r="C43" i="36"/>
  <c r="C42" i="36"/>
  <c r="C41" i="36"/>
  <c r="C40" i="36"/>
  <c r="C35" i="36"/>
  <c r="C34" i="36"/>
  <c r="C33" i="36"/>
  <c r="C32" i="36"/>
  <c r="C31" i="36"/>
  <c r="C30" i="36"/>
  <c r="C25" i="36"/>
  <c r="C24" i="36"/>
  <c r="C23" i="36"/>
  <c r="C22" i="36"/>
  <c r="C19" i="36"/>
  <c r="C18" i="36"/>
  <c r="C15" i="36"/>
  <c r="C14" i="36"/>
  <c r="C11" i="36"/>
  <c r="C10" i="36"/>
  <c r="C9" i="36"/>
  <c r="C8" i="36"/>
  <c r="B7" i="36"/>
  <c r="B8" i="36" s="1"/>
  <c r="C16" i="36" l="1"/>
  <c r="C26" i="36"/>
  <c r="C38" i="36"/>
  <c r="C48" i="36"/>
  <c r="C58" i="36"/>
  <c r="C70" i="36"/>
  <c r="C80" i="36"/>
  <c r="C90" i="36"/>
  <c r="C102" i="36"/>
  <c r="C112" i="36"/>
  <c r="C122" i="36"/>
  <c r="C134" i="36"/>
  <c r="C144" i="36"/>
  <c r="C154" i="36"/>
  <c r="C166" i="36"/>
  <c r="C176" i="36"/>
  <c r="C186" i="36"/>
  <c r="C198" i="36"/>
  <c r="C208" i="36"/>
  <c r="C218" i="36"/>
  <c r="C230" i="36"/>
  <c r="C240" i="36"/>
  <c r="C250" i="36"/>
  <c r="C262" i="36"/>
  <c r="C272" i="36"/>
  <c r="C282" i="36"/>
  <c r="C294" i="36"/>
  <c r="C304" i="36"/>
  <c r="C314" i="36"/>
  <c r="C326" i="36"/>
  <c r="C340" i="36"/>
  <c r="C352" i="36"/>
  <c r="C368" i="36"/>
  <c r="C382" i="36"/>
  <c r="C398" i="36"/>
  <c r="C420" i="36"/>
  <c r="C437" i="36"/>
  <c r="C454" i="36"/>
  <c r="C476" i="36"/>
  <c r="C495" i="36"/>
  <c r="C517" i="36"/>
  <c r="C541" i="36"/>
  <c r="C563" i="36"/>
  <c r="C583" i="36"/>
  <c r="C608" i="36"/>
  <c r="C630" i="36"/>
  <c r="C652" i="36"/>
  <c r="C678" i="36"/>
  <c r="C704" i="36"/>
  <c r="C752" i="36"/>
  <c r="C799" i="36"/>
  <c r="C843" i="36"/>
  <c r="C891" i="36"/>
  <c r="C956" i="36"/>
  <c r="C396" i="36"/>
  <c r="C413" i="36"/>
  <c r="C435" i="36"/>
  <c r="C453" i="36"/>
  <c r="C470" i="36"/>
  <c r="C492" i="36"/>
  <c r="C512" i="36"/>
  <c r="C534" i="36"/>
  <c r="C560" i="36"/>
  <c r="C582" i="36"/>
  <c r="C604" i="36"/>
  <c r="C629" i="36"/>
  <c r="C651" i="36"/>
  <c r="C671" i="36"/>
  <c r="C703" i="36"/>
  <c r="C751" i="36"/>
  <c r="C797" i="36"/>
  <c r="C839" i="36"/>
  <c r="C886" i="36"/>
  <c r="C944" i="36"/>
  <c r="C7" i="36"/>
  <c r="C17" i="36"/>
  <c r="C27" i="36"/>
  <c r="C39" i="36"/>
  <c r="C49" i="36"/>
  <c r="C59" i="36"/>
  <c r="C71" i="36"/>
  <c r="C81" i="36"/>
  <c r="C91" i="36"/>
  <c r="C103" i="36"/>
  <c r="C113" i="36"/>
  <c r="C123" i="36"/>
  <c r="C135" i="36"/>
  <c r="C145" i="36"/>
  <c r="C155" i="36"/>
  <c r="C167" i="36"/>
  <c r="C177" i="36"/>
  <c r="C187" i="36"/>
  <c r="C199" i="36"/>
  <c r="C209" i="36"/>
  <c r="C219" i="36"/>
  <c r="C231" i="36"/>
  <c r="C241" i="36"/>
  <c r="C251" i="36"/>
  <c r="C263" i="36"/>
  <c r="C273" i="36"/>
  <c r="C283" i="36"/>
  <c r="C295" i="36"/>
  <c r="C305" i="36"/>
  <c r="C315" i="36"/>
  <c r="C327" i="36"/>
  <c r="C341" i="36"/>
  <c r="C355" i="36"/>
  <c r="C371" i="36"/>
  <c r="C383" i="36"/>
  <c r="C399" i="36"/>
  <c r="C421" i="36"/>
  <c r="C438" i="36"/>
  <c r="C455" i="36"/>
  <c r="C477" i="36"/>
  <c r="C496" i="36"/>
  <c r="C518" i="36"/>
  <c r="C543" i="36"/>
  <c r="C565" i="36"/>
  <c r="C587" i="36"/>
  <c r="C613" i="36"/>
  <c r="C635" i="36"/>
  <c r="C655" i="36"/>
  <c r="C679" i="36"/>
  <c r="C716" i="36"/>
  <c r="C764" i="36"/>
  <c r="C806" i="36"/>
  <c r="C853" i="36"/>
  <c r="C901" i="36"/>
  <c r="C700" i="36"/>
  <c r="C720" i="36"/>
  <c r="C747" i="36"/>
  <c r="C767" i="36"/>
  <c r="C789" i="36"/>
  <c r="C815" i="36"/>
  <c r="C837" i="36"/>
  <c r="C859" i="36"/>
  <c r="C883" i="36"/>
  <c r="C903" i="36"/>
  <c r="C925" i="36"/>
  <c r="C957" i="36"/>
  <c r="C988" i="36"/>
  <c r="C701" i="36"/>
  <c r="C723" i="36"/>
  <c r="C748" i="36"/>
  <c r="C768" i="36"/>
  <c r="C790" i="36"/>
  <c r="C816" i="36"/>
  <c r="C838" i="36"/>
  <c r="C860" i="36"/>
  <c r="C885" i="36"/>
  <c r="C907" i="36"/>
  <c r="C927" i="36"/>
  <c r="C959" i="36"/>
  <c r="C998" i="36"/>
  <c r="C911" i="36"/>
  <c r="C935" i="36"/>
  <c r="C966" i="36"/>
  <c r="C1003" i="36"/>
  <c r="C711" i="36"/>
  <c r="C733" i="36"/>
  <c r="C755" i="36"/>
  <c r="C780" i="36"/>
  <c r="C800" i="36"/>
  <c r="C822" i="36"/>
  <c r="C848" i="36"/>
  <c r="C870" i="36"/>
  <c r="C892" i="36"/>
  <c r="C917" i="36"/>
  <c r="C939" i="36"/>
  <c r="C976" i="36"/>
  <c r="C1007" i="36"/>
  <c r="C688" i="36"/>
  <c r="C715" i="36"/>
  <c r="C735" i="36"/>
  <c r="C757" i="36"/>
  <c r="C783" i="36"/>
  <c r="C805" i="36"/>
  <c r="C827" i="36"/>
  <c r="C851" i="36"/>
  <c r="C871" i="36"/>
  <c r="C893" i="36"/>
  <c r="C918" i="36"/>
  <c r="C943" i="36"/>
  <c r="C979" i="36"/>
  <c r="C12" i="36"/>
  <c r="C20" i="36"/>
  <c r="C28" i="36"/>
  <c r="C36" i="36"/>
  <c r="C44" i="36"/>
  <c r="C52" i="36"/>
  <c r="C60" i="36"/>
  <c r="C68" i="36"/>
  <c r="C76" i="36"/>
  <c r="C84" i="36"/>
  <c r="C92" i="36"/>
  <c r="C100" i="36"/>
  <c r="C108" i="36"/>
  <c r="C116" i="36"/>
  <c r="C124" i="36"/>
  <c r="C132" i="36"/>
  <c r="C140" i="36"/>
  <c r="C148" i="36"/>
  <c r="C156" i="36"/>
  <c r="C164" i="36"/>
  <c r="C172" i="36"/>
  <c r="C180" i="36"/>
  <c r="C188" i="36"/>
  <c r="C196" i="36"/>
  <c r="C204" i="36"/>
  <c r="C212" i="36"/>
  <c r="C220" i="36"/>
  <c r="C228" i="36"/>
  <c r="C236" i="36"/>
  <c r="C244" i="36"/>
  <c r="C252" i="36"/>
  <c r="C260" i="36"/>
  <c r="C268" i="36"/>
  <c r="C276" i="36"/>
  <c r="C284" i="36"/>
  <c r="C292" i="36"/>
  <c r="C300" i="36"/>
  <c r="C308" i="36"/>
  <c r="C316" i="36"/>
  <c r="C324" i="36"/>
  <c r="C334" i="36"/>
  <c r="C344" i="36"/>
  <c r="C356" i="36"/>
  <c r="C366" i="36"/>
  <c r="C376" i="36"/>
  <c r="C388" i="36"/>
  <c r="C400" i="36"/>
  <c r="C415" i="36"/>
  <c r="C430" i="36"/>
  <c r="C444" i="36"/>
  <c r="C459" i="36"/>
  <c r="C472" i="36"/>
  <c r="C486" i="36"/>
  <c r="C502" i="36"/>
  <c r="C519" i="36"/>
  <c r="C539" i="36"/>
  <c r="C555" i="36"/>
  <c r="C572" i="36"/>
  <c r="C588" i="36"/>
  <c r="C605" i="36"/>
  <c r="C623" i="36"/>
  <c r="C639" i="36"/>
  <c r="C656" i="36"/>
  <c r="C672" i="36"/>
  <c r="C691" i="36"/>
  <c r="C709" i="36"/>
  <c r="C725" i="36"/>
  <c r="C742" i="36"/>
  <c r="C758" i="36"/>
  <c r="C775" i="36"/>
  <c r="C795" i="36"/>
  <c r="C811" i="36"/>
  <c r="C828" i="36"/>
  <c r="C844" i="36"/>
  <c r="C861" i="36"/>
  <c r="C879" i="36"/>
  <c r="C895" i="36"/>
  <c r="C912" i="36"/>
  <c r="C928" i="36"/>
  <c r="C949" i="36"/>
  <c r="C971" i="36"/>
  <c r="C991" i="36"/>
  <c r="C947" i="36"/>
  <c r="C967" i="36"/>
  <c r="C989" i="36"/>
  <c r="C13" i="36"/>
  <c r="C21" i="36"/>
  <c r="C29" i="36"/>
  <c r="C37" i="36"/>
  <c r="C45" i="36"/>
  <c r="C53" i="36"/>
  <c r="C61" i="36"/>
  <c r="C69" i="36"/>
  <c r="C77" i="36"/>
  <c r="C85" i="36"/>
  <c r="C93" i="36"/>
  <c r="C101" i="36"/>
  <c r="C109" i="36"/>
  <c r="C117" i="36"/>
  <c r="C125" i="36"/>
  <c r="C133" i="36"/>
  <c r="C141" i="36"/>
  <c r="C149" i="36"/>
  <c r="C157" i="36"/>
  <c r="C165" i="36"/>
  <c r="C173" i="36"/>
  <c r="C181" i="36"/>
  <c r="C189" i="36"/>
  <c r="C197" i="36"/>
  <c r="C205" i="36"/>
  <c r="C213" i="36"/>
  <c r="C221" i="36"/>
  <c r="C229" i="36"/>
  <c r="C237" i="36"/>
  <c r="C245" i="36"/>
  <c r="C253" i="36"/>
  <c r="C261" i="36"/>
  <c r="C269" i="36"/>
  <c r="C277" i="36"/>
  <c r="C285" i="36"/>
  <c r="C293" i="36"/>
  <c r="C301" i="36"/>
  <c r="C309" i="36"/>
  <c r="C317" i="36"/>
  <c r="C325" i="36"/>
  <c r="C335" i="36"/>
  <c r="C347" i="36"/>
  <c r="C357" i="36"/>
  <c r="C367" i="36"/>
  <c r="C379" i="36"/>
  <c r="C389" i="36"/>
  <c r="C403" i="36"/>
  <c r="C416" i="36"/>
  <c r="C431" i="36"/>
  <c r="C445" i="36"/>
  <c r="C460" i="36"/>
  <c r="C475" i="36"/>
  <c r="C487" i="36"/>
  <c r="C507" i="36"/>
  <c r="C523" i="36"/>
  <c r="C540" i="36"/>
  <c r="C556" i="36"/>
  <c r="C573" i="36"/>
  <c r="C591" i="36"/>
  <c r="C607" i="36"/>
  <c r="C624" i="36"/>
  <c r="C640" i="36"/>
  <c r="C659" i="36"/>
  <c r="C677" i="36"/>
  <c r="C693" i="36"/>
  <c r="C710" i="36"/>
  <c r="C726" i="36"/>
  <c r="C743" i="36"/>
  <c r="C763" i="36"/>
  <c r="C779" i="36"/>
  <c r="C796" i="36"/>
  <c r="C812" i="36"/>
  <c r="C829" i="36"/>
  <c r="C847" i="36"/>
  <c r="C863" i="36"/>
  <c r="C880" i="36"/>
  <c r="C896" i="36"/>
  <c r="C915" i="36"/>
  <c r="C933" i="36"/>
  <c r="C955" i="36"/>
  <c r="C975" i="36"/>
  <c r="C392" i="36"/>
  <c r="C404" i="36"/>
  <c r="C414" i="36"/>
  <c r="C424" i="36"/>
  <c r="C436" i="36"/>
  <c r="C446" i="36"/>
  <c r="C456" i="36"/>
  <c r="C468" i="36"/>
  <c r="C478" i="36"/>
  <c r="C488" i="36"/>
  <c r="C500" i="36"/>
  <c r="C510" i="36"/>
  <c r="C520" i="36"/>
  <c r="C532" i="36"/>
  <c r="C542" i="36"/>
  <c r="C552" i="36"/>
  <c r="C564" i="36"/>
  <c r="C574" i="36"/>
  <c r="C584" i="36"/>
  <c r="C596" i="36"/>
  <c r="C606" i="36"/>
  <c r="C616" i="36"/>
  <c r="C628" i="36"/>
  <c r="C638" i="36"/>
  <c r="C648" i="36"/>
  <c r="C660" i="36"/>
  <c r="C670" i="36"/>
  <c r="C680" i="36"/>
  <c r="C692" i="36"/>
  <c r="C702" i="36"/>
  <c r="C712" i="36"/>
  <c r="C724" i="36"/>
  <c r="C734" i="36"/>
  <c r="C744" i="36"/>
  <c r="C756" i="36"/>
  <c r="C766" i="36"/>
  <c r="C776" i="36"/>
  <c r="C788" i="36"/>
  <c r="C798" i="36"/>
  <c r="C808" i="36"/>
  <c r="C820" i="36"/>
  <c r="C830" i="36"/>
  <c r="C840" i="36"/>
  <c r="C852" i="36"/>
  <c r="C862" i="36"/>
  <c r="C872" i="36"/>
  <c r="C884" i="36"/>
  <c r="C894" i="36"/>
  <c r="C904" i="36"/>
  <c r="C916" i="36"/>
  <c r="C926" i="36"/>
  <c r="C936" i="36"/>
  <c r="C948" i="36"/>
  <c r="C958" i="36"/>
  <c r="C968" i="36"/>
  <c r="C980" i="36"/>
  <c r="C990" i="36"/>
  <c r="C1000" i="36"/>
  <c r="C940" i="36"/>
  <c r="C950" i="36"/>
  <c r="C960" i="36"/>
  <c r="C972" i="36"/>
  <c r="C982" i="36"/>
  <c r="C992" i="36"/>
  <c r="C1004" i="36"/>
  <c r="C397" i="36"/>
  <c r="C407" i="36"/>
  <c r="C419" i="36"/>
  <c r="C429" i="36"/>
  <c r="C439" i="36"/>
  <c r="C451" i="36"/>
  <c r="C461" i="36"/>
  <c r="C471" i="36"/>
  <c r="C483" i="36"/>
  <c r="C493" i="36"/>
  <c r="C503" i="36"/>
  <c r="C515" i="36"/>
  <c r="C525" i="36"/>
  <c r="C535" i="36"/>
  <c r="C547" i="36"/>
  <c r="C557" i="36"/>
  <c r="C567" i="36"/>
  <c r="C579" i="36"/>
  <c r="C589" i="36"/>
  <c r="C599" i="36"/>
  <c r="C611" i="36"/>
  <c r="C621" i="36"/>
  <c r="C631" i="36"/>
  <c r="C643" i="36"/>
  <c r="C653" i="36"/>
  <c r="C663" i="36"/>
  <c r="C675" i="36"/>
  <c r="C685" i="36"/>
  <c r="C695" i="36"/>
  <c r="C707" i="36"/>
  <c r="C717" i="36"/>
  <c r="C727" i="36"/>
  <c r="C739" i="36"/>
  <c r="C749" i="36"/>
  <c r="C759" i="36"/>
  <c r="C771" i="36"/>
  <c r="C781" i="36"/>
  <c r="C791" i="36"/>
  <c r="C803" i="36"/>
  <c r="C813" i="36"/>
  <c r="C823" i="36"/>
  <c r="C835" i="36"/>
  <c r="C845" i="36"/>
  <c r="C855" i="36"/>
  <c r="C867" i="36"/>
  <c r="C877" i="36"/>
  <c r="C887" i="36"/>
  <c r="C899" i="36"/>
  <c r="C909" i="36"/>
  <c r="C919" i="36"/>
  <c r="C931" i="36"/>
  <c r="C941" i="36"/>
  <c r="C951" i="36"/>
  <c r="C963" i="36"/>
  <c r="C973" i="36"/>
  <c r="C983" i="36"/>
  <c r="C995" i="36"/>
  <c r="C1005" i="36"/>
  <c r="C494" i="36"/>
  <c r="C504" i="36"/>
  <c r="C516" i="36"/>
  <c r="C526" i="36"/>
  <c r="C536" i="36"/>
  <c r="C548" i="36"/>
  <c r="C558" i="36"/>
  <c r="C568" i="36"/>
  <c r="C580" i="36"/>
  <c r="C590" i="36"/>
  <c r="C600" i="36"/>
  <c r="C612" i="36"/>
  <c r="C622" i="36"/>
  <c r="C632" i="36"/>
  <c r="C644" i="36"/>
  <c r="C654" i="36"/>
  <c r="C664" i="36"/>
  <c r="C676" i="36"/>
  <c r="C686" i="36"/>
  <c r="C696" i="36"/>
  <c r="C708" i="36"/>
  <c r="C718" i="36"/>
  <c r="C728" i="36"/>
  <c r="C740" i="36"/>
  <c r="C750" i="36"/>
  <c r="C760" i="36"/>
  <c r="C772" i="36"/>
  <c r="C782" i="36"/>
  <c r="C792" i="36"/>
  <c r="C804" i="36"/>
  <c r="C814" i="36"/>
  <c r="C824" i="36"/>
  <c r="C836" i="36"/>
  <c r="C846" i="36"/>
  <c r="C856" i="36"/>
  <c r="C868" i="36"/>
  <c r="C878" i="36"/>
  <c r="C888" i="36"/>
  <c r="C900" i="36"/>
  <c r="C910" i="36"/>
  <c r="C920" i="36"/>
  <c r="C932" i="36"/>
  <c r="C942" i="36"/>
  <c r="C952" i="36"/>
  <c r="C964" i="36"/>
  <c r="C974" i="36"/>
  <c r="C984" i="36"/>
  <c r="C996" i="36"/>
  <c r="C1002" i="36"/>
  <c r="C994" i="36"/>
  <c r="C986" i="36"/>
  <c r="C978" i="36"/>
  <c r="C970" i="36"/>
  <c r="C962" i="36"/>
  <c r="C954" i="36"/>
  <c r="C946" i="36"/>
  <c r="C938" i="36"/>
  <c r="C930" i="36"/>
  <c r="C922" i="36"/>
  <c r="C914" i="36"/>
  <c r="C906" i="36"/>
  <c r="C898" i="36"/>
  <c r="C890" i="36"/>
  <c r="C882" i="36"/>
  <c r="C874" i="36"/>
  <c r="C866" i="36"/>
  <c r="C858" i="36"/>
  <c r="C850" i="36"/>
  <c r="C842" i="36"/>
  <c r="C834" i="36"/>
  <c r="C826" i="36"/>
  <c r="C818" i="36"/>
  <c r="C810" i="36"/>
  <c r="C802" i="36"/>
  <c r="C794" i="36"/>
  <c r="C786" i="36"/>
  <c r="C778" i="36"/>
  <c r="C770" i="36"/>
  <c r="C762" i="36"/>
  <c r="C754" i="36"/>
  <c r="C746" i="36"/>
  <c r="C738" i="36"/>
  <c r="C730" i="36"/>
  <c r="C722" i="36"/>
  <c r="C714" i="36"/>
  <c r="C706" i="36"/>
  <c r="C698" i="36"/>
  <c r="C690" i="36"/>
  <c r="C682" i="36"/>
  <c r="C674" i="36"/>
  <c r="C666" i="36"/>
  <c r="C658" i="36"/>
  <c r="C650" i="36"/>
  <c r="C642" i="36"/>
  <c r="C634" i="36"/>
  <c r="C626" i="36"/>
  <c r="C618" i="36"/>
  <c r="C610" i="36"/>
  <c r="C602" i="36"/>
  <c r="C594" i="36"/>
  <c r="C586" i="36"/>
  <c r="C578" i="36"/>
  <c r="C570" i="36"/>
  <c r="C562" i="36"/>
  <c r="C554" i="36"/>
  <c r="C546" i="36"/>
  <c r="C538" i="36"/>
  <c r="C530" i="36"/>
  <c r="C522" i="36"/>
  <c r="C514" i="36"/>
  <c r="C506" i="36"/>
  <c r="C498" i="36"/>
  <c r="C490" i="36"/>
  <c r="C482" i="36"/>
  <c r="C474" i="36"/>
  <c r="C466" i="36"/>
  <c r="C458" i="36"/>
  <c r="C450" i="36"/>
  <c r="C442" i="36"/>
  <c r="C434" i="36"/>
  <c r="C426" i="36"/>
  <c r="C418" i="36"/>
  <c r="C410" i="36"/>
  <c r="C402" i="36"/>
  <c r="C394" i="36"/>
  <c r="C386" i="36"/>
  <c r="C378" i="36"/>
  <c r="C370" i="36"/>
  <c r="C362" i="36"/>
  <c r="C354" i="36"/>
  <c r="C346" i="36"/>
  <c r="C338" i="36"/>
  <c r="C330" i="36"/>
  <c r="C1001" i="36"/>
  <c r="C993" i="36"/>
  <c r="C985" i="36"/>
  <c r="C977" i="36"/>
  <c r="C969" i="36"/>
  <c r="C961" i="36"/>
  <c r="C953" i="36"/>
  <c r="C945" i="36"/>
  <c r="C937" i="36"/>
  <c r="C929" i="36"/>
  <c r="C921" i="36"/>
  <c r="C913" i="36"/>
  <c r="C905" i="36"/>
  <c r="C897" i="36"/>
  <c r="C889" i="36"/>
  <c r="C881" i="36"/>
  <c r="C873" i="36"/>
  <c r="C865" i="36"/>
  <c r="C857" i="36"/>
  <c r="C849" i="36"/>
  <c r="C841" i="36"/>
  <c r="C833" i="36"/>
  <c r="C825" i="36"/>
  <c r="C817" i="36"/>
  <c r="C809" i="36"/>
  <c r="C801" i="36"/>
  <c r="C793" i="36"/>
  <c r="C785" i="36"/>
  <c r="C777" i="36"/>
  <c r="C769" i="36"/>
  <c r="C761" i="36"/>
  <c r="C753" i="36"/>
  <c r="C745" i="36"/>
  <c r="C737" i="36"/>
  <c r="C729" i="36"/>
  <c r="C721" i="36"/>
  <c r="C713" i="36"/>
  <c r="C705" i="36"/>
  <c r="C697" i="36"/>
  <c r="C689" i="36"/>
  <c r="C681" i="36"/>
  <c r="C673" i="36"/>
  <c r="C665" i="36"/>
  <c r="C657" i="36"/>
  <c r="C649" i="36"/>
  <c r="C641" i="36"/>
  <c r="C633" i="36"/>
  <c r="C625" i="36"/>
  <c r="C617" i="36"/>
  <c r="C609" i="36"/>
  <c r="C601" i="36"/>
  <c r="C593" i="36"/>
  <c r="C585" i="36"/>
  <c r="C577" i="36"/>
  <c r="C569" i="36"/>
  <c r="C561" i="36"/>
  <c r="C553" i="36"/>
  <c r="C545" i="36"/>
  <c r="C537" i="36"/>
  <c r="C529" i="36"/>
  <c r="C521" i="36"/>
  <c r="C513" i="36"/>
  <c r="C505" i="36"/>
  <c r="C497" i="36"/>
  <c r="C489" i="36"/>
  <c r="C481" i="36"/>
  <c r="C473" i="36"/>
  <c r="C465" i="36"/>
  <c r="C457" i="36"/>
  <c r="C449" i="36"/>
  <c r="C441" i="36"/>
  <c r="C433" i="36"/>
  <c r="C425" i="36"/>
  <c r="C417" i="36"/>
  <c r="C409" i="36"/>
  <c r="C401" i="36"/>
  <c r="C393" i="36"/>
  <c r="C385" i="36"/>
  <c r="C377" i="36"/>
  <c r="C369" i="36"/>
  <c r="C361" i="36"/>
  <c r="C353" i="36"/>
  <c r="C345" i="36"/>
  <c r="C337" i="36"/>
  <c r="C329" i="36"/>
  <c r="B9" i="36"/>
  <c r="B10" i="36" l="1"/>
  <c r="H7" i="36"/>
  <c r="B9" i="37"/>
  <c r="B10" i="37" s="1"/>
  <c r="B11" i="37" s="1"/>
  <c r="B12" i="37" s="1"/>
  <c r="B13" i="37" s="1"/>
  <c r="B14" i="37" s="1"/>
  <c r="B15" i="37" s="1"/>
  <c r="B16" i="37" s="1"/>
  <c r="B17" i="37" s="1"/>
  <c r="B18" i="37" s="1"/>
  <c r="B19" i="37" s="1"/>
  <c r="B20" i="37" s="1"/>
  <c r="B21" i="37" s="1"/>
  <c r="B22" i="37" s="1"/>
  <c r="B23" i="37" s="1"/>
  <c r="B24" i="37" s="1"/>
  <c r="B25" i="37" s="1"/>
  <c r="B26" i="37" s="1"/>
  <c r="B27" i="37" s="1"/>
  <c r="B28" i="37" s="1"/>
  <c r="B29" i="37" s="1"/>
  <c r="B30" i="37" s="1"/>
  <c r="B31" i="37" s="1"/>
  <c r="B32" i="37" s="1"/>
  <c r="B33" i="37" s="1"/>
  <c r="B34" i="37" s="1"/>
  <c r="B35" i="37" s="1"/>
  <c r="B36" i="37" s="1"/>
  <c r="B37" i="37" s="1"/>
  <c r="B38" i="37" s="1"/>
  <c r="B39" i="37" s="1"/>
  <c r="B40" i="37" s="1"/>
  <c r="B41" i="37" s="1"/>
  <c r="B42" i="37" s="1"/>
  <c r="B43" i="37" s="1"/>
  <c r="B44" i="37" s="1"/>
  <c r="B45" i="37" s="1"/>
  <c r="B46" i="37" s="1"/>
  <c r="B47" i="37" s="1"/>
  <c r="B48" i="37" s="1"/>
  <c r="B49" i="37" s="1"/>
  <c r="B50" i="37" s="1"/>
  <c r="B51" i="37" s="1"/>
  <c r="B52" i="37" s="1"/>
  <c r="B53" i="37" s="1"/>
  <c r="B54" i="37" s="1"/>
  <c r="B55" i="37" s="1"/>
  <c r="B56" i="37" s="1"/>
  <c r="B57" i="37" s="1"/>
  <c r="B58" i="37" s="1"/>
  <c r="B59" i="37" s="1"/>
  <c r="B60" i="37" s="1"/>
  <c r="B61" i="37" s="1"/>
  <c r="B62" i="37" s="1"/>
  <c r="B63" i="37" s="1"/>
  <c r="B64" i="37" s="1"/>
  <c r="B65" i="37" s="1"/>
  <c r="B66" i="37" s="1"/>
  <c r="B67" i="37" s="1"/>
  <c r="B68" i="37" s="1"/>
  <c r="B69" i="37" s="1"/>
  <c r="B70" i="37" s="1"/>
  <c r="B71" i="37" s="1"/>
  <c r="B72" i="37" s="1"/>
  <c r="B73" i="37" s="1"/>
  <c r="B74" i="37" s="1"/>
  <c r="B75" i="37" s="1"/>
  <c r="B76" i="37" s="1"/>
  <c r="B77" i="37" s="1"/>
  <c r="B78" i="37" s="1"/>
  <c r="B79" i="37" s="1"/>
  <c r="B80" i="37" s="1"/>
  <c r="B81" i="37" s="1"/>
  <c r="B82" i="37" s="1"/>
  <c r="B83" i="37" s="1"/>
  <c r="B84" i="37" s="1"/>
  <c r="B85" i="37" s="1"/>
  <c r="B86" i="37" s="1"/>
  <c r="B87" i="37" s="1"/>
  <c r="B88" i="37" s="1"/>
  <c r="B89" i="37" s="1"/>
  <c r="B90" i="37" s="1"/>
  <c r="B91" i="37" s="1"/>
  <c r="B92" i="37" s="1"/>
  <c r="B93" i="37" s="1"/>
  <c r="B94" i="37" s="1"/>
  <c r="B95" i="37" s="1"/>
  <c r="B96" i="37" s="1"/>
  <c r="B97" i="37" s="1"/>
  <c r="B98" i="37" s="1"/>
  <c r="B99" i="37" s="1"/>
  <c r="B100" i="37" s="1"/>
  <c r="B101" i="37" s="1"/>
  <c r="B102" i="37" s="1"/>
  <c r="B103" i="37" s="1"/>
  <c r="B104" i="37" s="1"/>
  <c r="B105" i="37" s="1"/>
  <c r="B106" i="37" s="1"/>
  <c r="B107" i="37" s="1"/>
  <c r="B108" i="37" s="1"/>
  <c r="B109" i="37" s="1"/>
  <c r="B110" i="37" s="1"/>
  <c r="B111" i="37" s="1"/>
  <c r="B112" i="37" s="1"/>
  <c r="B113" i="37" s="1"/>
  <c r="B114" i="37" s="1"/>
  <c r="B115" i="37" s="1"/>
  <c r="B116" i="37" s="1"/>
  <c r="B117" i="37" s="1"/>
  <c r="B118" i="37" s="1"/>
  <c r="B119" i="37" s="1"/>
  <c r="B120" i="37" s="1"/>
  <c r="B121" i="37" s="1"/>
  <c r="B122" i="37" s="1"/>
  <c r="B123" i="37" s="1"/>
  <c r="B124" i="37" s="1"/>
  <c r="B125" i="37" s="1"/>
  <c r="B126" i="37" s="1"/>
  <c r="B127" i="37" s="1"/>
  <c r="B128" i="37" s="1"/>
  <c r="B129" i="37" s="1"/>
  <c r="B130" i="37" s="1"/>
  <c r="B131" i="37" s="1"/>
  <c r="B132" i="37" s="1"/>
  <c r="B133" i="37" s="1"/>
  <c r="B134" i="37" s="1"/>
  <c r="B135" i="37" s="1"/>
  <c r="B136" i="37" s="1"/>
  <c r="B137" i="37" s="1"/>
  <c r="B138" i="37" s="1"/>
  <c r="B139" i="37" s="1"/>
  <c r="B140" i="37" s="1"/>
  <c r="B141" i="37" s="1"/>
  <c r="B142" i="37" s="1"/>
  <c r="B143" i="37" s="1"/>
  <c r="B144" i="37" s="1"/>
  <c r="B145" i="37" s="1"/>
  <c r="B146" i="37" s="1"/>
  <c r="B147" i="37" s="1"/>
  <c r="B148" i="37" s="1"/>
  <c r="B149" i="37" s="1"/>
  <c r="B150" i="37" s="1"/>
  <c r="B151" i="37" s="1"/>
  <c r="B152" i="37" s="1"/>
  <c r="B153" i="37" s="1"/>
  <c r="B154" i="37" s="1"/>
  <c r="B155" i="37" s="1"/>
  <c r="B156" i="37" s="1"/>
  <c r="B157" i="37" s="1"/>
  <c r="B158" i="37" s="1"/>
  <c r="B159" i="37" s="1"/>
  <c r="B160" i="37" s="1"/>
  <c r="B161" i="37" s="1"/>
  <c r="B162" i="37" s="1"/>
  <c r="B163" i="37" s="1"/>
  <c r="B164" i="37" s="1"/>
  <c r="B165" i="37" s="1"/>
  <c r="B166" i="37" s="1"/>
  <c r="B167" i="37" s="1"/>
  <c r="B168" i="37" s="1"/>
  <c r="B169" i="37" s="1"/>
  <c r="B170" i="37" s="1"/>
  <c r="B171" i="37" s="1"/>
  <c r="B172" i="37" s="1"/>
  <c r="B173" i="37" s="1"/>
  <c r="B174" i="37" s="1"/>
  <c r="B175" i="37" s="1"/>
  <c r="B176" i="37" s="1"/>
  <c r="B177" i="37" s="1"/>
  <c r="B178" i="37" s="1"/>
  <c r="B179" i="37" s="1"/>
  <c r="B180" i="37" s="1"/>
  <c r="B181" i="37" s="1"/>
  <c r="B182" i="37" s="1"/>
  <c r="B183" i="37" s="1"/>
  <c r="B184" i="37" s="1"/>
  <c r="B185" i="37" s="1"/>
  <c r="B186" i="37" s="1"/>
  <c r="B187" i="37" s="1"/>
  <c r="B188" i="37" s="1"/>
  <c r="B189" i="37" s="1"/>
  <c r="B190" i="37" s="1"/>
  <c r="B191" i="37" s="1"/>
  <c r="B192" i="37" s="1"/>
  <c r="B193" i="37" s="1"/>
  <c r="B194" i="37" s="1"/>
  <c r="B195" i="37" s="1"/>
  <c r="B196" i="37" s="1"/>
  <c r="B197" i="37" s="1"/>
  <c r="B198" i="37" s="1"/>
  <c r="B199" i="37" s="1"/>
  <c r="B200" i="37" s="1"/>
  <c r="B201" i="37" s="1"/>
  <c r="B202" i="37" s="1"/>
  <c r="B203" i="37" s="1"/>
  <c r="B204" i="37" s="1"/>
  <c r="B205" i="37" s="1"/>
  <c r="B206" i="37" s="1"/>
  <c r="B207" i="37" s="1"/>
  <c r="B208" i="37" s="1"/>
  <c r="B209" i="37" s="1"/>
  <c r="B210" i="37" s="1"/>
  <c r="B211" i="37" s="1"/>
  <c r="B212" i="37" s="1"/>
  <c r="B213" i="37" s="1"/>
  <c r="B214" i="37" s="1"/>
  <c r="B215" i="37" s="1"/>
  <c r="B216" i="37" s="1"/>
  <c r="B217" i="37" s="1"/>
  <c r="B218" i="37" s="1"/>
  <c r="B219" i="37" s="1"/>
  <c r="B220" i="37" s="1"/>
  <c r="B221" i="37" s="1"/>
  <c r="B222" i="37" s="1"/>
  <c r="B223" i="37" s="1"/>
  <c r="B224" i="37" s="1"/>
  <c r="B225" i="37" s="1"/>
  <c r="B226" i="37" s="1"/>
  <c r="B227" i="37" s="1"/>
  <c r="B228" i="37" s="1"/>
  <c r="B229" i="37" s="1"/>
  <c r="B230" i="37" s="1"/>
  <c r="B231" i="37" s="1"/>
  <c r="B232" i="37" s="1"/>
  <c r="B233" i="37" s="1"/>
  <c r="B234" i="37" s="1"/>
  <c r="B235" i="37" s="1"/>
  <c r="B236" i="37" s="1"/>
  <c r="B237" i="37" s="1"/>
  <c r="B238" i="37" s="1"/>
  <c r="B239" i="37" s="1"/>
  <c r="B240" i="37" s="1"/>
  <c r="B241" i="37" s="1"/>
  <c r="B242" i="37" s="1"/>
  <c r="B243" i="37" s="1"/>
  <c r="B244" i="37" s="1"/>
  <c r="B245" i="37" s="1"/>
  <c r="B246" i="37" s="1"/>
  <c r="B247" i="37" s="1"/>
  <c r="B248" i="37" s="1"/>
  <c r="B249" i="37" s="1"/>
  <c r="B250" i="37" s="1"/>
  <c r="B251" i="37" s="1"/>
  <c r="B252" i="37" s="1"/>
  <c r="B253" i="37" s="1"/>
  <c r="B254" i="37" s="1"/>
  <c r="B255" i="37" s="1"/>
  <c r="B256" i="37" s="1"/>
  <c r="B257" i="37" s="1"/>
  <c r="B258" i="37" s="1"/>
  <c r="B259" i="37" s="1"/>
  <c r="B260" i="37" s="1"/>
  <c r="B261" i="37" s="1"/>
  <c r="B262" i="37" s="1"/>
  <c r="B263" i="37" s="1"/>
  <c r="B264" i="37" s="1"/>
  <c r="B265" i="37" s="1"/>
  <c r="B266" i="37" s="1"/>
  <c r="B267" i="37" s="1"/>
  <c r="B268" i="37" s="1"/>
  <c r="B269" i="37" s="1"/>
  <c r="B270" i="37" s="1"/>
  <c r="B271" i="37" s="1"/>
  <c r="B272" i="37" s="1"/>
  <c r="B273" i="37" s="1"/>
  <c r="B274" i="37" s="1"/>
  <c r="B275" i="37" s="1"/>
  <c r="B276" i="37" s="1"/>
  <c r="B277" i="37" s="1"/>
  <c r="B278" i="37" s="1"/>
  <c r="B279" i="37" s="1"/>
  <c r="B280" i="37" s="1"/>
  <c r="B281" i="37" s="1"/>
  <c r="B282" i="37" s="1"/>
  <c r="B283" i="37" s="1"/>
  <c r="B284" i="37" s="1"/>
  <c r="B285" i="37" s="1"/>
  <c r="B286" i="37" s="1"/>
  <c r="B287" i="37" s="1"/>
  <c r="B288" i="37" s="1"/>
  <c r="B289" i="37" s="1"/>
  <c r="B290" i="37" s="1"/>
  <c r="B291" i="37" s="1"/>
  <c r="B292" i="37" s="1"/>
  <c r="B293" i="37" s="1"/>
  <c r="B294" i="37" s="1"/>
  <c r="B295" i="37" s="1"/>
  <c r="B296" i="37" s="1"/>
  <c r="B297" i="37" s="1"/>
  <c r="B298" i="37" s="1"/>
  <c r="B299" i="37" s="1"/>
  <c r="B300" i="37" s="1"/>
  <c r="B301" i="37" s="1"/>
  <c r="B302" i="37" s="1"/>
  <c r="B303" i="37" s="1"/>
  <c r="B304" i="37" s="1"/>
  <c r="B305" i="37" s="1"/>
  <c r="B306" i="37" s="1"/>
  <c r="B307" i="37" s="1"/>
  <c r="B308" i="37" s="1"/>
  <c r="B309" i="37" s="1"/>
  <c r="B310" i="37" s="1"/>
  <c r="B311" i="37" s="1"/>
  <c r="B312" i="37" s="1"/>
  <c r="B313" i="37" s="1"/>
  <c r="B314" i="37" s="1"/>
  <c r="B315" i="37" s="1"/>
  <c r="B316" i="37" s="1"/>
  <c r="B317" i="37" s="1"/>
  <c r="B318" i="37" s="1"/>
  <c r="B319" i="37" s="1"/>
  <c r="B320" i="37" s="1"/>
  <c r="B321" i="37" s="1"/>
  <c r="B322" i="37" s="1"/>
  <c r="B323" i="37" s="1"/>
  <c r="B324" i="37" s="1"/>
  <c r="B325" i="37" s="1"/>
  <c r="B326" i="37" s="1"/>
  <c r="B327" i="37" s="1"/>
  <c r="B328" i="37" s="1"/>
  <c r="B329" i="37" s="1"/>
  <c r="B330" i="37" s="1"/>
  <c r="B331" i="37" s="1"/>
  <c r="B332" i="37" s="1"/>
  <c r="B333" i="37" s="1"/>
  <c r="B334" i="37" s="1"/>
  <c r="B335" i="37" s="1"/>
  <c r="B336" i="37" s="1"/>
  <c r="B337" i="37" s="1"/>
  <c r="B338" i="37" s="1"/>
  <c r="B339" i="37" s="1"/>
  <c r="B340" i="37" s="1"/>
  <c r="B341" i="37" s="1"/>
  <c r="B342" i="37" s="1"/>
  <c r="B343" i="37" s="1"/>
  <c r="B344" i="37" s="1"/>
  <c r="B345" i="37" s="1"/>
  <c r="B346" i="37" s="1"/>
  <c r="B347" i="37" s="1"/>
  <c r="B348" i="37" s="1"/>
  <c r="B349" i="37" s="1"/>
  <c r="B350" i="37" s="1"/>
  <c r="B351" i="37" s="1"/>
  <c r="B352" i="37" s="1"/>
  <c r="B353" i="37" s="1"/>
  <c r="B354" i="37" s="1"/>
  <c r="B355" i="37" s="1"/>
  <c r="B356" i="37" s="1"/>
  <c r="B357" i="37" s="1"/>
  <c r="B358" i="37" s="1"/>
  <c r="B359" i="37" s="1"/>
  <c r="B360" i="37" s="1"/>
  <c r="B361" i="37" s="1"/>
  <c r="B362" i="37" s="1"/>
  <c r="B363" i="37" s="1"/>
  <c r="B364" i="37" s="1"/>
  <c r="B365" i="37" s="1"/>
  <c r="B366" i="37" s="1"/>
  <c r="B367" i="37" s="1"/>
  <c r="B368" i="37" s="1"/>
  <c r="B369" i="37" s="1"/>
  <c r="B370" i="37" s="1"/>
  <c r="B371" i="37" s="1"/>
  <c r="B372" i="37" s="1"/>
  <c r="B373" i="37" s="1"/>
  <c r="B374" i="37" s="1"/>
  <c r="B375" i="37" s="1"/>
  <c r="B376" i="37" s="1"/>
  <c r="B377" i="37" s="1"/>
  <c r="B378" i="37" s="1"/>
  <c r="B379" i="37" s="1"/>
  <c r="B380" i="37" s="1"/>
  <c r="B381" i="37" s="1"/>
  <c r="B382" i="37" s="1"/>
  <c r="B383" i="37" s="1"/>
  <c r="B384" i="37" s="1"/>
  <c r="B385" i="37" s="1"/>
  <c r="B386" i="37" s="1"/>
  <c r="B387" i="37" s="1"/>
  <c r="B388" i="37" s="1"/>
  <c r="B389" i="37" s="1"/>
  <c r="B390" i="37" s="1"/>
  <c r="B391" i="37" s="1"/>
  <c r="B392" i="37" s="1"/>
  <c r="B393" i="37" s="1"/>
  <c r="B394" i="37" s="1"/>
  <c r="B395" i="37" s="1"/>
  <c r="B396" i="37" s="1"/>
  <c r="B397" i="37" s="1"/>
  <c r="B398" i="37" s="1"/>
  <c r="B399" i="37" s="1"/>
  <c r="B400" i="37" s="1"/>
  <c r="B401" i="37" s="1"/>
  <c r="B402" i="37" s="1"/>
  <c r="B403" i="37" s="1"/>
  <c r="B404" i="37" s="1"/>
  <c r="B405" i="37" s="1"/>
  <c r="B406" i="37" s="1"/>
  <c r="B407" i="37" s="1"/>
  <c r="B408" i="37" s="1"/>
  <c r="B409" i="37" s="1"/>
  <c r="B410" i="37" s="1"/>
  <c r="B411" i="37" s="1"/>
  <c r="B412" i="37" s="1"/>
  <c r="B413" i="37" s="1"/>
  <c r="B414" i="37" s="1"/>
  <c r="B415" i="37" s="1"/>
  <c r="B416" i="37" s="1"/>
  <c r="B417" i="37" s="1"/>
  <c r="B418" i="37" s="1"/>
  <c r="B419" i="37" s="1"/>
  <c r="B420" i="37" s="1"/>
  <c r="B421" i="37" s="1"/>
  <c r="B422" i="37" s="1"/>
  <c r="B423" i="37" s="1"/>
  <c r="B424" i="37" s="1"/>
  <c r="B425" i="37" s="1"/>
  <c r="B426" i="37" s="1"/>
  <c r="B427" i="37" s="1"/>
  <c r="B428" i="37" s="1"/>
  <c r="B429" i="37" s="1"/>
  <c r="B430" i="37" s="1"/>
  <c r="B431" i="37" s="1"/>
  <c r="B432" i="37" s="1"/>
  <c r="B433" i="37" s="1"/>
  <c r="B434" i="37" s="1"/>
  <c r="B435" i="37" s="1"/>
  <c r="B436" i="37" s="1"/>
  <c r="B437" i="37" s="1"/>
  <c r="B438" i="37" s="1"/>
  <c r="B439" i="37" s="1"/>
  <c r="B440" i="37" s="1"/>
  <c r="B441" i="37" s="1"/>
  <c r="B442" i="37" s="1"/>
  <c r="B443" i="37" s="1"/>
  <c r="B444" i="37" s="1"/>
  <c r="B445" i="37" s="1"/>
  <c r="B446" i="37" s="1"/>
  <c r="B447" i="37" s="1"/>
  <c r="B448" i="37" s="1"/>
  <c r="B449" i="37" s="1"/>
  <c r="B450" i="37" s="1"/>
  <c r="B451" i="37" s="1"/>
  <c r="B452" i="37" s="1"/>
  <c r="B453" i="37" s="1"/>
  <c r="B454" i="37" s="1"/>
  <c r="B455" i="37" s="1"/>
  <c r="B456" i="37" s="1"/>
  <c r="B457" i="37" s="1"/>
  <c r="B458" i="37" s="1"/>
  <c r="B459" i="37" s="1"/>
  <c r="B460" i="37" s="1"/>
  <c r="B461" i="37" s="1"/>
  <c r="B462" i="37" s="1"/>
  <c r="B463" i="37" s="1"/>
  <c r="B464" i="37" s="1"/>
  <c r="B465" i="37" s="1"/>
  <c r="B466" i="37" s="1"/>
  <c r="B467" i="37" s="1"/>
  <c r="B468" i="37" s="1"/>
  <c r="B469" i="37" s="1"/>
  <c r="B470" i="37" s="1"/>
  <c r="B471" i="37" s="1"/>
  <c r="B472" i="37" s="1"/>
  <c r="B473" i="37" s="1"/>
  <c r="B474" i="37" s="1"/>
  <c r="B475" i="37" s="1"/>
  <c r="B476" i="37" s="1"/>
  <c r="B477" i="37" s="1"/>
  <c r="B478" i="37" s="1"/>
  <c r="B479" i="37" s="1"/>
  <c r="B480" i="37" s="1"/>
  <c r="B481" i="37" s="1"/>
  <c r="B482" i="37" s="1"/>
  <c r="B483" i="37" s="1"/>
  <c r="B484" i="37" s="1"/>
  <c r="B485" i="37" s="1"/>
  <c r="B486" i="37" s="1"/>
  <c r="B487" i="37" s="1"/>
  <c r="B488" i="37" s="1"/>
  <c r="B489" i="37" s="1"/>
  <c r="B490" i="37" s="1"/>
  <c r="B491" i="37" s="1"/>
  <c r="B492" i="37" s="1"/>
  <c r="B493" i="37" s="1"/>
  <c r="B494" i="37" s="1"/>
  <c r="B495" i="37" s="1"/>
  <c r="B496" i="37" s="1"/>
  <c r="B497" i="37" s="1"/>
  <c r="B498" i="37" s="1"/>
  <c r="B499" i="37" s="1"/>
  <c r="B500" i="37" s="1"/>
  <c r="B501" i="37" s="1"/>
  <c r="B502" i="37" s="1"/>
  <c r="B503" i="37" s="1"/>
  <c r="B504" i="37" s="1"/>
  <c r="B505" i="37" s="1"/>
  <c r="B506" i="37" s="1"/>
  <c r="B507" i="37" s="1"/>
  <c r="B508" i="37" s="1"/>
  <c r="B509" i="37" s="1"/>
  <c r="B510" i="37" s="1"/>
  <c r="B511" i="37" s="1"/>
  <c r="B512" i="37" s="1"/>
  <c r="B513" i="37" s="1"/>
  <c r="B514" i="37" s="1"/>
  <c r="B515" i="37" s="1"/>
  <c r="B516" i="37" s="1"/>
  <c r="B517" i="37" s="1"/>
  <c r="B518" i="37" s="1"/>
  <c r="B519" i="37" s="1"/>
  <c r="B520" i="37" s="1"/>
  <c r="B521" i="37" s="1"/>
  <c r="B522" i="37" s="1"/>
  <c r="B523" i="37" s="1"/>
  <c r="B524" i="37" s="1"/>
  <c r="B525" i="37" s="1"/>
  <c r="B526" i="37" s="1"/>
  <c r="B527" i="37" s="1"/>
  <c r="B528" i="37" s="1"/>
  <c r="B529" i="37" s="1"/>
  <c r="B530" i="37" s="1"/>
  <c r="B531" i="37" s="1"/>
  <c r="B532" i="37" s="1"/>
  <c r="B533" i="37" s="1"/>
  <c r="B534" i="37" s="1"/>
  <c r="B535" i="37" s="1"/>
  <c r="B536" i="37" s="1"/>
  <c r="B537" i="37" s="1"/>
  <c r="B538" i="37" s="1"/>
  <c r="B539" i="37" s="1"/>
  <c r="B540" i="37" s="1"/>
  <c r="B541" i="37" s="1"/>
  <c r="B542" i="37" s="1"/>
  <c r="B543" i="37" s="1"/>
  <c r="B544" i="37" s="1"/>
  <c r="B545" i="37" s="1"/>
  <c r="B546" i="37" s="1"/>
  <c r="B547" i="37" s="1"/>
  <c r="B548" i="37" s="1"/>
  <c r="B549" i="37" s="1"/>
  <c r="B550" i="37" s="1"/>
  <c r="B551" i="37" s="1"/>
  <c r="B552" i="37" s="1"/>
  <c r="B553" i="37" s="1"/>
  <c r="B554" i="37" s="1"/>
  <c r="B555" i="37" s="1"/>
  <c r="B556" i="37" s="1"/>
  <c r="B557" i="37" s="1"/>
  <c r="B558" i="37" s="1"/>
  <c r="B559" i="37" s="1"/>
  <c r="B560" i="37" s="1"/>
  <c r="B561" i="37" s="1"/>
  <c r="B562" i="37" s="1"/>
  <c r="B563" i="37" s="1"/>
  <c r="B564" i="37" s="1"/>
  <c r="B565" i="37" s="1"/>
  <c r="B566" i="37" s="1"/>
  <c r="B567" i="37" s="1"/>
  <c r="B568" i="37" s="1"/>
  <c r="B569" i="37" s="1"/>
  <c r="B570" i="37" s="1"/>
  <c r="B571" i="37" s="1"/>
  <c r="B572" i="37" s="1"/>
  <c r="B573" i="37" s="1"/>
  <c r="B574" i="37" s="1"/>
  <c r="B575" i="37" s="1"/>
  <c r="B576" i="37" s="1"/>
  <c r="B577" i="37" s="1"/>
  <c r="B578" i="37" s="1"/>
  <c r="B579" i="37" s="1"/>
  <c r="B580" i="37" s="1"/>
  <c r="B581" i="37" s="1"/>
  <c r="B582" i="37" s="1"/>
  <c r="B583" i="37" s="1"/>
  <c r="B584" i="37" s="1"/>
  <c r="B585" i="37" s="1"/>
  <c r="B586" i="37" s="1"/>
  <c r="B587" i="37" s="1"/>
  <c r="B588" i="37" s="1"/>
  <c r="B589" i="37" s="1"/>
  <c r="B590" i="37" s="1"/>
  <c r="B591" i="37" s="1"/>
  <c r="B592" i="37" s="1"/>
  <c r="B593" i="37" s="1"/>
  <c r="B594" i="37" s="1"/>
  <c r="B595" i="37" s="1"/>
  <c r="B596" i="37" s="1"/>
  <c r="B597" i="37" s="1"/>
  <c r="B598" i="37" s="1"/>
  <c r="B599" i="37" s="1"/>
  <c r="B600" i="37" s="1"/>
  <c r="B601" i="37" s="1"/>
  <c r="B602" i="37" s="1"/>
  <c r="B603" i="37" s="1"/>
  <c r="B604" i="37" s="1"/>
  <c r="B605" i="37" s="1"/>
  <c r="B606" i="37" s="1"/>
  <c r="B607" i="37" s="1"/>
  <c r="B608" i="37" s="1"/>
  <c r="B609" i="37" s="1"/>
  <c r="B610" i="37" s="1"/>
  <c r="B611" i="37" s="1"/>
  <c r="B612" i="37" s="1"/>
  <c r="B613" i="37" s="1"/>
  <c r="B614" i="37" s="1"/>
  <c r="B615" i="37" s="1"/>
  <c r="B616" i="37" s="1"/>
  <c r="B617" i="37" s="1"/>
  <c r="B618" i="37" s="1"/>
  <c r="B619" i="37" s="1"/>
  <c r="B620" i="37" s="1"/>
  <c r="B621" i="37" s="1"/>
  <c r="B622" i="37" s="1"/>
  <c r="B623" i="37" s="1"/>
  <c r="B624" i="37" s="1"/>
  <c r="B625" i="37" s="1"/>
  <c r="B626" i="37" s="1"/>
  <c r="B627" i="37" s="1"/>
  <c r="B628" i="37" s="1"/>
  <c r="B629" i="37" s="1"/>
  <c r="B630" i="37" s="1"/>
  <c r="B631" i="37" s="1"/>
  <c r="B632" i="37" s="1"/>
  <c r="B633" i="37" s="1"/>
  <c r="B634" i="37" s="1"/>
  <c r="B635" i="37" s="1"/>
  <c r="B636" i="37" s="1"/>
  <c r="B637" i="37" s="1"/>
  <c r="B638" i="37" s="1"/>
  <c r="B639" i="37" s="1"/>
  <c r="B640" i="37" s="1"/>
  <c r="B641" i="37" s="1"/>
  <c r="B642" i="37" s="1"/>
  <c r="B643" i="37" s="1"/>
  <c r="B644" i="37" s="1"/>
  <c r="B645" i="37" s="1"/>
  <c r="B646" i="37" s="1"/>
  <c r="B647" i="37" s="1"/>
  <c r="B648" i="37" s="1"/>
  <c r="B649" i="37" s="1"/>
  <c r="B650" i="37" s="1"/>
  <c r="B651" i="37" s="1"/>
  <c r="B652" i="37" s="1"/>
  <c r="B653" i="37" s="1"/>
  <c r="B654" i="37" s="1"/>
  <c r="B655" i="37" s="1"/>
  <c r="B656" i="37" s="1"/>
  <c r="B657" i="37" s="1"/>
  <c r="B658" i="37" s="1"/>
  <c r="B659" i="37" s="1"/>
  <c r="B660" i="37" s="1"/>
  <c r="B661" i="37" s="1"/>
  <c r="B662" i="37" s="1"/>
  <c r="B663" i="37" s="1"/>
  <c r="B664" i="37" s="1"/>
  <c r="B665" i="37" s="1"/>
  <c r="B666" i="37" s="1"/>
  <c r="B667" i="37" s="1"/>
  <c r="B668" i="37" s="1"/>
  <c r="B669" i="37" s="1"/>
  <c r="B670" i="37" s="1"/>
  <c r="B671" i="37" s="1"/>
  <c r="B672" i="37" s="1"/>
  <c r="B673" i="37" s="1"/>
  <c r="B674" i="37" s="1"/>
  <c r="B675" i="37" s="1"/>
  <c r="B676" i="37" s="1"/>
  <c r="B677" i="37" s="1"/>
  <c r="B678" i="37" s="1"/>
  <c r="B679" i="37" s="1"/>
  <c r="B680" i="37" s="1"/>
  <c r="B681" i="37" s="1"/>
  <c r="B682" i="37" s="1"/>
  <c r="B683" i="37" s="1"/>
  <c r="B684" i="37" s="1"/>
  <c r="B685" i="37" s="1"/>
  <c r="B686" i="37" s="1"/>
  <c r="B687" i="37" s="1"/>
  <c r="B688" i="37" s="1"/>
  <c r="B689" i="37" s="1"/>
  <c r="B690" i="37" s="1"/>
  <c r="B691" i="37" s="1"/>
  <c r="B692" i="37" s="1"/>
  <c r="B693" i="37" s="1"/>
  <c r="B694" i="37" s="1"/>
  <c r="B695" i="37" s="1"/>
  <c r="B696" i="37" s="1"/>
  <c r="B697" i="37" s="1"/>
  <c r="B698" i="37" s="1"/>
  <c r="B699" i="37" s="1"/>
  <c r="B700" i="37" s="1"/>
  <c r="B701" i="37" s="1"/>
  <c r="B702" i="37" s="1"/>
  <c r="B703" i="37" s="1"/>
  <c r="B704" i="37" s="1"/>
  <c r="B705" i="37" s="1"/>
  <c r="B706" i="37" s="1"/>
  <c r="B707" i="37" s="1"/>
  <c r="B708" i="37" s="1"/>
  <c r="B709" i="37" s="1"/>
  <c r="B710" i="37" s="1"/>
  <c r="B711" i="37" s="1"/>
  <c r="B712" i="37" s="1"/>
  <c r="B713" i="37" s="1"/>
  <c r="B714" i="37" s="1"/>
  <c r="B715" i="37" s="1"/>
  <c r="B716" i="37" s="1"/>
  <c r="B717" i="37" s="1"/>
  <c r="B718" i="37" s="1"/>
  <c r="B719" i="37" s="1"/>
  <c r="B720" i="37" s="1"/>
  <c r="B721" i="37" s="1"/>
  <c r="B722" i="37" s="1"/>
  <c r="B723" i="37" s="1"/>
  <c r="B724" i="37" s="1"/>
  <c r="B725" i="37" s="1"/>
  <c r="B726" i="37" s="1"/>
  <c r="B727" i="37" s="1"/>
  <c r="B728" i="37" s="1"/>
  <c r="B729" i="37" s="1"/>
  <c r="B730" i="37" s="1"/>
  <c r="B731" i="37" s="1"/>
  <c r="B732" i="37" s="1"/>
  <c r="B733" i="37" s="1"/>
  <c r="B734" i="37" s="1"/>
  <c r="B735" i="37" s="1"/>
  <c r="B736" i="37" s="1"/>
  <c r="B737" i="37" s="1"/>
  <c r="B738" i="37" s="1"/>
  <c r="B739" i="37" s="1"/>
  <c r="B740" i="37" s="1"/>
  <c r="B741" i="37" s="1"/>
  <c r="B742" i="37" s="1"/>
  <c r="B743" i="37" s="1"/>
  <c r="B744" i="37" s="1"/>
  <c r="B745" i="37" s="1"/>
  <c r="B746" i="37" s="1"/>
  <c r="B747" i="37" s="1"/>
  <c r="B748" i="37" s="1"/>
  <c r="B749" i="37" s="1"/>
  <c r="B750" i="37" s="1"/>
  <c r="B751" i="37" s="1"/>
  <c r="B752" i="37" s="1"/>
  <c r="B753" i="37" s="1"/>
  <c r="B754" i="37" s="1"/>
  <c r="B755" i="37" s="1"/>
  <c r="B756" i="37" s="1"/>
  <c r="B757" i="37" s="1"/>
  <c r="B758" i="37" s="1"/>
  <c r="B759" i="37" s="1"/>
  <c r="B760" i="37" s="1"/>
  <c r="B761" i="37" s="1"/>
  <c r="B762" i="37" s="1"/>
  <c r="B763" i="37" s="1"/>
  <c r="B764" i="37" s="1"/>
  <c r="B765" i="37" s="1"/>
  <c r="B766" i="37" s="1"/>
  <c r="B767" i="37" s="1"/>
  <c r="B768" i="37" s="1"/>
  <c r="B769" i="37" s="1"/>
  <c r="B770" i="37" s="1"/>
  <c r="B771" i="37" s="1"/>
  <c r="B772" i="37" s="1"/>
  <c r="B773" i="37" s="1"/>
  <c r="B774" i="37" s="1"/>
  <c r="B775" i="37" s="1"/>
  <c r="B776" i="37" s="1"/>
  <c r="B777" i="37" s="1"/>
  <c r="B778" i="37" s="1"/>
  <c r="B779" i="37" s="1"/>
  <c r="B780" i="37" s="1"/>
  <c r="B781" i="37" s="1"/>
  <c r="B782" i="37" s="1"/>
  <c r="B783" i="37" s="1"/>
  <c r="B784" i="37" s="1"/>
  <c r="B785" i="37" s="1"/>
  <c r="B786" i="37" s="1"/>
  <c r="B787" i="37" s="1"/>
  <c r="B788" i="37" s="1"/>
  <c r="B789" i="37" s="1"/>
  <c r="B790" i="37" s="1"/>
  <c r="B791" i="37" s="1"/>
  <c r="B792" i="37" s="1"/>
  <c r="B793" i="37" s="1"/>
  <c r="B794" i="37" s="1"/>
  <c r="B795" i="37" s="1"/>
  <c r="B796" i="37" s="1"/>
  <c r="B797" i="37" s="1"/>
  <c r="B798" i="37" s="1"/>
  <c r="B799" i="37" s="1"/>
  <c r="B800" i="37" s="1"/>
  <c r="B801" i="37" s="1"/>
  <c r="B802" i="37" s="1"/>
  <c r="B803" i="37" s="1"/>
  <c r="B804" i="37" s="1"/>
  <c r="B805" i="37" s="1"/>
  <c r="B806" i="37" s="1"/>
  <c r="B807" i="37" s="1"/>
  <c r="B808" i="37" s="1"/>
  <c r="B809" i="37" s="1"/>
  <c r="B810" i="37" s="1"/>
  <c r="B811" i="37" s="1"/>
  <c r="B812" i="37" s="1"/>
  <c r="B813" i="37" s="1"/>
  <c r="B814" i="37" s="1"/>
  <c r="B815" i="37" s="1"/>
  <c r="B816" i="37" s="1"/>
  <c r="B817" i="37" s="1"/>
  <c r="B818" i="37" s="1"/>
  <c r="B819" i="37" s="1"/>
  <c r="B820" i="37" s="1"/>
  <c r="B821" i="37" s="1"/>
  <c r="B822" i="37" s="1"/>
  <c r="B823" i="37" s="1"/>
  <c r="B824" i="37" s="1"/>
  <c r="B825" i="37" s="1"/>
  <c r="B826" i="37" s="1"/>
  <c r="B827" i="37" s="1"/>
  <c r="B828" i="37" s="1"/>
  <c r="B829" i="37" s="1"/>
  <c r="B830" i="37" s="1"/>
  <c r="B831" i="37" s="1"/>
  <c r="B832" i="37" s="1"/>
  <c r="B833" i="37" s="1"/>
  <c r="B834" i="37" s="1"/>
  <c r="B835" i="37" s="1"/>
  <c r="B836" i="37" s="1"/>
  <c r="B837" i="37" s="1"/>
  <c r="B838" i="37" s="1"/>
  <c r="B839" i="37" s="1"/>
  <c r="B840" i="37" s="1"/>
  <c r="B841" i="37" s="1"/>
  <c r="B842" i="37" s="1"/>
  <c r="B843" i="37" s="1"/>
  <c r="B844" i="37" s="1"/>
  <c r="B845" i="37" s="1"/>
  <c r="B846" i="37" s="1"/>
  <c r="B847" i="37" s="1"/>
  <c r="B848" i="37" s="1"/>
  <c r="B849" i="37" s="1"/>
  <c r="B850" i="37" s="1"/>
  <c r="B851" i="37" s="1"/>
  <c r="B852" i="37" s="1"/>
  <c r="B853" i="37" s="1"/>
  <c r="B854" i="37" s="1"/>
  <c r="B855" i="37" s="1"/>
  <c r="B856" i="37" s="1"/>
  <c r="B857" i="37" s="1"/>
  <c r="B858" i="37" s="1"/>
  <c r="B859" i="37" s="1"/>
  <c r="B860" i="37" s="1"/>
  <c r="B861" i="37" s="1"/>
  <c r="B862" i="37" s="1"/>
  <c r="B863" i="37" s="1"/>
  <c r="B864" i="37" s="1"/>
  <c r="B865" i="37" s="1"/>
  <c r="B866" i="37" s="1"/>
  <c r="B867" i="37" s="1"/>
  <c r="B868" i="37" s="1"/>
  <c r="B869" i="37" s="1"/>
  <c r="B870" i="37" s="1"/>
  <c r="B871" i="37" s="1"/>
  <c r="B872" i="37" s="1"/>
  <c r="B873" i="37" s="1"/>
  <c r="B874" i="37" s="1"/>
  <c r="B875" i="37" s="1"/>
  <c r="B876" i="37" s="1"/>
  <c r="B877" i="37" s="1"/>
  <c r="B878" i="37" s="1"/>
  <c r="B879" i="37" s="1"/>
  <c r="B880" i="37" s="1"/>
  <c r="B881" i="37" s="1"/>
  <c r="B882" i="37" s="1"/>
  <c r="B883" i="37" s="1"/>
  <c r="B884" i="37" s="1"/>
  <c r="B885" i="37" s="1"/>
  <c r="B886" i="37" s="1"/>
  <c r="B887" i="37" s="1"/>
  <c r="B888" i="37" s="1"/>
  <c r="B889" i="37" s="1"/>
  <c r="B890" i="37" s="1"/>
  <c r="B891" i="37" s="1"/>
  <c r="B892" i="37" s="1"/>
  <c r="B893" i="37" s="1"/>
  <c r="B894" i="37" s="1"/>
  <c r="B895" i="37" s="1"/>
  <c r="B896" i="37" s="1"/>
  <c r="B897" i="37" s="1"/>
  <c r="B898" i="37" s="1"/>
  <c r="B899" i="37" s="1"/>
  <c r="B900" i="37" s="1"/>
  <c r="B901" i="37" s="1"/>
  <c r="B902" i="37" s="1"/>
  <c r="B903" i="37" s="1"/>
  <c r="B904" i="37" s="1"/>
  <c r="B905" i="37" s="1"/>
  <c r="B906" i="37" s="1"/>
  <c r="B907" i="37" s="1"/>
  <c r="B908" i="37" s="1"/>
  <c r="B909" i="37" s="1"/>
  <c r="B910" i="37" s="1"/>
  <c r="B911" i="37" s="1"/>
  <c r="B912" i="37" s="1"/>
  <c r="B913" i="37" s="1"/>
  <c r="B914" i="37" s="1"/>
  <c r="B915" i="37" s="1"/>
  <c r="B916" i="37" s="1"/>
  <c r="B917" i="37" s="1"/>
  <c r="B918" i="37" s="1"/>
  <c r="B919" i="37" s="1"/>
  <c r="B920" i="37" s="1"/>
  <c r="B921" i="37" s="1"/>
  <c r="B922" i="37" s="1"/>
  <c r="B923" i="37" s="1"/>
  <c r="B924" i="37" s="1"/>
  <c r="B925" i="37" s="1"/>
  <c r="B926" i="37" s="1"/>
  <c r="B927" i="37" s="1"/>
  <c r="B928" i="37" s="1"/>
  <c r="B929" i="37" s="1"/>
  <c r="B930" i="37" s="1"/>
  <c r="B931" i="37" s="1"/>
  <c r="B932" i="37" s="1"/>
  <c r="B933" i="37" s="1"/>
  <c r="B934" i="37" s="1"/>
  <c r="B935" i="37" s="1"/>
  <c r="B936" i="37" s="1"/>
  <c r="B937" i="37" s="1"/>
  <c r="B938" i="37" s="1"/>
  <c r="B939" i="37" s="1"/>
  <c r="B940" i="37" s="1"/>
  <c r="B941" i="37" s="1"/>
  <c r="B942" i="37" s="1"/>
  <c r="B943" i="37" s="1"/>
  <c r="B944" i="37" s="1"/>
  <c r="B945" i="37" s="1"/>
  <c r="B946" i="37" s="1"/>
  <c r="B947" i="37" s="1"/>
  <c r="B948" i="37" s="1"/>
  <c r="B949" i="37" s="1"/>
  <c r="B950" i="37" s="1"/>
  <c r="B951" i="37" s="1"/>
  <c r="B952" i="37" s="1"/>
  <c r="B953" i="37" s="1"/>
  <c r="B954" i="37" s="1"/>
  <c r="B955" i="37" s="1"/>
  <c r="B956" i="37" s="1"/>
  <c r="B957" i="37" s="1"/>
  <c r="B958" i="37" s="1"/>
  <c r="B959" i="37" s="1"/>
  <c r="B960" i="37" s="1"/>
  <c r="B961" i="37" s="1"/>
  <c r="B962" i="37" s="1"/>
  <c r="B963" i="37" s="1"/>
  <c r="B964" i="37" s="1"/>
  <c r="B965" i="37" s="1"/>
  <c r="B966" i="37" s="1"/>
  <c r="B967" i="37" s="1"/>
  <c r="B968" i="37" s="1"/>
  <c r="B969" i="37" s="1"/>
  <c r="B970" i="37" s="1"/>
  <c r="B971" i="37" s="1"/>
  <c r="B972" i="37" s="1"/>
  <c r="B973" i="37" s="1"/>
  <c r="B974" i="37" s="1"/>
  <c r="B975" i="37" s="1"/>
  <c r="B976" i="37" s="1"/>
  <c r="B977" i="37" s="1"/>
  <c r="B978" i="37" s="1"/>
  <c r="B979" i="37" s="1"/>
  <c r="B980" i="37" s="1"/>
  <c r="B981" i="37" s="1"/>
  <c r="B982" i="37" s="1"/>
  <c r="B983" i="37" s="1"/>
  <c r="B984" i="37" s="1"/>
  <c r="B985" i="37" s="1"/>
  <c r="B986" i="37" s="1"/>
  <c r="B987" i="37" s="1"/>
  <c r="B988" i="37" s="1"/>
  <c r="B989" i="37" s="1"/>
  <c r="B990" i="37" s="1"/>
  <c r="B991" i="37" s="1"/>
  <c r="B992" i="37" s="1"/>
  <c r="B993" i="37" s="1"/>
  <c r="B994" i="37" s="1"/>
  <c r="B995" i="37" s="1"/>
  <c r="B996" i="37" s="1"/>
  <c r="B997" i="37" s="1"/>
  <c r="B998" i="37" s="1"/>
  <c r="B999" i="37" s="1"/>
  <c r="B1000" i="37" s="1"/>
  <c r="B1001" i="37" s="1"/>
  <c r="B1002" i="37" s="1"/>
  <c r="B1003" i="37" s="1"/>
  <c r="B1004" i="37" s="1"/>
  <c r="B1005" i="37" s="1"/>
  <c r="B1006" i="37" s="1"/>
  <c r="B1007" i="37" s="1"/>
  <c r="A9" i="37"/>
  <c r="A10" i="37" s="1"/>
  <c r="B8" i="37"/>
  <c r="A8" i="37"/>
  <c r="E7" i="37"/>
  <c r="H7" i="37" s="1"/>
  <c r="G8" i="37" s="1"/>
  <c r="C7" i="37"/>
  <c r="D7" i="37" s="1"/>
  <c r="J1" i="37"/>
  <c r="J2" i="37" s="1"/>
  <c r="K7" i="37"/>
  <c r="K8" i="37"/>
  <c r="A11" i="37" l="1"/>
  <c r="F7" i="37"/>
  <c r="C8" i="37"/>
  <c r="I7" i="37"/>
  <c r="L7" i="36"/>
  <c r="K10" i="37"/>
  <c r="K9" i="37"/>
  <c r="M7" i="36" l="1"/>
  <c r="J7" i="37"/>
  <c r="E8" i="37"/>
  <c r="A12" i="37"/>
  <c r="A8" i="36"/>
  <c r="L8" i="36"/>
  <c r="K11" i="37"/>
  <c r="M8" i="36" l="1"/>
  <c r="A9" i="36"/>
  <c r="A13" i="37"/>
  <c r="I8" i="37"/>
  <c r="H8" i="37"/>
  <c r="G9" i="37" s="1"/>
  <c r="D8" i="37"/>
  <c r="B11" i="36"/>
  <c r="B12" i="36" s="1"/>
  <c r="B13" i="36" s="1"/>
  <c r="B14" i="36" s="1"/>
  <c r="B15" i="36" s="1"/>
  <c r="B16" i="36" s="1"/>
  <c r="B17" i="36" s="1"/>
  <c r="B18" i="36" s="1"/>
  <c r="B19" i="36" s="1"/>
  <c r="B20" i="36" s="1"/>
  <c r="B21" i="36" s="1"/>
  <c r="B22" i="36" s="1"/>
  <c r="B23" i="36" s="1"/>
  <c r="B24" i="36" s="1"/>
  <c r="B25" i="36" s="1"/>
  <c r="B26" i="36" s="1"/>
  <c r="B27" i="36" s="1"/>
  <c r="B28" i="36" s="1"/>
  <c r="B29" i="36" s="1"/>
  <c r="B30" i="36" s="1"/>
  <c r="B31" i="36" s="1"/>
  <c r="B32" i="36" s="1"/>
  <c r="B33" i="36" s="1"/>
  <c r="B34" i="36" s="1"/>
  <c r="B35" i="36" s="1"/>
  <c r="B36" i="36" s="1"/>
  <c r="B37" i="36" s="1"/>
  <c r="B38" i="36" s="1"/>
  <c r="B39" i="36" s="1"/>
  <c r="B40" i="36" s="1"/>
  <c r="B41" i="36" s="1"/>
  <c r="B42" i="36" s="1"/>
  <c r="B43" i="36" s="1"/>
  <c r="B44" i="36" s="1"/>
  <c r="B45" i="36" s="1"/>
  <c r="B46" i="36" s="1"/>
  <c r="B47" i="36" s="1"/>
  <c r="B48" i="36" s="1"/>
  <c r="B49" i="36" s="1"/>
  <c r="B50" i="36" s="1"/>
  <c r="B51" i="36" s="1"/>
  <c r="B52" i="36" s="1"/>
  <c r="B53" i="36" s="1"/>
  <c r="B54" i="36" s="1"/>
  <c r="B55" i="36" s="1"/>
  <c r="B56" i="36" s="1"/>
  <c r="B57" i="36" s="1"/>
  <c r="B58" i="36" s="1"/>
  <c r="B59" i="36" s="1"/>
  <c r="B60" i="36" s="1"/>
  <c r="B61" i="36" s="1"/>
  <c r="B62" i="36" s="1"/>
  <c r="B63" i="36" s="1"/>
  <c r="B64" i="36" s="1"/>
  <c r="B65" i="36" s="1"/>
  <c r="B66" i="36" s="1"/>
  <c r="B67" i="36" s="1"/>
  <c r="B68" i="36" s="1"/>
  <c r="B69" i="36" s="1"/>
  <c r="B70" i="36" s="1"/>
  <c r="B71" i="36" s="1"/>
  <c r="B72" i="36" s="1"/>
  <c r="B73" i="36" s="1"/>
  <c r="B74" i="36" s="1"/>
  <c r="B75" i="36" s="1"/>
  <c r="B76" i="36" s="1"/>
  <c r="B77" i="36" s="1"/>
  <c r="B78" i="36" s="1"/>
  <c r="B79" i="36" s="1"/>
  <c r="B80" i="36" s="1"/>
  <c r="B81" i="36" s="1"/>
  <c r="B82" i="36" s="1"/>
  <c r="B83" i="36" s="1"/>
  <c r="B84" i="36" s="1"/>
  <c r="B85" i="36" s="1"/>
  <c r="B86" i="36" s="1"/>
  <c r="B87" i="36" s="1"/>
  <c r="B88" i="36" s="1"/>
  <c r="B89" i="36" s="1"/>
  <c r="B90" i="36" s="1"/>
  <c r="B91" i="36" s="1"/>
  <c r="B92" i="36" s="1"/>
  <c r="B93" i="36" s="1"/>
  <c r="B94" i="36" s="1"/>
  <c r="B95" i="36" s="1"/>
  <c r="B96" i="36" s="1"/>
  <c r="B97" i="36" s="1"/>
  <c r="B98" i="36" s="1"/>
  <c r="B99" i="36" s="1"/>
  <c r="B100" i="36" s="1"/>
  <c r="B101" i="36" s="1"/>
  <c r="B102" i="36" s="1"/>
  <c r="B103" i="36" s="1"/>
  <c r="B104" i="36" s="1"/>
  <c r="B105" i="36" s="1"/>
  <c r="B106" i="36" s="1"/>
  <c r="B107" i="36" s="1"/>
  <c r="B108" i="36" s="1"/>
  <c r="B109" i="36" s="1"/>
  <c r="B110" i="36" s="1"/>
  <c r="B111" i="36" s="1"/>
  <c r="B112" i="36" s="1"/>
  <c r="B113" i="36" s="1"/>
  <c r="B114" i="36" s="1"/>
  <c r="B115" i="36" s="1"/>
  <c r="B116" i="36" s="1"/>
  <c r="B117" i="36" s="1"/>
  <c r="B118" i="36" s="1"/>
  <c r="B119" i="36" s="1"/>
  <c r="B120" i="36" s="1"/>
  <c r="B121" i="36" s="1"/>
  <c r="B122" i="36" s="1"/>
  <c r="B123" i="36" s="1"/>
  <c r="B124" i="36" s="1"/>
  <c r="B125" i="36" s="1"/>
  <c r="B126" i="36" s="1"/>
  <c r="B127" i="36" s="1"/>
  <c r="B128" i="36" s="1"/>
  <c r="B129" i="36" s="1"/>
  <c r="B130" i="36" s="1"/>
  <c r="B131" i="36" s="1"/>
  <c r="B132" i="36" s="1"/>
  <c r="B133" i="36" s="1"/>
  <c r="B134" i="36" s="1"/>
  <c r="B135" i="36" s="1"/>
  <c r="B136" i="36" s="1"/>
  <c r="B137" i="36" s="1"/>
  <c r="B138" i="36" s="1"/>
  <c r="B139" i="36" s="1"/>
  <c r="B140" i="36" s="1"/>
  <c r="B141" i="36" s="1"/>
  <c r="B142" i="36" s="1"/>
  <c r="B143" i="36" s="1"/>
  <c r="B144" i="36" s="1"/>
  <c r="B145" i="36" s="1"/>
  <c r="B146" i="36" s="1"/>
  <c r="B147" i="36" s="1"/>
  <c r="B148" i="36" s="1"/>
  <c r="B149" i="36" s="1"/>
  <c r="B150" i="36" s="1"/>
  <c r="B151" i="36" s="1"/>
  <c r="B152" i="36" s="1"/>
  <c r="B153" i="36" s="1"/>
  <c r="B154" i="36" s="1"/>
  <c r="B155" i="36" s="1"/>
  <c r="B156" i="36" s="1"/>
  <c r="B157" i="36" s="1"/>
  <c r="B158" i="36" s="1"/>
  <c r="B159" i="36" s="1"/>
  <c r="B160" i="36" s="1"/>
  <c r="B161" i="36" s="1"/>
  <c r="B162" i="36" s="1"/>
  <c r="B163" i="36" s="1"/>
  <c r="B164" i="36" s="1"/>
  <c r="B165" i="36" s="1"/>
  <c r="B166" i="36" s="1"/>
  <c r="B167" i="36" s="1"/>
  <c r="B168" i="36" s="1"/>
  <c r="B169" i="36" s="1"/>
  <c r="B170" i="36" s="1"/>
  <c r="B171" i="36" s="1"/>
  <c r="B172" i="36" s="1"/>
  <c r="B173" i="36" s="1"/>
  <c r="B174" i="36" s="1"/>
  <c r="B175" i="36" s="1"/>
  <c r="B176" i="36" s="1"/>
  <c r="B177" i="36" s="1"/>
  <c r="B178" i="36" s="1"/>
  <c r="B179" i="36" s="1"/>
  <c r="B180" i="36" s="1"/>
  <c r="B181" i="36" s="1"/>
  <c r="B182" i="36" s="1"/>
  <c r="B183" i="36" s="1"/>
  <c r="B184" i="36" s="1"/>
  <c r="B185" i="36" s="1"/>
  <c r="B186" i="36" s="1"/>
  <c r="B187" i="36" s="1"/>
  <c r="B188" i="36" s="1"/>
  <c r="B189" i="36" s="1"/>
  <c r="B190" i="36" s="1"/>
  <c r="B191" i="36" s="1"/>
  <c r="B192" i="36" s="1"/>
  <c r="B193" i="36" s="1"/>
  <c r="B194" i="36" s="1"/>
  <c r="B195" i="36" s="1"/>
  <c r="B196" i="36" s="1"/>
  <c r="B197" i="36" s="1"/>
  <c r="B198" i="36" s="1"/>
  <c r="B199" i="36" s="1"/>
  <c r="B200" i="36" s="1"/>
  <c r="B201" i="36" s="1"/>
  <c r="B202" i="36" s="1"/>
  <c r="B203" i="36" s="1"/>
  <c r="B204" i="36" s="1"/>
  <c r="B205" i="36" s="1"/>
  <c r="B206" i="36" s="1"/>
  <c r="B207" i="36" s="1"/>
  <c r="B208" i="36" s="1"/>
  <c r="B209" i="36" s="1"/>
  <c r="B210" i="36" s="1"/>
  <c r="B211" i="36" s="1"/>
  <c r="B212" i="36" s="1"/>
  <c r="B213" i="36" s="1"/>
  <c r="B214" i="36" s="1"/>
  <c r="B215" i="36" s="1"/>
  <c r="B216" i="36" s="1"/>
  <c r="B217" i="36" s="1"/>
  <c r="B218" i="36" s="1"/>
  <c r="B219" i="36" s="1"/>
  <c r="B220" i="36" s="1"/>
  <c r="B221" i="36" s="1"/>
  <c r="B222" i="36" s="1"/>
  <c r="B223" i="36" s="1"/>
  <c r="B224" i="36" s="1"/>
  <c r="B225" i="36" s="1"/>
  <c r="B226" i="36" s="1"/>
  <c r="B227" i="36" s="1"/>
  <c r="B228" i="36" s="1"/>
  <c r="B229" i="36" s="1"/>
  <c r="B230" i="36" s="1"/>
  <c r="B231" i="36" s="1"/>
  <c r="B232" i="36" s="1"/>
  <c r="B233" i="36" s="1"/>
  <c r="B234" i="36" s="1"/>
  <c r="B235" i="36" s="1"/>
  <c r="B236" i="36" s="1"/>
  <c r="B237" i="36" s="1"/>
  <c r="B238" i="36" s="1"/>
  <c r="B239" i="36" s="1"/>
  <c r="B240" i="36" s="1"/>
  <c r="B241" i="36" s="1"/>
  <c r="B242" i="36" s="1"/>
  <c r="B243" i="36" s="1"/>
  <c r="B244" i="36" s="1"/>
  <c r="B245" i="36" s="1"/>
  <c r="B246" i="36" s="1"/>
  <c r="B247" i="36" s="1"/>
  <c r="B248" i="36" s="1"/>
  <c r="B249" i="36" s="1"/>
  <c r="B250" i="36" s="1"/>
  <c r="B251" i="36" s="1"/>
  <c r="B252" i="36" s="1"/>
  <c r="B253" i="36" s="1"/>
  <c r="B254" i="36" s="1"/>
  <c r="B255" i="36" s="1"/>
  <c r="B256" i="36" s="1"/>
  <c r="B257" i="36" s="1"/>
  <c r="B258" i="36" s="1"/>
  <c r="B259" i="36" s="1"/>
  <c r="B260" i="36" s="1"/>
  <c r="B261" i="36" s="1"/>
  <c r="B262" i="36" s="1"/>
  <c r="B263" i="36" s="1"/>
  <c r="B264" i="36" s="1"/>
  <c r="B265" i="36" s="1"/>
  <c r="B266" i="36" s="1"/>
  <c r="B267" i="36" s="1"/>
  <c r="B268" i="36" s="1"/>
  <c r="B269" i="36" s="1"/>
  <c r="B270" i="36" s="1"/>
  <c r="B271" i="36" s="1"/>
  <c r="B272" i="36" s="1"/>
  <c r="B273" i="36" s="1"/>
  <c r="B274" i="36" s="1"/>
  <c r="B275" i="36" s="1"/>
  <c r="B276" i="36" s="1"/>
  <c r="B277" i="36" s="1"/>
  <c r="B278" i="36" s="1"/>
  <c r="B279" i="36" s="1"/>
  <c r="B280" i="36" s="1"/>
  <c r="B281" i="36" s="1"/>
  <c r="B282" i="36" s="1"/>
  <c r="B283" i="36" s="1"/>
  <c r="B284" i="36" s="1"/>
  <c r="B285" i="36" s="1"/>
  <c r="B286" i="36" s="1"/>
  <c r="B287" i="36" s="1"/>
  <c r="B288" i="36" s="1"/>
  <c r="B289" i="36" s="1"/>
  <c r="B290" i="36" s="1"/>
  <c r="B291" i="36" s="1"/>
  <c r="B292" i="36" s="1"/>
  <c r="B293" i="36" s="1"/>
  <c r="B294" i="36" s="1"/>
  <c r="B295" i="36" s="1"/>
  <c r="B296" i="36" s="1"/>
  <c r="B297" i="36" s="1"/>
  <c r="B298" i="36" s="1"/>
  <c r="B299" i="36" s="1"/>
  <c r="B300" i="36" s="1"/>
  <c r="B301" i="36" s="1"/>
  <c r="B302" i="36" s="1"/>
  <c r="B303" i="36" s="1"/>
  <c r="B304" i="36" s="1"/>
  <c r="B305" i="36" s="1"/>
  <c r="B306" i="36" s="1"/>
  <c r="B307" i="36" s="1"/>
  <c r="B308" i="36" s="1"/>
  <c r="B309" i="36" s="1"/>
  <c r="B310" i="36" s="1"/>
  <c r="B311" i="36" s="1"/>
  <c r="B312" i="36" s="1"/>
  <c r="B313" i="36" s="1"/>
  <c r="B314" i="36" s="1"/>
  <c r="B315" i="36" s="1"/>
  <c r="B316" i="36" s="1"/>
  <c r="B317" i="36" s="1"/>
  <c r="B318" i="36" s="1"/>
  <c r="B319" i="36" s="1"/>
  <c r="B320" i="36" s="1"/>
  <c r="B321" i="36" s="1"/>
  <c r="B322" i="36" s="1"/>
  <c r="B323" i="36" s="1"/>
  <c r="B324" i="36" s="1"/>
  <c r="B325" i="36" s="1"/>
  <c r="B326" i="36" s="1"/>
  <c r="B327" i="36" s="1"/>
  <c r="B328" i="36" s="1"/>
  <c r="B329" i="36" s="1"/>
  <c r="B330" i="36" s="1"/>
  <c r="B331" i="36" s="1"/>
  <c r="B332" i="36" s="1"/>
  <c r="B333" i="36" s="1"/>
  <c r="B334" i="36" s="1"/>
  <c r="B335" i="36" s="1"/>
  <c r="B336" i="36" s="1"/>
  <c r="B337" i="36" s="1"/>
  <c r="B338" i="36" s="1"/>
  <c r="B339" i="36" s="1"/>
  <c r="B340" i="36" s="1"/>
  <c r="B341" i="36" s="1"/>
  <c r="B342" i="36" s="1"/>
  <c r="B343" i="36" s="1"/>
  <c r="B344" i="36" s="1"/>
  <c r="B345" i="36" s="1"/>
  <c r="B346" i="36" s="1"/>
  <c r="B347" i="36" s="1"/>
  <c r="B348" i="36" s="1"/>
  <c r="B349" i="36" s="1"/>
  <c r="B350" i="36" s="1"/>
  <c r="B351" i="36" s="1"/>
  <c r="B352" i="36" s="1"/>
  <c r="B353" i="36" s="1"/>
  <c r="B354" i="36" s="1"/>
  <c r="B355" i="36" s="1"/>
  <c r="B356" i="36" s="1"/>
  <c r="B357" i="36" s="1"/>
  <c r="B358" i="36" s="1"/>
  <c r="B359" i="36" s="1"/>
  <c r="B360" i="36" s="1"/>
  <c r="B361" i="36" s="1"/>
  <c r="B362" i="36" s="1"/>
  <c r="B363" i="36" s="1"/>
  <c r="B364" i="36" s="1"/>
  <c r="B365" i="36" s="1"/>
  <c r="B366" i="36" s="1"/>
  <c r="B367" i="36" s="1"/>
  <c r="B368" i="36" s="1"/>
  <c r="B369" i="36" s="1"/>
  <c r="B370" i="36" s="1"/>
  <c r="B371" i="36" s="1"/>
  <c r="B372" i="36" s="1"/>
  <c r="B373" i="36" s="1"/>
  <c r="B374" i="36" s="1"/>
  <c r="B375" i="36" s="1"/>
  <c r="B376" i="36" s="1"/>
  <c r="B377" i="36" s="1"/>
  <c r="B378" i="36" s="1"/>
  <c r="B379" i="36" s="1"/>
  <c r="B380" i="36" s="1"/>
  <c r="B381" i="36" s="1"/>
  <c r="B382" i="36" s="1"/>
  <c r="B383" i="36" s="1"/>
  <c r="B384" i="36" s="1"/>
  <c r="B385" i="36" s="1"/>
  <c r="B386" i="36" s="1"/>
  <c r="B387" i="36" s="1"/>
  <c r="B388" i="36" s="1"/>
  <c r="B389" i="36" s="1"/>
  <c r="B390" i="36" s="1"/>
  <c r="B391" i="36" s="1"/>
  <c r="B392" i="36" s="1"/>
  <c r="B393" i="36" s="1"/>
  <c r="B394" i="36" s="1"/>
  <c r="B395" i="36" s="1"/>
  <c r="B396" i="36" s="1"/>
  <c r="B397" i="36" s="1"/>
  <c r="B398" i="36" s="1"/>
  <c r="B399" i="36" s="1"/>
  <c r="B400" i="36" s="1"/>
  <c r="B401" i="36" s="1"/>
  <c r="B402" i="36" s="1"/>
  <c r="B403" i="36" s="1"/>
  <c r="B404" i="36" s="1"/>
  <c r="B405" i="36" s="1"/>
  <c r="B406" i="36" s="1"/>
  <c r="B407" i="36" s="1"/>
  <c r="B408" i="36" s="1"/>
  <c r="B409" i="36" s="1"/>
  <c r="B410" i="36" s="1"/>
  <c r="B411" i="36" s="1"/>
  <c r="B412" i="36" s="1"/>
  <c r="B413" i="36" s="1"/>
  <c r="B414" i="36" s="1"/>
  <c r="B415" i="36" s="1"/>
  <c r="B416" i="36" s="1"/>
  <c r="B417" i="36" s="1"/>
  <c r="B418" i="36" s="1"/>
  <c r="B419" i="36" s="1"/>
  <c r="B420" i="36" s="1"/>
  <c r="B421" i="36" s="1"/>
  <c r="B422" i="36" s="1"/>
  <c r="B423" i="36" s="1"/>
  <c r="B424" i="36" s="1"/>
  <c r="B425" i="36" s="1"/>
  <c r="B426" i="36" s="1"/>
  <c r="B427" i="36" s="1"/>
  <c r="B428" i="36" s="1"/>
  <c r="B429" i="36" s="1"/>
  <c r="B430" i="36" s="1"/>
  <c r="B431" i="36" s="1"/>
  <c r="B432" i="36" s="1"/>
  <c r="B433" i="36" s="1"/>
  <c r="B434" i="36" s="1"/>
  <c r="B435" i="36" s="1"/>
  <c r="B436" i="36" s="1"/>
  <c r="B437" i="36" s="1"/>
  <c r="B438" i="36" s="1"/>
  <c r="B439" i="36" s="1"/>
  <c r="B440" i="36" s="1"/>
  <c r="B441" i="36" s="1"/>
  <c r="B442" i="36" s="1"/>
  <c r="B443" i="36" s="1"/>
  <c r="B444" i="36" s="1"/>
  <c r="B445" i="36" s="1"/>
  <c r="B446" i="36" s="1"/>
  <c r="B447" i="36" s="1"/>
  <c r="B448" i="36" s="1"/>
  <c r="B449" i="36" s="1"/>
  <c r="B450" i="36" s="1"/>
  <c r="B451" i="36" s="1"/>
  <c r="B452" i="36" s="1"/>
  <c r="B453" i="36" s="1"/>
  <c r="B454" i="36" s="1"/>
  <c r="B455" i="36" s="1"/>
  <c r="B456" i="36" s="1"/>
  <c r="B457" i="36" s="1"/>
  <c r="B458" i="36" s="1"/>
  <c r="B459" i="36" s="1"/>
  <c r="B460" i="36" s="1"/>
  <c r="B461" i="36" s="1"/>
  <c r="B462" i="36" s="1"/>
  <c r="B463" i="36" s="1"/>
  <c r="B464" i="36" s="1"/>
  <c r="B465" i="36" s="1"/>
  <c r="B466" i="36" s="1"/>
  <c r="B467" i="36" s="1"/>
  <c r="B468" i="36" s="1"/>
  <c r="B469" i="36" s="1"/>
  <c r="B470" i="36" s="1"/>
  <c r="B471" i="36" s="1"/>
  <c r="B472" i="36" s="1"/>
  <c r="B473" i="36" s="1"/>
  <c r="B474" i="36" s="1"/>
  <c r="B475" i="36" s="1"/>
  <c r="B476" i="36" s="1"/>
  <c r="B477" i="36" s="1"/>
  <c r="B478" i="36" s="1"/>
  <c r="B479" i="36" s="1"/>
  <c r="B480" i="36" s="1"/>
  <c r="B481" i="36" s="1"/>
  <c r="B482" i="36" s="1"/>
  <c r="B483" i="36" s="1"/>
  <c r="B484" i="36" s="1"/>
  <c r="B485" i="36" s="1"/>
  <c r="B486" i="36" s="1"/>
  <c r="B487" i="36" s="1"/>
  <c r="B488" i="36" s="1"/>
  <c r="B489" i="36" s="1"/>
  <c r="B490" i="36" s="1"/>
  <c r="B491" i="36" s="1"/>
  <c r="B492" i="36" s="1"/>
  <c r="B493" i="36" s="1"/>
  <c r="B494" i="36" s="1"/>
  <c r="B495" i="36" s="1"/>
  <c r="B496" i="36" s="1"/>
  <c r="B497" i="36" s="1"/>
  <c r="B498" i="36" s="1"/>
  <c r="B499" i="36" s="1"/>
  <c r="B500" i="36" s="1"/>
  <c r="B501" i="36" s="1"/>
  <c r="B502" i="36" s="1"/>
  <c r="B503" i="36" s="1"/>
  <c r="B504" i="36" s="1"/>
  <c r="B505" i="36" s="1"/>
  <c r="B506" i="36" s="1"/>
  <c r="B507" i="36" s="1"/>
  <c r="B508" i="36" s="1"/>
  <c r="B509" i="36" s="1"/>
  <c r="B510" i="36" s="1"/>
  <c r="B511" i="36" s="1"/>
  <c r="B512" i="36" s="1"/>
  <c r="B513" i="36" s="1"/>
  <c r="B514" i="36" s="1"/>
  <c r="B515" i="36" s="1"/>
  <c r="B516" i="36" s="1"/>
  <c r="B517" i="36" s="1"/>
  <c r="B518" i="36" s="1"/>
  <c r="B519" i="36" s="1"/>
  <c r="B520" i="36" s="1"/>
  <c r="B521" i="36" s="1"/>
  <c r="B522" i="36" s="1"/>
  <c r="B523" i="36" s="1"/>
  <c r="B524" i="36" s="1"/>
  <c r="B525" i="36" s="1"/>
  <c r="B526" i="36" s="1"/>
  <c r="B527" i="36" s="1"/>
  <c r="B528" i="36" s="1"/>
  <c r="B529" i="36" s="1"/>
  <c r="B530" i="36" s="1"/>
  <c r="B531" i="36" s="1"/>
  <c r="B532" i="36" s="1"/>
  <c r="B533" i="36" s="1"/>
  <c r="B534" i="36" s="1"/>
  <c r="B535" i="36" s="1"/>
  <c r="B536" i="36" s="1"/>
  <c r="B537" i="36" s="1"/>
  <c r="B538" i="36" s="1"/>
  <c r="B539" i="36" s="1"/>
  <c r="B540" i="36" s="1"/>
  <c r="B541" i="36" s="1"/>
  <c r="B542" i="36" s="1"/>
  <c r="B543" i="36" s="1"/>
  <c r="B544" i="36" s="1"/>
  <c r="B545" i="36" s="1"/>
  <c r="B546" i="36" s="1"/>
  <c r="B547" i="36" s="1"/>
  <c r="B548" i="36" s="1"/>
  <c r="B549" i="36" s="1"/>
  <c r="B550" i="36" s="1"/>
  <c r="B551" i="36" s="1"/>
  <c r="B552" i="36" s="1"/>
  <c r="B553" i="36" s="1"/>
  <c r="B554" i="36" s="1"/>
  <c r="B555" i="36" s="1"/>
  <c r="B556" i="36" s="1"/>
  <c r="B557" i="36" s="1"/>
  <c r="B558" i="36" s="1"/>
  <c r="B559" i="36" s="1"/>
  <c r="B560" i="36" s="1"/>
  <c r="B561" i="36" s="1"/>
  <c r="B562" i="36" s="1"/>
  <c r="B563" i="36" s="1"/>
  <c r="B564" i="36" s="1"/>
  <c r="B565" i="36" s="1"/>
  <c r="B566" i="36" s="1"/>
  <c r="B567" i="36" s="1"/>
  <c r="B568" i="36" s="1"/>
  <c r="B569" i="36" s="1"/>
  <c r="B570" i="36" s="1"/>
  <c r="B571" i="36" s="1"/>
  <c r="B572" i="36" s="1"/>
  <c r="B573" i="36" s="1"/>
  <c r="B574" i="36" s="1"/>
  <c r="B575" i="36" s="1"/>
  <c r="B576" i="36" s="1"/>
  <c r="B577" i="36" s="1"/>
  <c r="B578" i="36" s="1"/>
  <c r="B579" i="36" s="1"/>
  <c r="B580" i="36" s="1"/>
  <c r="B581" i="36" s="1"/>
  <c r="B582" i="36" s="1"/>
  <c r="B583" i="36" s="1"/>
  <c r="B584" i="36" s="1"/>
  <c r="B585" i="36" s="1"/>
  <c r="B586" i="36" s="1"/>
  <c r="B587" i="36" s="1"/>
  <c r="B588" i="36" s="1"/>
  <c r="B589" i="36" s="1"/>
  <c r="B590" i="36" s="1"/>
  <c r="B591" i="36" s="1"/>
  <c r="B592" i="36" s="1"/>
  <c r="B593" i="36" s="1"/>
  <c r="B594" i="36" s="1"/>
  <c r="B595" i="36" s="1"/>
  <c r="B596" i="36" s="1"/>
  <c r="B597" i="36" s="1"/>
  <c r="B598" i="36" s="1"/>
  <c r="B599" i="36" s="1"/>
  <c r="B600" i="36" s="1"/>
  <c r="B601" i="36" s="1"/>
  <c r="B602" i="36" s="1"/>
  <c r="B603" i="36" s="1"/>
  <c r="B604" i="36" s="1"/>
  <c r="B605" i="36" s="1"/>
  <c r="B606" i="36" s="1"/>
  <c r="B607" i="36" s="1"/>
  <c r="B608" i="36" s="1"/>
  <c r="B609" i="36" s="1"/>
  <c r="B610" i="36" s="1"/>
  <c r="B611" i="36" s="1"/>
  <c r="B612" i="36" s="1"/>
  <c r="B613" i="36" s="1"/>
  <c r="B614" i="36" s="1"/>
  <c r="B615" i="36" s="1"/>
  <c r="B616" i="36" s="1"/>
  <c r="B617" i="36" s="1"/>
  <c r="B618" i="36" s="1"/>
  <c r="B619" i="36" s="1"/>
  <c r="B620" i="36" s="1"/>
  <c r="B621" i="36" s="1"/>
  <c r="B622" i="36" s="1"/>
  <c r="B623" i="36" s="1"/>
  <c r="B624" i="36" s="1"/>
  <c r="B625" i="36" s="1"/>
  <c r="B626" i="36" s="1"/>
  <c r="B627" i="36" s="1"/>
  <c r="B628" i="36" s="1"/>
  <c r="B629" i="36" s="1"/>
  <c r="B630" i="36" s="1"/>
  <c r="B631" i="36" s="1"/>
  <c r="B632" i="36" s="1"/>
  <c r="B633" i="36" s="1"/>
  <c r="B634" i="36" s="1"/>
  <c r="B635" i="36" s="1"/>
  <c r="B636" i="36" s="1"/>
  <c r="B637" i="36" s="1"/>
  <c r="B638" i="36" s="1"/>
  <c r="B639" i="36" s="1"/>
  <c r="B640" i="36" s="1"/>
  <c r="B641" i="36" s="1"/>
  <c r="B642" i="36" s="1"/>
  <c r="B643" i="36" s="1"/>
  <c r="B644" i="36" s="1"/>
  <c r="B645" i="36" s="1"/>
  <c r="B646" i="36" s="1"/>
  <c r="B647" i="36" s="1"/>
  <c r="B648" i="36" s="1"/>
  <c r="B649" i="36" s="1"/>
  <c r="B650" i="36" s="1"/>
  <c r="B651" i="36" s="1"/>
  <c r="B652" i="36" s="1"/>
  <c r="B653" i="36" s="1"/>
  <c r="B654" i="36" s="1"/>
  <c r="B655" i="36" s="1"/>
  <c r="B656" i="36" s="1"/>
  <c r="B657" i="36" s="1"/>
  <c r="B658" i="36" s="1"/>
  <c r="B659" i="36" s="1"/>
  <c r="B660" i="36" s="1"/>
  <c r="B661" i="36" s="1"/>
  <c r="B662" i="36" s="1"/>
  <c r="B663" i="36" s="1"/>
  <c r="B664" i="36" s="1"/>
  <c r="B665" i="36" s="1"/>
  <c r="B666" i="36" s="1"/>
  <c r="B667" i="36" s="1"/>
  <c r="B668" i="36" s="1"/>
  <c r="B669" i="36" s="1"/>
  <c r="B670" i="36" s="1"/>
  <c r="B671" i="36" s="1"/>
  <c r="B672" i="36" s="1"/>
  <c r="B673" i="36" s="1"/>
  <c r="B674" i="36" s="1"/>
  <c r="B675" i="36" s="1"/>
  <c r="B676" i="36" s="1"/>
  <c r="B677" i="36" s="1"/>
  <c r="B678" i="36" s="1"/>
  <c r="B679" i="36" s="1"/>
  <c r="B680" i="36" s="1"/>
  <c r="B681" i="36" s="1"/>
  <c r="B682" i="36" s="1"/>
  <c r="B683" i="36" s="1"/>
  <c r="B684" i="36" s="1"/>
  <c r="B685" i="36" s="1"/>
  <c r="B686" i="36" s="1"/>
  <c r="B687" i="36" s="1"/>
  <c r="B688" i="36" s="1"/>
  <c r="B689" i="36" s="1"/>
  <c r="B690" i="36" s="1"/>
  <c r="B691" i="36" s="1"/>
  <c r="B692" i="36" s="1"/>
  <c r="B693" i="36" s="1"/>
  <c r="B694" i="36" s="1"/>
  <c r="B695" i="36" s="1"/>
  <c r="B696" i="36" s="1"/>
  <c r="B697" i="36" s="1"/>
  <c r="B698" i="36" s="1"/>
  <c r="B699" i="36" s="1"/>
  <c r="B700" i="36" s="1"/>
  <c r="B701" i="36" s="1"/>
  <c r="B702" i="36" s="1"/>
  <c r="B703" i="36" s="1"/>
  <c r="B704" i="36" s="1"/>
  <c r="B705" i="36" s="1"/>
  <c r="B706" i="36" s="1"/>
  <c r="B707" i="36" s="1"/>
  <c r="B708" i="36" s="1"/>
  <c r="B709" i="36" s="1"/>
  <c r="B710" i="36" s="1"/>
  <c r="B711" i="36" s="1"/>
  <c r="B712" i="36" s="1"/>
  <c r="B713" i="36" s="1"/>
  <c r="B714" i="36" s="1"/>
  <c r="B715" i="36" s="1"/>
  <c r="B716" i="36" s="1"/>
  <c r="B717" i="36" s="1"/>
  <c r="B718" i="36" s="1"/>
  <c r="B719" i="36" s="1"/>
  <c r="B720" i="36" s="1"/>
  <c r="B721" i="36" s="1"/>
  <c r="B722" i="36" s="1"/>
  <c r="B723" i="36" s="1"/>
  <c r="B724" i="36" s="1"/>
  <c r="B725" i="36" s="1"/>
  <c r="B726" i="36" s="1"/>
  <c r="B727" i="36" s="1"/>
  <c r="B728" i="36" s="1"/>
  <c r="B729" i="36" s="1"/>
  <c r="B730" i="36" s="1"/>
  <c r="B731" i="36" s="1"/>
  <c r="B732" i="36" s="1"/>
  <c r="B733" i="36" s="1"/>
  <c r="B734" i="36" s="1"/>
  <c r="B735" i="36" s="1"/>
  <c r="B736" i="36" s="1"/>
  <c r="B737" i="36" s="1"/>
  <c r="B738" i="36" s="1"/>
  <c r="B739" i="36" s="1"/>
  <c r="B740" i="36" s="1"/>
  <c r="B741" i="36" s="1"/>
  <c r="B742" i="36" s="1"/>
  <c r="B743" i="36" s="1"/>
  <c r="B744" i="36" s="1"/>
  <c r="B745" i="36" s="1"/>
  <c r="B746" i="36" s="1"/>
  <c r="B747" i="36" s="1"/>
  <c r="B748" i="36" s="1"/>
  <c r="B749" i="36" s="1"/>
  <c r="B750" i="36" s="1"/>
  <c r="B751" i="36" s="1"/>
  <c r="B752" i="36" s="1"/>
  <c r="B753" i="36" s="1"/>
  <c r="B754" i="36" s="1"/>
  <c r="B755" i="36" s="1"/>
  <c r="B756" i="36" s="1"/>
  <c r="B757" i="36" s="1"/>
  <c r="B758" i="36" s="1"/>
  <c r="B759" i="36" s="1"/>
  <c r="B760" i="36" s="1"/>
  <c r="B761" i="36" s="1"/>
  <c r="B762" i="36" s="1"/>
  <c r="B763" i="36" s="1"/>
  <c r="B764" i="36" s="1"/>
  <c r="B765" i="36" s="1"/>
  <c r="B766" i="36" s="1"/>
  <c r="B767" i="36" s="1"/>
  <c r="B768" i="36" s="1"/>
  <c r="B769" i="36" s="1"/>
  <c r="B770" i="36" s="1"/>
  <c r="B771" i="36" s="1"/>
  <c r="B772" i="36" s="1"/>
  <c r="B773" i="36" s="1"/>
  <c r="B774" i="36" s="1"/>
  <c r="B775" i="36" s="1"/>
  <c r="B776" i="36" s="1"/>
  <c r="B777" i="36" s="1"/>
  <c r="B778" i="36" s="1"/>
  <c r="B779" i="36" s="1"/>
  <c r="B780" i="36" s="1"/>
  <c r="B781" i="36" s="1"/>
  <c r="B782" i="36" s="1"/>
  <c r="B783" i="36" s="1"/>
  <c r="B784" i="36" s="1"/>
  <c r="B785" i="36" s="1"/>
  <c r="B786" i="36" s="1"/>
  <c r="B787" i="36" s="1"/>
  <c r="B788" i="36" s="1"/>
  <c r="B789" i="36" s="1"/>
  <c r="B790" i="36" s="1"/>
  <c r="B791" i="36" s="1"/>
  <c r="B792" i="36" s="1"/>
  <c r="B793" i="36" s="1"/>
  <c r="B794" i="36" s="1"/>
  <c r="B795" i="36" s="1"/>
  <c r="B796" i="36" s="1"/>
  <c r="B797" i="36" s="1"/>
  <c r="B798" i="36" s="1"/>
  <c r="B799" i="36" s="1"/>
  <c r="B800" i="36" s="1"/>
  <c r="B801" i="36" s="1"/>
  <c r="B802" i="36" s="1"/>
  <c r="B803" i="36" s="1"/>
  <c r="B804" i="36" s="1"/>
  <c r="B805" i="36" s="1"/>
  <c r="B806" i="36" s="1"/>
  <c r="B807" i="36" s="1"/>
  <c r="B808" i="36" s="1"/>
  <c r="B809" i="36" s="1"/>
  <c r="B810" i="36" s="1"/>
  <c r="B811" i="36" s="1"/>
  <c r="B812" i="36" s="1"/>
  <c r="B813" i="36" s="1"/>
  <c r="B814" i="36" s="1"/>
  <c r="B815" i="36" s="1"/>
  <c r="B816" i="36" s="1"/>
  <c r="B817" i="36" s="1"/>
  <c r="B818" i="36" s="1"/>
  <c r="B819" i="36" s="1"/>
  <c r="B820" i="36" s="1"/>
  <c r="B821" i="36" s="1"/>
  <c r="B822" i="36" s="1"/>
  <c r="B823" i="36" s="1"/>
  <c r="B824" i="36" s="1"/>
  <c r="B825" i="36" s="1"/>
  <c r="B826" i="36" s="1"/>
  <c r="B827" i="36" s="1"/>
  <c r="B828" i="36" s="1"/>
  <c r="B829" i="36" s="1"/>
  <c r="B830" i="36" s="1"/>
  <c r="B831" i="36" s="1"/>
  <c r="B832" i="36" s="1"/>
  <c r="B833" i="36" s="1"/>
  <c r="B834" i="36" s="1"/>
  <c r="B835" i="36" s="1"/>
  <c r="B836" i="36" s="1"/>
  <c r="B837" i="36" s="1"/>
  <c r="B838" i="36" s="1"/>
  <c r="B839" i="36" s="1"/>
  <c r="B840" i="36" s="1"/>
  <c r="B841" i="36" s="1"/>
  <c r="B842" i="36" s="1"/>
  <c r="B843" i="36" s="1"/>
  <c r="B844" i="36" s="1"/>
  <c r="B845" i="36" s="1"/>
  <c r="B846" i="36" s="1"/>
  <c r="B847" i="36" s="1"/>
  <c r="B848" i="36" s="1"/>
  <c r="B849" i="36" s="1"/>
  <c r="B850" i="36" s="1"/>
  <c r="B851" i="36" s="1"/>
  <c r="B852" i="36" s="1"/>
  <c r="B853" i="36" s="1"/>
  <c r="B854" i="36" s="1"/>
  <c r="B855" i="36" s="1"/>
  <c r="B856" i="36" s="1"/>
  <c r="B857" i="36" s="1"/>
  <c r="B858" i="36" s="1"/>
  <c r="B859" i="36" s="1"/>
  <c r="B860" i="36" s="1"/>
  <c r="B861" i="36" s="1"/>
  <c r="B862" i="36" s="1"/>
  <c r="B863" i="36" s="1"/>
  <c r="B864" i="36" s="1"/>
  <c r="B865" i="36" s="1"/>
  <c r="B866" i="36" s="1"/>
  <c r="B867" i="36" s="1"/>
  <c r="B868" i="36" s="1"/>
  <c r="B869" i="36" s="1"/>
  <c r="B870" i="36" s="1"/>
  <c r="B871" i="36" s="1"/>
  <c r="B872" i="36" s="1"/>
  <c r="B873" i="36" s="1"/>
  <c r="B874" i="36" s="1"/>
  <c r="B875" i="36" s="1"/>
  <c r="B876" i="36" s="1"/>
  <c r="B877" i="36" s="1"/>
  <c r="B878" i="36" s="1"/>
  <c r="B879" i="36" s="1"/>
  <c r="B880" i="36" s="1"/>
  <c r="B881" i="36" s="1"/>
  <c r="B882" i="36" s="1"/>
  <c r="B883" i="36" s="1"/>
  <c r="B884" i="36" s="1"/>
  <c r="B885" i="36" s="1"/>
  <c r="B886" i="36" s="1"/>
  <c r="B887" i="36" s="1"/>
  <c r="B888" i="36" s="1"/>
  <c r="B889" i="36" s="1"/>
  <c r="B890" i="36" s="1"/>
  <c r="B891" i="36" s="1"/>
  <c r="B892" i="36" s="1"/>
  <c r="B893" i="36" s="1"/>
  <c r="B894" i="36" s="1"/>
  <c r="B895" i="36" s="1"/>
  <c r="B896" i="36" s="1"/>
  <c r="B897" i="36" s="1"/>
  <c r="B898" i="36" s="1"/>
  <c r="B899" i="36" s="1"/>
  <c r="B900" i="36" s="1"/>
  <c r="B901" i="36" s="1"/>
  <c r="B902" i="36" s="1"/>
  <c r="B903" i="36" s="1"/>
  <c r="B904" i="36" s="1"/>
  <c r="B905" i="36" s="1"/>
  <c r="B906" i="36" s="1"/>
  <c r="B907" i="36" s="1"/>
  <c r="B908" i="36" s="1"/>
  <c r="B909" i="36" s="1"/>
  <c r="B910" i="36" s="1"/>
  <c r="B911" i="36" s="1"/>
  <c r="B912" i="36" s="1"/>
  <c r="B913" i="36" s="1"/>
  <c r="B914" i="36" s="1"/>
  <c r="B915" i="36" s="1"/>
  <c r="B916" i="36" s="1"/>
  <c r="B917" i="36" s="1"/>
  <c r="B918" i="36" s="1"/>
  <c r="B919" i="36" s="1"/>
  <c r="B920" i="36" s="1"/>
  <c r="B921" i="36" s="1"/>
  <c r="B922" i="36" s="1"/>
  <c r="B923" i="36" s="1"/>
  <c r="B924" i="36" s="1"/>
  <c r="B925" i="36" s="1"/>
  <c r="B926" i="36" s="1"/>
  <c r="B927" i="36" s="1"/>
  <c r="B928" i="36" s="1"/>
  <c r="B929" i="36" s="1"/>
  <c r="B930" i="36" s="1"/>
  <c r="B931" i="36" s="1"/>
  <c r="B932" i="36" s="1"/>
  <c r="B933" i="36" s="1"/>
  <c r="B934" i="36" s="1"/>
  <c r="B935" i="36" s="1"/>
  <c r="B936" i="36" s="1"/>
  <c r="B937" i="36" s="1"/>
  <c r="B938" i="36" s="1"/>
  <c r="B939" i="36" s="1"/>
  <c r="B940" i="36" s="1"/>
  <c r="B941" i="36" s="1"/>
  <c r="B942" i="36" s="1"/>
  <c r="B943" i="36" s="1"/>
  <c r="B944" i="36" s="1"/>
  <c r="B945" i="36" s="1"/>
  <c r="B946" i="36" s="1"/>
  <c r="B947" i="36" s="1"/>
  <c r="B948" i="36" s="1"/>
  <c r="B949" i="36" s="1"/>
  <c r="B950" i="36" s="1"/>
  <c r="B951" i="36" s="1"/>
  <c r="B952" i="36" s="1"/>
  <c r="B953" i="36" s="1"/>
  <c r="B954" i="36" s="1"/>
  <c r="B955" i="36" s="1"/>
  <c r="B956" i="36" s="1"/>
  <c r="B957" i="36" s="1"/>
  <c r="B958" i="36" s="1"/>
  <c r="B959" i="36" s="1"/>
  <c r="B960" i="36" s="1"/>
  <c r="B961" i="36" s="1"/>
  <c r="B962" i="36" s="1"/>
  <c r="B963" i="36" s="1"/>
  <c r="B964" i="36" s="1"/>
  <c r="B965" i="36" s="1"/>
  <c r="B966" i="36" s="1"/>
  <c r="B967" i="36" s="1"/>
  <c r="B968" i="36" s="1"/>
  <c r="B969" i="36" s="1"/>
  <c r="B970" i="36" s="1"/>
  <c r="B971" i="36" s="1"/>
  <c r="B972" i="36" s="1"/>
  <c r="B973" i="36" s="1"/>
  <c r="B974" i="36" s="1"/>
  <c r="B975" i="36" s="1"/>
  <c r="B976" i="36" s="1"/>
  <c r="B977" i="36" s="1"/>
  <c r="B978" i="36" s="1"/>
  <c r="B979" i="36" s="1"/>
  <c r="B980" i="36" s="1"/>
  <c r="B981" i="36" s="1"/>
  <c r="B982" i="36" s="1"/>
  <c r="B983" i="36" s="1"/>
  <c r="B984" i="36" s="1"/>
  <c r="B985" i="36" s="1"/>
  <c r="B986" i="36" s="1"/>
  <c r="B987" i="36" s="1"/>
  <c r="B988" i="36" s="1"/>
  <c r="B989" i="36" s="1"/>
  <c r="B990" i="36" s="1"/>
  <c r="B991" i="36" s="1"/>
  <c r="B992" i="36" s="1"/>
  <c r="B993" i="36" s="1"/>
  <c r="B994" i="36" s="1"/>
  <c r="B995" i="36" s="1"/>
  <c r="B996" i="36" s="1"/>
  <c r="B997" i="36" s="1"/>
  <c r="B998" i="36" s="1"/>
  <c r="B999" i="36" s="1"/>
  <c r="B1000" i="36" s="1"/>
  <c r="B1001" i="36" s="1"/>
  <c r="B1002" i="36" s="1"/>
  <c r="B1003" i="36" s="1"/>
  <c r="B1004" i="36" s="1"/>
  <c r="B1005" i="36" s="1"/>
  <c r="B1006" i="36" s="1"/>
  <c r="B1007" i="36" s="1"/>
  <c r="D7" i="36"/>
  <c r="F7" i="36"/>
  <c r="J7" i="36" s="1"/>
  <c r="K12" i="37"/>
  <c r="L9" i="36"/>
  <c r="M9" i="36" l="1"/>
  <c r="E7" i="36"/>
  <c r="D8" i="36" s="1"/>
  <c r="A10" i="36"/>
  <c r="F8" i="37"/>
  <c r="C9" i="37"/>
  <c r="A14" i="37"/>
  <c r="I7" i="36"/>
  <c r="H8" i="36" s="1"/>
  <c r="K13" i="37"/>
  <c r="L10" i="36"/>
  <c r="M10" i="36" l="1"/>
  <c r="A11" i="36"/>
  <c r="A15" i="37"/>
  <c r="J8" i="37"/>
  <c r="E9" i="37"/>
  <c r="G7" i="36"/>
  <c r="K7" i="36" s="1"/>
  <c r="L11" i="36"/>
  <c r="K14" i="37"/>
  <c r="M11" i="36" l="1"/>
  <c r="A12" i="36"/>
  <c r="I9" i="37"/>
  <c r="H9" i="37"/>
  <c r="G10" i="37" s="1"/>
  <c r="A16" i="37"/>
  <c r="D9" i="37"/>
  <c r="F8" i="36"/>
  <c r="K15" i="37"/>
  <c r="L12" i="36"/>
  <c r="M12" i="36" l="1"/>
  <c r="I8" i="36"/>
  <c r="H9" i="36" s="1"/>
  <c r="E8" i="36"/>
  <c r="D9" i="36" s="1"/>
  <c r="A13" i="36"/>
  <c r="F9" i="37"/>
  <c r="C10" i="37"/>
  <c r="A17" i="37"/>
  <c r="J8" i="36"/>
  <c r="L13" i="36"/>
  <c r="K16" i="37"/>
  <c r="M13" i="36" l="1"/>
  <c r="A14" i="36"/>
  <c r="J9" i="37"/>
  <c r="E10" i="37"/>
  <c r="A18" i="37"/>
  <c r="G8" i="36"/>
  <c r="K8" i="36" s="1"/>
  <c r="L14" i="36"/>
  <c r="K17" i="37"/>
  <c r="M14" i="36" l="1"/>
  <c r="A15" i="36"/>
  <c r="I10" i="37"/>
  <c r="H10" i="37"/>
  <c r="G11" i="37" s="1"/>
  <c r="A19" i="37"/>
  <c r="D10" i="37"/>
  <c r="F9" i="36"/>
  <c r="E9" i="36" s="1"/>
  <c r="K18" i="37"/>
  <c r="L15" i="36"/>
  <c r="M15" i="36" l="1"/>
  <c r="I9" i="36"/>
  <c r="G9" i="36" s="1"/>
  <c r="A16" i="36"/>
  <c r="F10" i="37"/>
  <c r="C11" i="37"/>
  <c r="A20" i="37"/>
  <c r="J9" i="36"/>
  <c r="L16" i="36"/>
  <c r="K19" i="37"/>
  <c r="M16" i="36" l="1"/>
  <c r="H10" i="36"/>
  <c r="A17" i="36"/>
  <c r="J10" i="37"/>
  <c r="E11" i="37"/>
  <c r="A21" i="37"/>
  <c r="D10" i="36"/>
  <c r="K9" i="36"/>
  <c r="F10" i="36"/>
  <c r="L17" i="36"/>
  <c r="K20" i="37"/>
  <c r="M17" i="36" l="1"/>
  <c r="E10" i="36"/>
  <c r="A18" i="36"/>
  <c r="A22" i="37"/>
  <c r="I11" i="37"/>
  <c r="H11" i="37"/>
  <c r="G12" i="37" s="1"/>
  <c r="D11" i="37"/>
  <c r="I10" i="36"/>
  <c r="J10" i="36"/>
  <c r="K21" i="37"/>
  <c r="L18" i="36"/>
  <c r="M18" i="36" l="1"/>
  <c r="A19" i="36"/>
  <c r="A23" i="37"/>
  <c r="F11" i="37"/>
  <c r="C12" i="37"/>
  <c r="G10" i="36"/>
  <c r="D11" i="36"/>
  <c r="H11" i="36"/>
  <c r="L19" i="36"/>
  <c r="K22" i="37"/>
  <c r="M19" i="36" l="1"/>
  <c r="A20" i="36"/>
  <c r="J11" i="37"/>
  <c r="E12" i="37"/>
  <c r="A24" i="37"/>
  <c r="K10" i="36"/>
  <c r="F11" i="36"/>
  <c r="E11" i="36" s="1"/>
  <c r="L20" i="36"/>
  <c r="K23" i="37"/>
  <c r="M20" i="36" l="1"/>
  <c r="A21" i="36"/>
  <c r="A25" i="37"/>
  <c r="H12" i="37"/>
  <c r="G13" i="37" s="1"/>
  <c r="I12" i="37"/>
  <c r="D12" i="37"/>
  <c r="I11" i="36"/>
  <c r="J11" i="36"/>
  <c r="K24" i="37"/>
  <c r="L21" i="36"/>
  <c r="M21" i="36" l="1"/>
  <c r="A22" i="36"/>
  <c r="F12" i="37"/>
  <c r="C13" i="37"/>
  <c r="A26" i="37"/>
  <c r="H12" i="36"/>
  <c r="G11" i="36"/>
  <c r="D12" i="36"/>
  <c r="L22" i="36"/>
  <c r="K25" i="37"/>
  <c r="M22" i="36" l="1"/>
  <c r="A23" i="36"/>
  <c r="J12" i="37"/>
  <c r="E13" i="37"/>
  <c r="D13" i="37" s="1"/>
  <c r="C14" i="37" s="1"/>
  <c r="A27" i="37"/>
  <c r="K11" i="36"/>
  <c r="F12" i="36"/>
  <c r="E12" i="36" s="1"/>
  <c r="K26" i="37"/>
  <c r="L23" i="36"/>
  <c r="M23" i="36" l="1"/>
  <c r="A24" i="36"/>
  <c r="A28" i="37"/>
  <c r="I13" i="37"/>
  <c r="H13" i="37"/>
  <c r="G14" i="37" s="1"/>
  <c r="D13" i="36"/>
  <c r="I12" i="36"/>
  <c r="G12" i="36" s="1"/>
  <c r="F13" i="36" s="1"/>
  <c r="J12" i="36"/>
  <c r="K27" i="37"/>
  <c r="L24" i="36"/>
  <c r="M24" i="36" l="1"/>
  <c r="E13" i="36"/>
  <c r="A25" i="36"/>
  <c r="A29" i="37"/>
  <c r="F13" i="37"/>
  <c r="I13" i="36"/>
  <c r="K12" i="36"/>
  <c r="H13" i="36"/>
  <c r="K28" i="37"/>
  <c r="L25" i="36"/>
  <c r="M25" i="36" l="1"/>
  <c r="A26" i="36"/>
  <c r="A30" i="37"/>
  <c r="J13" i="37"/>
  <c r="E14" i="37"/>
  <c r="G13" i="36"/>
  <c r="K13" i="36" s="1"/>
  <c r="H14" i="36"/>
  <c r="J13" i="36"/>
  <c r="D14" i="36"/>
  <c r="L26" i="36"/>
  <c r="K29" i="37"/>
  <c r="M26" i="36" l="1"/>
  <c r="A27" i="36"/>
  <c r="I14" i="37"/>
  <c r="H14" i="37"/>
  <c r="G15" i="37" s="1"/>
  <c r="D14" i="37"/>
  <c r="A31" i="37"/>
  <c r="F14" i="36"/>
  <c r="I14" i="36" s="1"/>
  <c r="L27" i="36"/>
  <c r="K30" i="37"/>
  <c r="M27" i="36" l="1"/>
  <c r="E14" i="36"/>
  <c r="D15" i="36" s="1"/>
  <c r="A28" i="36"/>
  <c r="A32" i="37"/>
  <c r="F14" i="37"/>
  <c r="C15" i="37"/>
  <c r="J14" i="36"/>
  <c r="H15" i="36"/>
  <c r="L28" i="36"/>
  <c r="K31" i="37"/>
  <c r="M28" i="36" l="1"/>
  <c r="A29" i="36"/>
  <c r="A33" i="37"/>
  <c r="J14" i="37"/>
  <c r="E15" i="37"/>
  <c r="G14" i="36"/>
  <c r="K14" i="36" s="1"/>
  <c r="L29" i="36"/>
  <c r="K32" i="37"/>
  <c r="M29" i="36" l="1"/>
  <c r="A30" i="36"/>
  <c r="A34" i="37"/>
  <c r="H15" i="37"/>
  <c r="G16" i="37" s="1"/>
  <c r="I15" i="37"/>
  <c r="D15" i="37"/>
  <c r="F15" i="36"/>
  <c r="E15" i="36" s="1"/>
  <c r="L30" i="36"/>
  <c r="K33" i="37"/>
  <c r="M30" i="36" l="1"/>
  <c r="J15" i="36"/>
  <c r="D16" i="36"/>
  <c r="A31" i="36"/>
  <c r="A35" i="37"/>
  <c r="F15" i="37"/>
  <c r="C16" i="37"/>
  <c r="I15" i="36"/>
  <c r="H16" i="36" s="1"/>
  <c r="L31" i="36"/>
  <c r="K34" i="37"/>
  <c r="M31" i="36" l="1"/>
  <c r="A32" i="36"/>
  <c r="A36" i="37"/>
  <c r="J15" i="37"/>
  <c r="E16" i="37"/>
  <c r="G15" i="36"/>
  <c r="F16" i="36" s="1"/>
  <c r="E16" i="36" s="1"/>
  <c r="L32" i="36"/>
  <c r="K35" i="37"/>
  <c r="M32" i="36" l="1"/>
  <c r="A33" i="36"/>
  <c r="A37" i="37"/>
  <c r="I16" i="37"/>
  <c r="H16" i="37"/>
  <c r="G17" i="37" s="1"/>
  <c r="D16" i="37"/>
  <c r="K15" i="36"/>
  <c r="J16" i="36"/>
  <c r="I16" i="36"/>
  <c r="D17" i="36"/>
  <c r="L33" i="36"/>
  <c r="K36" i="37"/>
  <c r="M33" i="36" l="1"/>
  <c r="A34" i="36"/>
  <c r="A38" i="37"/>
  <c r="F16" i="37"/>
  <c r="C17" i="37"/>
  <c r="H17" i="36"/>
  <c r="G16" i="36"/>
  <c r="L34" i="36"/>
  <c r="K37" i="37"/>
  <c r="M34" i="36" l="1"/>
  <c r="A35" i="36"/>
  <c r="A39" i="37"/>
  <c r="J16" i="37"/>
  <c r="E17" i="37"/>
  <c r="K16" i="36"/>
  <c r="F17" i="36"/>
  <c r="E17" i="36" s="1"/>
  <c r="L35" i="36"/>
  <c r="K38" i="37"/>
  <c r="M35" i="36" l="1"/>
  <c r="A36" i="36"/>
  <c r="A40" i="37"/>
  <c r="I17" i="37"/>
  <c r="H17" i="37"/>
  <c r="G18" i="37" s="1"/>
  <c r="D17" i="37"/>
  <c r="I17" i="36"/>
  <c r="J17" i="36"/>
  <c r="K39" i="37"/>
  <c r="L36" i="36"/>
  <c r="M36" i="36" l="1"/>
  <c r="A37" i="36"/>
  <c r="F17" i="37"/>
  <c r="C18" i="37"/>
  <c r="A41" i="37"/>
  <c r="G17" i="36"/>
  <c r="D18" i="36"/>
  <c r="H18" i="36"/>
  <c r="K40" i="37"/>
  <c r="L37" i="36"/>
  <c r="M37" i="36" l="1"/>
  <c r="A38" i="36"/>
  <c r="A42" i="37"/>
  <c r="J17" i="37"/>
  <c r="E18" i="37"/>
  <c r="K17" i="36"/>
  <c r="F18" i="36"/>
  <c r="E18" i="36" s="1"/>
  <c r="L38" i="36"/>
  <c r="K41" i="37"/>
  <c r="M38" i="36" l="1"/>
  <c r="A39" i="36"/>
  <c r="I18" i="37"/>
  <c r="H18" i="37"/>
  <c r="G19" i="37" s="1"/>
  <c r="D18" i="37"/>
  <c r="A43" i="37"/>
  <c r="I18" i="36"/>
  <c r="J18" i="36"/>
  <c r="L39" i="36"/>
  <c r="K42" i="37"/>
  <c r="M39" i="36" l="1"/>
  <c r="A40" i="36"/>
  <c r="F18" i="37"/>
  <c r="C19" i="37"/>
  <c r="A44" i="37"/>
  <c r="G18" i="36"/>
  <c r="D19" i="36"/>
  <c r="H19" i="36"/>
  <c r="L40" i="36"/>
  <c r="K43" i="37"/>
  <c r="M40" i="36" l="1"/>
  <c r="A41" i="36"/>
  <c r="A45" i="37"/>
  <c r="J18" i="37"/>
  <c r="E19" i="37"/>
  <c r="K18" i="36"/>
  <c r="F19" i="36"/>
  <c r="E19" i="36" s="1"/>
  <c r="K44" i="37"/>
  <c r="L41" i="36"/>
  <c r="M41" i="36" l="1"/>
  <c r="A42" i="36"/>
  <c r="I19" i="37"/>
  <c r="H19" i="37"/>
  <c r="G20" i="37" s="1"/>
  <c r="D19" i="37"/>
  <c r="A46" i="37"/>
  <c r="I19" i="36"/>
  <c r="J19" i="36"/>
  <c r="K45" i="37"/>
  <c r="L42" i="36"/>
  <c r="M42" i="36" l="1"/>
  <c r="A43" i="36"/>
  <c r="F19" i="37"/>
  <c r="C20" i="37"/>
  <c r="A47" i="37"/>
  <c r="G19" i="36"/>
  <c r="D20" i="36"/>
  <c r="H20" i="36"/>
  <c r="K46" i="37"/>
  <c r="L43" i="36"/>
  <c r="M43" i="36" l="1"/>
  <c r="A44" i="36"/>
  <c r="A48" i="37"/>
  <c r="J19" i="37"/>
  <c r="E20" i="37"/>
  <c r="K19" i="36"/>
  <c r="F20" i="36"/>
  <c r="E20" i="36" s="1"/>
  <c r="L44" i="36"/>
  <c r="K47" i="37"/>
  <c r="M44" i="36" l="1"/>
  <c r="A45" i="36"/>
  <c r="H20" i="37"/>
  <c r="G21" i="37" s="1"/>
  <c r="I20" i="37"/>
  <c r="D20" i="37"/>
  <c r="A49" i="37"/>
  <c r="J20" i="36"/>
  <c r="I20" i="36"/>
  <c r="K48" i="37"/>
  <c r="L45" i="36"/>
  <c r="M45" i="36" l="1"/>
  <c r="A46" i="36"/>
  <c r="A50" i="37"/>
  <c r="F20" i="37"/>
  <c r="C21" i="37"/>
  <c r="G20" i="36"/>
  <c r="D21" i="36"/>
  <c r="H21" i="36"/>
  <c r="K49" i="37"/>
  <c r="L46" i="36"/>
  <c r="M46" i="36" l="1"/>
  <c r="A47" i="36"/>
  <c r="J20" i="37"/>
  <c r="E21" i="37"/>
  <c r="A51" i="37"/>
  <c r="K20" i="36"/>
  <c r="F21" i="36"/>
  <c r="E21" i="36" s="1"/>
  <c r="L47" i="36"/>
  <c r="K50" i="37"/>
  <c r="M47" i="36" l="1"/>
  <c r="A48" i="36"/>
  <c r="A52" i="37"/>
  <c r="I21" i="37"/>
  <c r="H21" i="37"/>
  <c r="G22" i="37" s="1"/>
  <c r="D21" i="37"/>
  <c r="J21" i="36"/>
  <c r="I21" i="36"/>
  <c r="L48" i="36"/>
  <c r="K51" i="37"/>
  <c r="M48" i="36" l="1"/>
  <c r="A49" i="36"/>
  <c r="F21" i="37"/>
  <c r="C22" i="37"/>
  <c r="A53" i="37"/>
  <c r="G21" i="36"/>
  <c r="D22" i="36"/>
  <c r="H22" i="36"/>
  <c r="L49" i="36"/>
  <c r="K52" i="37"/>
  <c r="M49" i="36" l="1"/>
  <c r="A50" i="36"/>
  <c r="A54" i="37"/>
  <c r="J21" i="37"/>
  <c r="E22" i="37"/>
  <c r="K21" i="36"/>
  <c r="F22" i="36"/>
  <c r="E22" i="36" s="1"/>
  <c r="K53" i="37"/>
  <c r="L50" i="36"/>
  <c r="M50" i="36" l="1"/>
  <c r="A51" i="36"/>
  <c r="I22" i="37"/>
  <c r="H22" i="37"/>
  <c r="G23" i="37" s="1"/>
  <c r="A55" i="37"/>
  <c r="D22" i="37"/>
  <c r="J22" i="36"/>
  <c r="I22" i="36"/>
  <c r="L51" i="36"/>
  <c r="K54" i="37"/>
  <c r="M51" i="36" l="1"/>
  <c r="A52" i="36"/>
  <c r="A56" i="37"/>
  <c r="F22" i="37"/>
  <c r="C23" i="37"/>
  <c r="G22" i="36"/>
  <c r="D23" i="36"/>
  <c r="H23" i="36"/>
  <c r="K55" i="37"/>
  <c r="L52" i="36"/>
  <c r="M52" i="36" l="1"/>
  <c r="A53" i="36"/>
  <c r="A57" i="37"/>
  <c r="J22" i="37"/>
  <c r="E23" i="37"/>
  <c r="K22" i="36"/>
  <c r="F23" i="36"/>
  <c r="E23" i="36" s="1"/>
  <c r="K56" i="37"/>
  <c r="L53" i="36"/>
  <c r="M53" i="36" l="1"/>
  <c r="A54" i="36"/>
  <c r="I23" i="37"/>
  <c r="H23" i="37"/>
  <c r="G24" i="37" s="1"/>
  <c r="A58" i="37"/>
  <c r="D23" i="37"/>
  <c r="J23" i="36"/>
  <c r="I23" i="36"/>
  <c r="K57" i="37"/>
  <c r="L54" i="36"/>
  <c r="M54" i="36" l="1"/>
  <c r="A55" i="36"/>
  <c r="F23" i="37"/>
  <c r="C24" i="37"/>
  <c r="A59" i="37"/>
  <c r="G23" i="36"/>
  <c r="D24" i="36"/>
  <c r="H24" i="36"/>
  <c r="K58" i="37"/>
  <c r="L55" i="36"/>
  <c r="M55" i="36" l="1"/>
  <c r="A56" i="36"/>
  <c r="A60" i="37"/>
  <c r="J23" i="37"/>
  <c r="E24" i="37"/>
  <c r="K23" i="36"/>
  <c r="F24" i="36"/>
  <c r="E24" i="36" s="1"/>
  <c r="L56" i="36"/>
  <c r="K59" i="37"/>
  <c r="M56" i="36" l="1"/>
  <c r="A57" i="36"/>
  <c r="I24" i="37"/>
  <c r="H24" i="37"/>
  <c r="G25" i="37" s="1"/>
  <c r="D24" i="37"/>
  <c r="A61" i="37"/>
  <c r="D25" i="36"/>
  <c r="I24" i="36"/>
  <c r="G24" i="36" s="1"/>
  <c r="F25" i="36" s="1"/>
  <c r="J24" i="36"/>
  <c r="L57" i="36"/>
  <c r="K60" i="37"/>
  <c r="M57" i="36" l="1"/>
  <c r="E25" i="36"/>
  <c r="A58" i="36"/>
  <c r="A62" i="37"/>
  <c r="F24" i="37"/>
  <c r="C25" i="37"/>
  <c r="I25" i="36"/>
  <c r="K24" i="36"/>
  <c r="H25" i="36"/>
  <c r="L58" i="36"/>
  <c r="K61" i="37"/>
  <c r="M58" i="36" l="1"/>
  <c r="A59" i="36"/>
  <c r="J24" i="37"/>
  <c r="E25" i="37"/>
  <c r="A63" i="37"/>
  <c r="H26" i="36"/>
  <c r="G25" i="36"/>
  <c r="K25" i="36" s="1"/>
  <c r="D26" i="36"/>
  <c r="J25" i="36"/>
  <c r="L59" i="36"/>
  <c r="K62" i="37"/>
  <c r="M59" i="36" l="1"/>
  <c r="A60" i="36"/>
  <c r="A64" i="37"/>
  <c r="I25" i="37"/>
  <c r="H25" i="37"/>
  <c r="G26" i="37" s="1"/>
  <c r="D25" i="37"/>
  <c r="F26" i="36"/>
  <c r="E26" i="36" s="1"/>
  <c r="K63" i="37"/>
  <c r="L60" i="36"/>
  <c r="M60" i="36" l="1"/>
  <c r="A61" i="36"/>
  <c r="F25" i="37"/>
  <c r="C26" i="37"/>
  <c r="A65" i="37"/>
  <c r="J26" i="36"/>
  <c r="I26" i="36"/>
  <c r="G26" i="36" s="1"/>
  <c r="K26" i="36" s="1"/>
  <c r="D27" i="36"/>
  <c r="L61" i="36"/>
  <c r="K64" i="37"/>
  <c r="M61" i="36" l="1"/>
  <c r="A62" i="36"/>
  <c r="A66" i="37"/>
  <c r="J25" i="37"/>
  <c r="E26" i="37"/>
  <c r="H27" i="36"/>
  <c r="F27" i="36"/>
  <c r="E27" i="36" s="1"/>
  <c r="K65" i="37"/>
  <c r="L62" i="36"/>
  <c r="M62" i="36" l="1"/>
  <c r="A63" i="36"/>
  <c r="I26" i="37"/>
  <c r="H26" i="37"/>
  <c r="G27" i="37" s="1"/>
  <c r="D26" i="37"/>
  <c r="A67" i="37"/>
  <c r="J27" i="36"/>
  <c r="D28" i="36"/>
  <c r="I27" i="36"/>
  <c r="H28" i="36" s="1"/>
  <c r="K66" i="37"/>
  <c r="L63" i="36"/>
  <c r="M63" i="36" l="1"/>
  <c r="A64" i="36"/>
  <c r="A68" i="37"/>
  <c r="F26" i="37"/>
  <c r="C27" i="37"/>
  <c r="G27" i="36"/>
  <c r="K27" i="36" s="1"/>
  <c r="K67" i="37"/>
  <c r="L64" i="36"/>
  <c r="M64" i="36" l="1"/>
  <c r="A65" i="36"/>
  <c r="J26" i="37"/>
  <c r="E27" i="37"/>
  <c r="A69" i="37"/>
  <c r="F28" i="36"/>
  <c r="E28" i="36" s="1"/>
  <c r="L65" i="36"/>
  <c r="K68" i="37"/>
  <c r="M65" i="36" l="1"/>
  <c r="J28" i="36"/>
  <c r="D29" i="36"/>
  <c r="A66" i="36"/>
  <c r="I27" i="37"/>
  <c r="H27" i="37"/>
  <c r="G28" i="37" s="1"/>
  <c r="A70" i="37"/>
  <c r="D27" i="37"/>
  <c r="I28" i="36"/>
  <c r="H29" i="36" s="1"/>
  <c r="K69" i="37"/>
  <c r="L66" i="36"/>
  <c r="M66" i="36" l="1"/>
  <c r="A67" i="36"/>
  <c r="F27" i="37"/>
  <c r="C28" i="37"/>
  <c r="A71" i="37"/>
  <c r="G28" i="36"/>
  <c r="K28" i="36" s="1"/>
  <c r="L67" i="36"/>
  <c r="K70" i="37"/>
  <c r="M67" i="36" l="1"/>
  <c r="A68" i="36"/>
  <c r="A72" i="37"/>
  <c r="J27" i="37"/>
  <c r="E28" i="37"/>
  <c r="F29" i="36"/>
  <c r="E29" i="36" s="1"/>
  <c r="L68" i="36"/>
  <c r="K71" i="37"/>
  <c r="M68" i="36" l="1"/>
  <c r="I29" i="36"/>
  <c r="G29" i="36" s="1"/>
  <c r="A69" i="36"/>
  <c r="H28" i="37"/>
  <c r="G29" i="37" s="1"/>
  <c r="I28" i="37"/>
  <c r="J3" i="37" s="1"/>
  <c r="D28" i="37"/>
  <c r="A73" i="37"/>
  <c r="J29" i="36"/>
  <c r="L69" i="36"/>
  <c r="K72" i="37"/>
  <c r="M69" i="36" l="1"/>
  <c r="H30" i="36"/>
  <c r="A70" i="36"/>
  <c r="A74" i="37"/>
  <c r="F28" i="37"/>
  <c r="C29" i="37"/>
  <c r="D30" i="36"/>
  <c r="K29" i="36"/>
  <c r="F30" i="36"/>
  <c r="K73" i="37"/>
  <c r="L70" i="36"/>
  <c r="M70" i="36" l="1"/>
  <c r="E30" i="36"/>
  <c r="A71" i="36"/>
  <c r="J28" i="37"/>
  <c r="E29" i="37"/>
  <c r="A75" i="37"/>
  <c r="J30" i="36"/>
  <c r="I30" i="36"/>
  <c r="L71" i="36"/>
  <c r="K74" i="37"/>
  <c r="M71" i="36" l="1"/>
  <c r="A72" i="36"/>
  <c r="A76" i="37"/>
  <c r="I29" i="37"/>
  <c r="H29" i="37"/>
  <c r="G30" i="37" s="1"/>
  <c r="D29" i="37"/>
  <c r="H31" i="36"/>
  <c r="G30" i="36"/>
  <c r="D31" i="36"/>
  <c r="L72" i="36"/>
  <c r="K75" i="37"/>
  <c r="M72" i="36" l="1"/>
  <c r="A73" i="36"/>
  <c r="F29" i="37"/>
  <c r="C30" i="37"/>
  <c r="A77" i="37"/>
  <c r="K30" i="36"/>
  <c r="F31" i="36"/>
  <c r="E31" i="36" s="1"/>
  <c r="K76" i="37"/>
  <c r="L73" i="36"/>
  <c r="M73" i="36" l="1"/>
  <c r="A74" i="36"/>
  <c r="A78" i="37"/>
  <c r="J29" i="37"/>
  <c r="E30" i="37"/>
  <c r="J31" i="36"/>
  <c r="I31" i="36"/>
  <c r="K77" i="37"/>
  <c r="L74" i="36"/>
  <c r="M74" i="36" l="1"/>
  <c r="A75" i="36"/>
  <c r="I30" i="37"/>
  <c r="H30" i="37"/>
  <c r="G31" i="37" s="1"/>
  <c r="A79" i="37"/>
  <c r="D30" i="37"/>
  <c r="G31" i="36"/>
  <c r="D32" i="36"/>
  <c r="H32" i="36"/>
  <c r="K78" i="37"/>
  <c r="L75" i="36"/>
  <c r="M75" i="36" l="1"/>
  <c r="A76" i="36"/>
  <c r="F30" i="37"/>
  <c r="C31" i="37"/>
  <c r="A80" i="37"/>
  <c r="K31" i="36"/>
  <c r="F32" i="36"/>
  <c r="E32" i="36" s="1"/>
  <c r="K79" i="37"/>
  <c r="L76" i="36"/>
  <c r="M76" i="36" l="1"/>
  <c r="A77" i="36"/>
  <c r="A81" i="37"/>
  <c r="J30" i="37"/>
  <c r="E31" i="37"/>
  <c r="I32" i="36"/>
  <c r="J32" i="36"/>
  <c r="K80" i="37"/>
  <c r="L77" i="36"/>
  <c r="M77" i="36" l="1"/>
  <c r="A78" i="36"/>
  <c r="I31" i="37"/>
  <c r="H31" i="37"/>
  <c r="G32" i="37" s="1"/>
  <c r="D31" i="37"/>
  <c r="A82" i="37"/>
  <c r="G32" i="36"/>
  <c r="D33" i="36"/>
  <c r="H33" i="36"/>
  <c r="K81" i="37"/>
  <c r="L78" i="36"/>
  <c r="M78" i="36" l="1"/>
  <c r="A79" i="36"/>
  <c r="A83" i="37"/>
  <c r="F31" i="37"/>
  <c r="C32" i="37"/>
  <c r="K32" i="36"/>
  <c r="F33" i="36"/>
  <c r="E33" i="36" s="1"/>
  <c r="L79" i="36"/>
  <c r="K82" i="37"/>
  <c r="M79" i="36" l="1"/>
  <c r="A80" i="36"/>
  <c r="J31" i="37"/>
  <c r="E32" i="37"/>
  <c r="A84" i="37"/>
  <c r="J33" i="36"/>
  <c r="I33" i="36"/>
  <c r="K83" i="37"/>
  <c r="L80" i="36"/>
  <c r="M80" i="36" l="1"/>
  <c r="A81" i="36"/>
  <c r="A85" i="37"/>
  <c r="I32" i="37"/>
  <c r="H32" i="37"/>
  <c r="G33" i="37" s="1"/>
  <c r="D32" i="37"/>
  <c r="G33" i="36"/>
  <c r="D34" i="36"/>
  <c r="H34" i="36"/>
  <c r="L81" i="36"/>
  <c r="K84" i="37"/>
  <c r="M81" i="36" l="1"/>
  <c r="A82" i="36"/>
  <c r="F32" i="37"/>
  <c r="C33" i="37"/>
  <c r="A86" i="37"/>
  <c r="K33" i="36"/>
  <c r="F34" i="36"/>
  <c r="E34" i="36" s="1"/>
  <c r="K85" i="37"/>
  <c r="L82" i="36"/>
  <c r="M82" i="36" l="1"/>
  <c r="M2" i="36" s="1"/>
  <c r="A83" i="36"/>
  <c r="A87" i="37"/>
  <c r="J32" i="37"/>
  <c r="E33" i="37"/>
  <c r="J34" i="36"/>
  <c r="I34" i="36"/>
  <c r="K86" i="37"/>
  <c r="L83" i="36"/>
  <c r="A84" i="36" l="1"/>
  <c r="I33" i="37"/>
  <c r="H33" i="37"/>
  <c r="G34" i="37" s="1"/>
  <c r="D33" i="37"/>
  <c r="A88" i="37"/>
  <c r="G34" i="36"/>
  <c r="D35" i="36"/>
  <c r="H35" i="36"/>
  <c r="L84" i="36"/>
  <c r="K87" i="37"/>
  <c r="A85" i="36" l="1"/>
  <c r="F33" i="37"/>
  <c r="C34" i="37"/>
  <c r="A89" i="37"/>
  <c r="K34" i="36"/>
  <c r="F35" i="36"/>
  <c r="E35" i="36" s="1"/>
  <c r="L85" i="36"/>
  <c r="K88" i="37"/>
  <c r="A86" i="36" l="1"/>
  <c r="A90" i="37"/>
  <c r="J33" i="37"/>
  <c r="E34" i="37"/>
  <c r="I35" i="36"/>
  <c r="J35" i="36"/>
  <c r="L86" i="36"/>
  <c r="K89" i="37"/>
  <c r="A87" i="36" l="1"/>
  <c r="I34" i="37"/>
  <c r="H34" i="37"/>
  <c r="G35" i="37" s="1"/>
  <c r="D34" i="37"/>
  <c r="A91" i="37"/>
  <c r="G35" i="36"/>
  <c r="D36" i="36"/>
  <c r="H36" i="36"/>
  <c r="L87" i="36"/>
  <c r="K90" i="37"/>
  <c r="A88" i="36" l="1"/>
  <c r="A92" i="37"/>
  <c r="F34" i="37"/>
  <c r="C35" i="37"/>
  <c r="K35" i="36"/>
  <c r="F36" i="36"/>
  <c r="E36" i="36" s="1"/>
  <c r="L88" i="36"/>
  <c r="K91" i="37"/>
  <c r="A89" i="36" l="1"/>
  <c r="J34" i="37"/>
  <c r="E35" i="37"/>
  <c r="A93" i="37"/>
  <c r="D37" i="36"/>
  <c r="I36" i="36"/>
  <c r="J36" i="36"/>
  <c r="K92" i="37"/>
  <c r="L89" i="36"/>
  <c r="A90" i="36" l="1"/>
  <c r="I35" i="37"/>
  <c r="H35" i="37"/>
  <c r="G36" i="37" s="1"/>
  <c r="D35" i="37"/>
  <c r="A94" i="37"/>
  <c r="H37" i="36"/>
  <c r="G36" i="36"/>
  <c r="K93" i="37"/>
  <c r="L90" i="36"/>
  <c r="A91" i="36" l="1"/>
  <c r="A95" i="37"/>
  <c r="F35" i="37"/>
  <c r="C36" i="37"/>
  <c r="K36" i="36"/>
  <c r="F37" i="36"/>
  <c r="E37" i="36" s="1"/>
  <c r="L91" i="36"/>
  <c r="K94" i="37"/>
  <c r="A92" i="36" l="1"/>
  <c r="J35" i="37"/>
  <c r="E36" i="37"/>
  <c r="D36" i="37" s="1"/>
  <c r="A96" i="37"/>
  <c r="I37" i="36"/>
  <c r="J37" i="36"/>
  <c r="L92" i="36"/>
  <c r="K95" i="37"/>
  <c r="A93" i="36" l="1"/>
  <c r="A97" i="37"/>
  <c r="C37" i="37"/>
  <c r="H36" i="37"/>
  <c r="G37" i="37" s="1"/>
  <c r="I36" i="37"/>
  <c r="G37" i="36"/>
  <c r="D38" i="36"/>
  <c r="H38" i="36"/>
  <c r="L93" i="36"/>
  <c r="K96" i="37"/>
  <c r="A94" i="36" l="1"/>
  <c r="F36" i="37"/>
  <c r="A98" i="37"/>
  <c r="K37" i="36"/>
  <c r="F38" i="36"/>
  <c r="E38" i="36" s="1"/>
  <c r="L94" i="36"/>
  <c r="K97" i="37"/>
  <c r="A95" i="36" l="1"/>
  <c r="A99" i="37"/>
  <c r="J36" i="37"/>
  <c r="E37" i="37"/>
  <c r="D39" i="36"/>
  <c r="I38" i="36"/>
  <c r="J38" i="36"/>
  <c r="K98" i="37"/>
  <c r="L95" i="36"/>
  <c r="A96" i="36" l="1"/>
  <c r="I37" i="37"/>
  <c r="H37" i="37"/>
  <c r="G38" i="37" s="1"/>
  <c r="D37" i="37"/>
  <c r="A100" i="37"/>
  <c r="H39" i="36"/>
  <c r="G38" i="36"/>
  <c r="K99" i="37"/>
  <c r="L96" i="36"/>
  <c r="A97" i="36" l="1"/>
  <c r="F37" i="37"/>
  <c r="C38" i="37"/>
  <c r="A101" i="37"/>
  <c r="K38" i="36"/>
  <c r="F39" i="36"/>
  <c r="E39" i="36" s="1"/>
  <c r="L97" i="36"/>
  <c r="K100" i="37"/>
  <c r="A98" i="36" l="1"/>
  <c r="A102" i="37"/>
  <c r="J37" i="37"/>
  <c r="E38" i="37"/>
  <c r="I39" i="36"/>
  <c r="J39" i="36"/>
  <c r="L98" i="36"/>
  <c r="K101" i="37"/>
  <c r="A99" i="36" l="1"/>
  <c r="I38" i="37"/>
  <c r="H38" i="37"/>
  <c r="G39" i="37" s="1"/>
  <c r="D38" i="37"/>
  <c r="A103" i="37"/>
  <c r="G39" i="36"/>
  <c r="D40" i="36"/>
  <c r="H40" i="36"/>
  <c r="L99" i="36"/>
  <c r="K102" i="37"/>
  <c r="A100" i="36" l="1"/>
  <c r="A104" i="37"/>
  <c r="F38" i="37"/>
  <c r="C39" i="37"/>
  <c r="K39" i="36"/>
  <c r="F40" i="36"/>
  <c r="E40" i="36" s="1"/>
  <c r="L100" i="36"/>
  <c r="K103" i="37"/>
  <c r="A101" i="36" l="1"/>
  <c r="J38" i="37"/>
  <c r="E39" i="37"/>
  <c r="A105" i="37"/>
  <c r="J40" i="36"/>
  <c r="I40" i="36"/>
  <c r="L101" i="36"/>
  <c r="K104" i="37"/>
  <c r="A102" i="36" l="1"/>
  <c r="A106" i="37"/>
  <c r="H39" i="37"/>
  <c r="G40" i="37" s="1"/>
  <c r="I39" i="37"/>
  <c r="D39" i="37"/>
  <c r="G40" i="36"/>
  <c r="D41" i="36"/>
  <c r="H41" i="36"/>
  <c r="L102" i="36"/>
  <c r="K105" i="37"/>
  <c r="A103" i="36" l="1"/>
  <c r="F39" i="37"/>
  <c r="C40" i="37"/>
  <c r="A107" i="37"/>
  <c r="K40" i="36"/>
  <c r="F41" i="36"/>
  <c r="E41" i="36" s="1"/>
  <c r="L103" i="36"/>
  <c r="K106" i="37"/>
  <c r="A104" i="36" l="1"/>
  <c r="A108" i="37"/>
  <c r="J39" i="37"/>
  <c r="E40" i="37"/>
  <c r="J41" i="36"/>
  <c r="I41" i="36"/>
  <c r="L104" i="36"/>
  <c r="K107" i="37"/>
  <c r="A105" i="36" l="1"/>
  <c r="I40" i="37"/>
  <c r="H40" i="37"/>
  <c r="G41" i="37" s="1"/>
  <c r="D40" i="37"/>
  <c r="A109" i="37"/>
  <c r="G41" i="36"/>
  <c r="D42" i="36"/>
  <c r="H42" i="36"/>
  <c r="L105" i="36"/>
  <c r="K108" i="37"/>
  <c r="A106" i="36" l="1"/>
  <c r="F40" i="37"/>
  <c r="C41" i="37"/>
  <c r="A110" i="37"/>
  <c r="K41" i="36"/>
  <c r="F42" i="36"/>
  <c r="E42" i="36" s="1"/>
  <c r="L106" i="36"/>
  <c r="K109" i="37"/>
  <c r="A107" i="36" l="1"/>
  <c r="A111" i="37"/>
  <c r="J40" i="37"/>
  <c r="E41" i="37"/>
  <c r="D43" i="36"/>
  <c r="J42" i="36"/>
  <c r="I42" i="36"/>
  <c r="K110" i="37"/>
  <c r="L107" i="36"/>
  <c r="A108" i="36" l="1"/>
  <c r="I41" i="37"/>
  <c r="H41" i="37"/>
  <c r="G42" i="37" s="1"/>
  <c r="D41" i="37"/>
  <c r="A112" i="37"/>
  <c r="H43" i="36"/>
  <c r="G42" i="36"/>
  <c r="K111" i="37"/>
  <c r="L108" i="36"/>
  <c r="A109" i="36" l="1"/>
  <c r="F41" i="37"/>
  <c r="C42" i="37"/>
  <c r="A113" i="37"/>
  <c r="K42" i="36"/>
  <c r="F43" i="36"/>
  <c r="E43" i="36" s="1"/>
  <c r="L109" i="36"/>
  <c r="K112" i="37"/>
  <c r="A110" i="36" l="1"/>
  <c r="J41" i="37"/>
  <c r="E42" i="37"/>
  <c r="A114" i="37"/>
  <c r="D42" i="37"/>
  <c r="J43" i="36"/>
  <c r="I43" i="36"/>
  <c r="K113" i="37"/>
  <c r="L110" i="36"/>
  <c r="A111" i="36" l="1"/>
  <c r="C43" i="37"/>
  <c r="A115" i="37"/>
  <c r="I42" i="37"/>
  <c r="H42" i="37"/>
  <c r="G43" i="37" s="1"/>
  <c r="G43" i="36"/>
  <c r="D44" i="36"/>
  <c r="H44" i="36"/>
  <c r="L111" i="36"/>
  <c r="K114" i="37"/>
  <c r="A112" i="36" l="1"/>
  <c r="F42" i="37"/>
  <c r="J42" i="37" s="1"/>
  <c r="A116" i="37"/>
  <c r="K43" i="36"/>
  <c r="F44" i="36"/>
  <c r="E44" i="36" s="1"/>
  <c r="L112" i="36"/>
  <c r="K115" i="37"/>
  <c r="A113" i="36" l="1"/>
  <c r="E43" i="37"/>
  <c r="D43" i="37" s="1"/>
  <c r="C44" i="37" s="1"/>
  <c r="A117" i="37"/>
  <c r="J44" i="36"/>
  <c r="I44" i="36"/>
  <c r="L113" i="36"/>
  <c r="K116" i="37"/>
  <c r="A114" i="36" l="1"/>
  <c r="H43" i="37"/>
  <c r="G44" i="37" s="1"/>
  <c r="I43" i="37"/>
  <c r="A118" i="37"/>
  <c r="H45" i="36"/>
  <c r="G44" i="36"/>
  <c r="D45" i="36"/>
  <c r="K117" i="37"/>
  <c r="L114" i="36"/>
  <c r="F43" i="37" l="1"/>
  <c r="J43" i="37" s="1"/>
  <c r="A115" i="36"/>
  <c r="A119" i="37"/>
  <c r="K44" i="36"/>
  <c r="F45" i="36"/>
  <c r="E45" i="36" s="1"/>
  <c r="L115" i="36"/>
  <c r="K118" i="37"/>
  <c r="E44" i="37" l="1"/>
  <c r="H44" i="37" s="1"/>
  <c r="G45" i="37" s="1"/>
  <c r="A116" i="36"/>
  <c r="A120" i="37"/>
  <c r="D46" i="36"/>
  <c r="J45" i="36"/>
  <c r="I45" i="36"/>
  <c r="L116" i="36"/>
  <c r="K119" i="37"/>
  <c r="D44" i="37" l="1"/>
  <c r="F44" i="37" s="1"/>
  <c r="I44" i="37"/>
  <c r="A117" i="36"/>
  <c r="C45" i="37"/>
  <c r="A121" i="37"/>
  <c r="H46" i="36"/>
  <c r="G45" i="36"/>
  <c r="L117" i="36"/>
  <c r="K120" i="37"/>
  <c r="A118" i="36" l="1"/>
  <c r="A122" i="37"/>
  <c r="J44" i="37"/>
  <c r="E45" i="37"/>
  <c r="K45" i="36"/>
  <c r="F46" i="36"/>
  <c r="E46" i="36" s="1"/>
  <c r="L118" i="36"/>
  <c r="K121" i="37"/>
  <c r="A119" i="36" l="1"/>
  <c r="I45" i="37"/>
  <c r="H45" i="37"/>
  <c r="G46" i="37" s="1"/>
  <c r="D45" i="37"/>
  <c r="A123" i="37"/>
  <c r="J46" i="36"/>
  <c r="I46" i="36"/>
  <c r="K122" i="37"/>
  <c r="L119" i="36"/>
  <c r="A120" i="36" l="1"/>
  <c r="A124" i="37"/>
  <c r="F45" i="37"/>
  <c r="C46" i="37"/>
  <c r="H47" i="36"/>
  <c r="G46" i="36"/>
  <c r="D47" i="36"/>
  <c r="K123" i="37"/>
  <c r="L120" i="36"/>
  <c r="A121" i="36" l="1"/>
  <c r="J45" i="37"/>
  <c r="E46" i="37"/>
  <c r="A125" i="37"/>
  <c r="K46" i="36"/>
  <c r="F47" i="36"/>
  <c r="E47" i="36" s="1"/>
  <c r="L121" i="36"/>
  <c r="K124" i="37"/>
  <c r="A122" i="36" l="1"/>
  <c r="A126" i="37"/>
  <c r="I46" i="37"/>
  <c r="H46" i="37"/>
  <c r="G47" i="37" s="1"/>
  <c r="D46" i="37"/>
  <c r="J47" i="36"/>
  <c r="I47" i="36"/>
  <c r="K125" i="37"/>
  <c r="L122" i="36"/>
  <c r="A123" i="36" l="1"/>
  <c r="F46" i="37"/>
  <c r="C47" i="37"/>
  <c r="A127" i="37"/>
  <c r="G47" i="36"/>
  <c r="D48" i="36"/>
  <c r="H48" i="36"/>
  <c r="K126" i="37"/>
  <c r="L123" i="36"/>
  <c r="A124" i="36" l="1"/>
  <c r="A128" i="37"/>
  <c r="J46" i="37"/>
  <c r="E47" i="37"/>
  <c r="K47" i="36"/>
  <c r="F48" i="36"/>
  <c r="E48" i="36" s="1"/>
  <c r="L124" i="36"/>
  <c r="K127" i="37"/>
  <c r="A125" i="36" l="1"/>
  <c r="H47" i="37"/>
  <c r="G48" i="37" s="1"/>
  <c r="I47" i="37"/>
  <c r="D47" i="37"/>
  <c r="A129" i="37"/>
  <c r="J48" i="36"/>
  <c r="I48" i="36"/>
  <c r="K128" i="37"/>
  <c r="L125" i="36"/>
  <c r="A126" i="36" l="1"/>
  <c r="F47" i="37"/>
  <c r="C48" i="37"/>
  <c r="A130" i="37"/>
  <c r="G48" i="36"/>
  <c r="D49" i="36"/>
  <c r="H49" i="36"/>
  <c r="K129" i="37"/>
  <c r="L126" i="36"/>
  <c r="A127" i="36" l="1"/>
  <c r="A131" i="37"/>
  <c r="J47" i="37"/>
  <c r="E48" i="37"/>
  <c r="K48" i="36"/>
  <c r="F49" i="36"/>
  <c r="E49" i="36" s="1"/>
  <c r="L127" i="36"/>
  <c r="K130" i="37"/>
  <c r="A128" i="36" l="1"/>
  <c r="I48" i="37"/>
  <c r="H48" i="37"/>
  <c r="G49" i="37" s="1"/>
  <c r="D48" i="37"/>
  <c r="A132" i="37"/>
  <c r="J49" i="36"/>
  <c r="I49" i="36"/>
  <c r="K131" i="37"/>
  <c r="L128" i="36"/>
  <c r="A129" i="36" l="1"/>
  <c r="F48" i="37"/>
  <c r="C49" i="37"/>
  <c r="A133" i="37"/>
  <c r="G49" i="36"/>
  <c r="D50" i="36"/>
  <c r="H50" i="36"/>
  <c r="K132" i="37"/>
  <c r="L129" i="36"/>
  <c r="A130" i="36" l="1"/>
  <c r="A134" i="37"/>
  <c r="J48" i="37"/>
  <c r="E49" i="37"/>
  <c r="K49" i="36"/>
  <c r="F50" i="36"/>
  <c r="E50" i="36" s="1"/>
  <c r="L130" i="36"/>
  <c r="K133" i="37"/>
  <c r="A131" i="36" l="1"/>
  <c r="I49" i="37"/>
  <c r="H49" i="37"/>
  <c r="G50" i="37" s="1"/>
  <c r="D49" i="37"/>
  <c r="A135" i="37"/>
  <c r="J50" i="36"/>
  <c r="I50" i="36"/>
  <c r="K134" i="37"/>
  <c r="L131" i="36"/>
  <c r="A132" i="36" l="1"/>
  <c r="F49" i="37"/>
  <c r="C50" i="37"/>
  <c r="A136" i="37"/>
  <c r="G50" i="36"/>
  <c r="D51" i="36"/>
  <c r="H51" i="36"/>
  <c r="K135" i="37"/>
  <c r="L132" i="36"/>
  <c r="A133" i="36" l="1"/>
  <c r="A137" i="37"/>
  <c r="J49" i="37"/>
  <c r="E50" i="37"/>
  <c r="K50" i="36"/>
  <c r="F51" i="36"/>
  <c r="E51" i="36" s="1"/>
  <c r="L133" i="36"/>
  <c r="K136" i="37"/>
  <c r="A134" i="36" l="1"/>
  <c r="I50" i="37"/>
  <c r="H50" i="37"/>
  <c r="G51" i="37" s="1"/>
  <c r="D50" i="37"/>
  <c r="A138" i="37"/>
  <c r="J51" i="36"/>
  <c r="I51" i="36"/>
  <c r="K137" i="37"/>
  <c r="L134" i="36"/>
  <c r="A135" i="36" l="1"/>
  <c r="A139" i="37"/>
  <c r="F50" i="37"/>
  <c r="C51" i="37"/>
  <c r="G51" i="36"/>
  <c r="D52" i="36"/>
  <c r="H52" i="36"/>
  <c r="K138" i="37"/>
  <c r="L135" i="36"/>
  <c r="A136" i="36" l="1"/>
  <c r="J50" i="37"/>
  <c r="E51" i="37"/>
  <c r="A140" i="37"/>
  <c r="K51" i="36"/>
  <c r="F52" i="36"/>
  <c r="E52" i="36" s="1"/>
  <c r="L136" i="36"/>
  <c r="K139" i="37"/>
  <c r="A137" i="36" l="1"/>
  <c r="A141" i="37"/>
  <c r="I51" i="37"/>
  <c r="H51" i="37"/>
  <c r="G52" i="37" s="1"/>
  <c r="D51" i="37"/>
  <c r="J52" i="36"/>
  <c r="I52" i="36"/>
  <c r="K140" i="37"/>
  <c r="L137" i="36"/>
  <c r="A138" i="36" l="1"/>
  <c r="F51" i="37"/>
  <c r="C52" i="37"/>
  <c r="A142" i="37"/>
  <c r="G52" i="36"/>
  <c r="D53" i="36"/>
  <c r="H53" i="36"/>
  <c r="K141" i="37"/>
  <c r="L138" i="36"/>
  <c r="A139" i="36" l="1"/>
  <c r="A143" i="37"/>
  <c r="J51" i="37"/>
  <c r="E52" i="37"/>
  <c r="K52" i="36"/>
  <c r="F53" i="36"/>
  <c r="E53" i="36" s="1"/>
  <c r="L139" i="36"/>
  <c r="K142" i="37"/>
  <c r="A140" i="36" l="1"/>
  <c r="H52" i="37"/>
  <c r="G53" i="37" s="1"/>
  <c r="I52" i="37"/>
  <c r="A144" i="37"/>
  <c r="D52" i="37"/>
  <c r="J53" i="36"/>
  <c r="I53" i="36"/>
  <c r="K143" i="37"/>
  <c r="L140" i="36"/>
  <c r="A141" i="36" l="1"/>
  <c r="F52" i="37"/>
  <c r="C53" i="37"/>
  <c r="A145" i="37"/>
  <c r="G53" i="36"/>
  <c r="D54" i="36"/>
  <c r="H54" i="36"/>
  <c r="K144" i="37"/>
  <c r="L141" i="36"/>
  <c r="A142" i="36" l="1"/>
  <c r="A146" i="37"/>
  <c r="J52" i="37"/>
  <c r="E53" i="37"/>
  <c r="K53" i="36"/>
  <c r="F54" i="36"/>
  <c r="E54" i="36" s="1"/>
  <c r="L142" i="36"/>
  <c r="K145" i="37"/>
  <c r="A143" i="36" l="1"/>
  <c r="I53" i="37"/>
  <c r="H53" i="37"/>
  <c r="G54" i="37" s="1"/>
  <c r="D53" i="37"/>
  <c r="A147" i="37"/>
  <c r="J54" i="36"/>
  <c r="I54" i="36"/>
  <c r="K146" i="37"/>
  <c r="L143" i="36"/>
  <c r="A144" i="36" l="1"/>
  <c r="F53" i="37"/>
  <c r="C54" i="37"/>
  <c r="A148" i="37"/>
  <c r="G54" i="36"/>
  <c r="D55" i="36"/>
  <c r="H55" i="36"/>
  <c r="K147" i="37"/>
  <c r="L144" i="36"/>
  <c r="A145" i="36" l="1"/>
  <c r="A149" i="37"/>
  <c r="J53" i="37"/>
  <c r="E54" i="37"/>
  <c r="K54" i="36"/>
  <c r="F55" i="36"/>
  <c r="E55" i="36" s="1"/>
  <c r="L145" i="36"/>
  <c r="K148" i="37"/>
  <c r="A146" i="36" l="1"/>
  <c r="I54" i="37"/>
  <c r="H54" i="37"/>
  <c r="G55" i="37" s="1"/>
  <c r="D54" i="37"/>
  <c r="A150" i="37"/>
  <c r="J55" i="36"/>
  <c r="I55" i="36"/>
  <c r="K149" i="37"/>
  <c r="L146" i="36"/>
  <c r="A147" i="36" l="1"/>
  <c r="F54" i="37"/>
  <c r="C55" i="37"/>
  <c r="A151" i="37"/>
  <c r="G55" i="36"/>
  <c r="D56" i="36"/>
  <c r="H56" i="36"/>
  <c r="K150" i="37"/>
  <c r="L147" i="36"/>
  <c r="A148" i="36" l="1"/>
  <c r="A152" i="37"/>
  <c r="J54" i="37"/>
  <c r="E55" i="37"/>
  <c r="K55" i="36"/>
  <c r="F56" i="36"/>
  <c r="E56" i="36" s="1"/>
  <c r="L148" i="36"/>
  <c r="K151" i="37"/>
  <c r="A149" i="36" l="1"/>
  <c r="H55" i="37"/>
  <c r="G56" i="37" s="1"/>
  <c r="I55" i="37"/>
  <c r="D55" i="37"/>
  <c r="A153" i="37"/>
  <c r="J56" i="36"/>
  <c r="I56" i="36"/>
  <c r="K152" i="37"/>
  <c r="L149" i="36"/>
  <c r="A150" i="36" l="1"/>
  <c r="A154" i="37"/>
  <c r="F55" i="37"/>
  <c r="C56" i="37"/>
  <c r="G56" i="36"/>
  <c r="D57" i="36"/>
  <c r="H57" i="36"/>
  <c r="K153" i="37"/>
  <c r="L150" i="36"/>
  <c r="A151" i="36" l="1"/>
  <c r="J55" i="37"/>
  <c r="E56" i="37"/>
  <c r="A155" i="37"/>
  <c r="K56" i="36"/>
  <c r="F57" i="36"/>
  <c r="E57" i="36" s="1"/>
  <c r="L151" i="36"/>
  <c r="K154" i="37"/>
  <c r="A152" i="36" l="1"/>
  <c r="I56" i="37"/>
  <c r="H56" i="37"/>
  <c r="G57" i="37" s="1"/>
  <c r="A156" i="37"/>
  <c r="D56" i="37"/>
  <c r="J57" i="36"/>
  <c r="I57" i="36"/>
  <c r="K155" i="37"/>
  <c r="L152" i="36"/>
  <c r="A153" i="36" l="1"/>
  <c r="F56" i="37"/>
  <c r="C57" i="37"/>
  <c r="A157" i="37"/>
  <c r="G57" i="36"/>
  <c r="D58" i="36"/>
  <c r="H58" i="36"/>
  <c r="K156" i="37"/>
  <c r="L153" i="36"/>
  <c r="A154" i="36" l="1"/>
  <c r="A158" i="37"/>
  <c r="K157" i="37"/>
  <c r="J56" i="37"/>
  <c r="E57" i="37"/>
  <c r="K57" i="36"/>
  <c r="F58" i="36"/>
  <c r="E58" i="36" s="1"/>
  <c r="L154" i="36"/>
  <c r="A155" i="36" l="1"/>
  <c r="I57" i="37"/>
  <c r="H57" i="37"/>
  <c r="G58" i="37" s="1"/>
  <c r="D57" i="37"/>
  <c r="A159" i="37"/>
  <c r="K158" i="37"/>
  <c r="J58" i="36"/>
  <c r="I58" i="36"/>
  <c r="L155" i="36"/>
  <c r="A156" i="36" l="1"/>
  <c r="F57" i="37"/>
  <c r="C58" i="37"/>
  <c r="A160" i="37"/>
  <c r="K159" i="37"/>
  <c r="G58" i="36"/>
  <c r="D59" i="36"/>
  <c r="H59" i="36"/>
  <c r="L156" i="36"/>
  <c r="A157" i="36" l="1"/>
  <c r="A161" i="37"/>
  <c r="K160" i="37"/>
  <c r="J57" i="37"/>
  <c r="E58" i="37"/>
  <c r="K58" i="36"/>
  <c r="F59" i="36"/>
  <c r="E59" i="36" s="1"/>
  <c r="A158" i="36" l="1"/>
  <c r="L157" i="36"/>
  <c r="I58" i="37"/>
  <c r="H58" i="37"/>
  <c r="G59" i="37" s="1"/>
  <c r="D58" i="37"/>
  <c r="K161" i="37"/>
  <c r="A162" i="37"/>
  <c r="J59" i="36"/>
  <c r="I59" i="36"/>
  <c r="A159" i="36" l="1"/>
  <c r="L158" i="36"/>
  <c r="A163" i="37"/>
  <c r="K162" i="37"/>
  <c r="F58" i="37"/>
  <c r="C59" i="37"/>
  <c r="H60" i="36"/>
  <c r="G59" i="36"/>
  <c r="D60" i="36"/>
  <c r="A160" i="36" l="1"/>
  <c r="L159" i="36"/>
  <c r="J58" i="37"/>
  <c r="E59" i="37"/>
  <c r="A164" i="37"/>
  <c r="K163" i="37"/>
  <c r="K59" i="36"/>
  <c r="F60" i="36"/>
  <c r="E60" i="36" s="1"/>
  <c r="D61" i="36" l="1"/>
  <c r="A161" i="36"/>
  <c r="L160" i="36"/>
  <c r="A165" i="37"/>
  <c r="K164" i="37"/>
  <c r="I59" i="37"/>
  <c r="H59" i="37"/>
  <c r="G60" i="37" s="1"/>
  <c r="D59" i="37"/>
  <c r="J60" i="36"/>
  <c r="I60" i="36"/>
  <c r="A162" i="36" l="1"/>
  <c r="L161" i="36"/>
  <c r="F59" i="37"/>
  <c r="C60" i="37"/>
  <c r="A166" i="37"/>
  <c r="K165" i="37"/>
  <c r="H61" i="36"/>
  <c r="G60" i="36"/>
  <c r="A163" i="36" l="1"/>
  <c r="L162" i="36"/>
  <c r="A167" i="37"/>
  <c r="K166" i="37"/>
  <c r="J59" i="37"/>
  <c r="E60" i="37"/>
  <c r="D60" i="37" s="1"/>
  <c r="K60" i="36"/>
  <c r="F61" i="36"/>
  <c r="E61" i="36" s="1"/>
  <c r="A164" i="36" l="1"/>
  <c r="L163" i="36"/>
  <c r="C61" i="37"/>
  <c r="A168" i="37"/>
  <c r="K167" i="37"/>
  <c r="H60" i="37"/>
  <c r="G61" i="37" s="1"/>
  <c r="I60" i="37"/>
  <c r="J61" i="36"/>
  <c r="I61" i="36"/>
  <c r="A165" i="36" l="1"/>
  <c r="L164" i="36"/>
  <c r="A169" i="37"/>
  <c r="K168" i="37"/>
  <c r="F60" i="37"/>
  <c r="G61" i="36"/>
  <c r="D62" i="36"/>
  <c r="H62" i="36"/>
  <c r="A166" i="36" l="1"/>
  <c r="L165" i="36"/>
  <c r="J60" i="37"/>
  <c r="E61" i="37"/>
  <c r="K169" i="37"/>
  <c r="A170" i="37"/>
  <c r="K61" i="36"/>
  <c r="F62" i="36"/>
  <c r="E62" i="36" s="1"/>
  <c r="A167" i="36" l="1"/>
  <c r="L166" i="36"/>
  <c r="A171" i="37"/>
  <c r="K170" i="37"/>
  <c r="I61" i="37"/>
  <c r="H61" i="37"/>
  <c r="G62" i="37" s="1"/>
  <c r="D61" i="37"/>
  <c r="J62" i="36"/>
  <c r="I62" i="36"/>
  <c r="A168" i="36" l="1"/>
  <c r="L167" i="36"/>
  <c r="F61" i="37"/>
  <c r="C62" i="37"/>
  <c r="A172" i="37"/>
  <c r="K171" i="37"/>
  <c r="G62" i="36"/>
  <c r="D63" i="36"/>
  <c r="H63" i="36"/>
  <c r="A169" i="36" l="1"/>
  <c r="L168" i="36"/>
  <c r="A173" i="37"/>
  <c r="K172" i="37"/>
  <c r="J61" i="37"/>
  <c r="E62" i="37"/>
  <c r="K62" i="36"/>
  <c r="F63" i="36"/>
  <c r="E63" i="36" s="1"/>
  <c r="A170" i="36" l="1"/>
  <c r="L169" i="36"/>
  <c r="I62" i="37"/>
  <c r="H62" i="37"/>
  <c r="G63" i="37" s="1"/>
  <c r="D62" i="37"/>
  <c r="A174" i="37"/>
  <c r="K173" i="37"/>
  <c r="J63" i="36"/>
  <c r="I63" i="36"/>
  <c r="A171" i="36" l="1"/>
  <c r="L170" i="36"/>
  <c r="F62" i="37"/>
  <c r="C63" i="37"/>
  <c r="A175" i="37"/>
  <c r="K174" i="37"/>
  <c r="G63" i="36"/>
  <c r="D64" i="36"/>
  <c r="H64" i="36"/>
  <c r="A172" i="36" l="1"/>
  <c r="L171" i="36"/>
  <c r="A176" i="37"/>
  <c r="K175" i="37"/>
  <c r="J62" i="37"/>
  <c r="E63" i="37"/>
  <c r="K63" i="36"/>
  <c r="F64" i="36"/>
  <c r="E64" i="36" s="1"/>
  <c r="A173" i="36" l="1"/>
  <c r="L172" i="36"/>
  <c r="H63" i="37"/>
  <c r="G64" i="37" s="1"/>
  <c r="I63" i="37"/>
  <c r="D63" i="37"/>
  <c r="A177" i="37"/>
  <c r="K176" i="37"/>
  <c r="J64" i="36"/>
  <c r="I64" i="36"/>
  <c r="A174" i="36" l="1"/>
  <c r="L173" i="36"/>
  <c r="K177" i="37"/>
  <c r="A178" i="37"/>
  <c r="F63" i="37"/>
  <c r="C64" i="37"/>
  <c r="G64" i="36"/>
  <c r="D65" i="36"/>
  <c r="H65" i="36"/>
  <c r="A175" i="36" l="1"/>
  <c r="L174" i="36"/>
  <c r="J63" i="37"/>
  <c r="E64" i="37"/>
  <c r="A179" i="37"/>
  <c r="K178" i="37"/>
  <c r="K64" i="36"/>
  <c r="F65" i="36"/>
  <c r="E65" i="36" s="1"/>
  <c r="A176" i="36" l="1"/>
  <c r="L175" i="36"/>
  <c r="A180" i="37"/>
  <c r="K179" i="37"/>
  <c r="I64" i="37"/>
  <c r="H64" i="37"/>
  <c r="G65" i="37" s="1"/>
  <c r="D64" i="37"/>
  <c r="J65" i="36"/>
  <c r="I65" i="36"/>
  <c r="A177" i="36" l="1"/>
  <c r="L176" i="36"/>
  <c r="F64" i="37"/>
  <c r="C65" i="37"/>
  <c r="A181" i="37"/>
  <c r="K180" i="37"/>
  <c r="G65" i="36"/>
  <c r="D66" i="36"/>
  <c r="H66" i="36"/>
  <c r="A178" i="36" l="1"/>
  <c r="L177" i="36"/>
  <c r="A182" i="37"/>
  <c r="K181" i="37"/>
  <c r="J64" i="37"/>
  <c r="E65" i="37"/>
  <c r="K65" i="36"/>
  <c r="F66" i="36"/>
  <c r="E66" i="36" s="1"/>
  <c r="A179" i="36" l="1"/>
  <c r="L178" i="36"/>
  <c r="I65" i="37"/>
  <c r="H65" i="37"/>
  <c r="G66" i="37" s="1"/>
  <c r="D65" i="37"/>
  <c r="A183" i="37"/>
  <c r="K182" i="37"/>
  <c r="D67" i="36"/>
  <c r="J66" i="36"/>
  <c r="I66" i="36"/>
  <c r="A180" i="36" l="1"/>
  <c r="L179" i="36"/>
  <c r="A184" i="37"/>
  <c r="K183" i="37"/>
  <c r="F65" i="37"/>
  <c r="C66" i="37"/>
  <c r="H67" i="36"/>
  <c r="G66" i="36"/>
  <c r="A181" i="36" l="1"/>
  <c r="L180" i="36"/>
  <c r="J65" i="37"/>
  <c r="E66" i="37"/>
  <c r="A185" i="37"/>
  <c r="K184" i="37"/>
  <c r="K66" i="36"/>
  <c r="F67" i="36"/>
  <c r="E67" i="36" s="1"/>
  <c r="A182" i="36" l="1"/>
  <c r="L181" i="36"/>
  <c r="K185" i="37"/>
  <c r="A186" i="37"/>
  <c r="I66" i="37"/>
  <c r="H66" i="37"/>
  <c r="G67" i="37" s="1"/>
  <c r="D66" i="37"/>
  <c r="J67" i="36"/>
  <c r="I67" i="36"/>
  <c r="A183" i="36" l="1"/>
  <c r="L182" i="36"/>
  <c r="F66" i="37"/>
  <c r="C67" i="37"/>
  <c r="A187" i="37"/>
  <c r="K186" i="37"/>
  <c r="G67" i="36"/>
  <c r="D68" i="36"/>
  <c r="H68" i="36"/>
  <c r="A184" i="36" l="1"/>
  <c r="L183" i="36"/>
  <c r="J66" i="37"/>
  <c r="E67" i="37"/>
  <c r="D67" i="37" s="1"/>
  <c r="C68" i="37" s="1"/>
  <c r="A188" i="37"/>
  <c r="K187" i="37"/>
  <c r="K67" i="36"/>
  <c r="F68" i="36"/>
  <c r="E68" i="36" s="1"/>
  <c r="A185" i="36" l="1"/>
  <c r="L184" i="36"/>
  <c r="A189" i="37"/>
  <c r="K188" i="37"/>
  <c r="H67" i="37"/>
  <c r="G68" i="37" s="1"/>
  <c r="I67" i="37"/>
  <c r="J68" i="36"/>
  <c r="I68" i="36"/>
  <c r="A186" i="36" l="1"/>
  <c r="L185" i="36"/>
  <c r="F67" i="37"/>
  <c r="A190" i="37"/>
  <c r="K189" i="37"/>
  <c r="G68" i="36"/>
  <c r="D69" i="36"/>
  <c r="H69" i="36"/>
  <c r="A187" i="36" l="1"/>
  <c r="L186" i="36"/>
  <c r="A191" i="37"/>
  <c r="K190" i="37"/>
  <c r="J67" i="37"/>
  <c r="E68" i="37"/>
  <c r="K68" i="36"/>
  <c r="F69" i="36"/>
  <c r="E69" i="36" s="1"/>
  <c r="A188" i="36" l="1"/>
  <c r="L187" i="36"/>
  <c r="I68" i="37"/>
  <c r="H68" i="37"/>
  <c r="G69" i="37" s="1"/>
  <c r="D68" i="37"/>
  <c r="A192" i="37"/>
  <c r="K191" i="37"/>
  <c r="J69" i="36"/>
  <c r="I69" i="36"/>
  <c r="A189" i="36" l="1"/>
  <c r="L188" i="36"/>
  <c r="F68" i="37"/>
  <c r="C69" i="37"/>
  <c r="A193" i="37"/>
  <c r="K192" i="37"/>
  <c r="G69" i="36"/>
  <c r="D70" i="36"/>
  <c r="H70" i="36"/>
  <c r="A190" i="36" l="1"/>
  <c r="L189" i="36"/>
  <c r="J68" i="37"/>
  <c r="E69" i="37"/>
  <c r="A194" i="37"/>
  <c r="K193" i="37"/>
  <c r="D69" i="37"/>
  <c r="K69" i="36"/>
  <c r="F70" i="36"/>
  <c r="E70" i="36" s="1"/>
  <c r="A191" i="36" l="1"/>
  <c r="L190" i="36"/>
  <c r="C70" i="37"/>
  <c r="A195" i="37"/>
  <c r="K194" i="37"/>
  <c r="I69" i="37"/>
  <c r="H69" i="37"/>
  <c r="G70" i="37" s="1"/>
  <c r="J70" i="36"/>
  <c r="I70" i="36"/>
  <c r="A192" i="36" l="1"/>
  <c r="L191" i="36"/>
  <c r="A196" i="37"/>
  <c r="K195" i="37"/>
  <c r="F69" i="37"/>
  <c r="G70" i="36"/>
  <c r="D71" i="36"/>
  <c r="H71" i="36"/>
  <c r="A193" i="36" l="1"/>
  <c r="L192" i="36"/>
  <c r="J69" i="37"/>
  <c r="E70" i="37"/>
  <c r="A197" i="37"/>
  <c r="K196" i="37"/>
  <c r="K70" i="36"/>
  <c r="F71" i="36"/>
  <c r="E71" i="36" s="1"/>
  <c r="A194" i="36" l="1"/>
  <c r="L193" i="36"/>
  <c r="K197" i="37"/>
  <c r="A198" i="37"/>
  <c r="I70" i="37"/>
  <c r="H70" i="37"/>
  <c r="G71" i="37" s="1"/>
  <c r="D70" i="37"/>
  <c r="J71" i="36"/>
  <c r="I71" i="36"/>
  <c r="A195" i="36" l="1"/>
  <c r="L194" i="36"/>
  <c r="F70" i="37"/>
  <c r="C71" i="37"/>
  <c r="A199" i="37"/>
  <c r="K198" i="37"/>
  <c r="G71" i="36"/>
  <c r="D72" i="36"/>
  <c r="H72" i="36"/>
  <c r="A196" i="36" l="1"/>
  <c r="L195" i="36"/>
  <c r="K199" i="37"/>
  <c r="A200" i="37"/>
  <c r="J70" i="37"/>
  <c r="E71" i="37"/>
  <c r="K71" i="36"/>
  <c r="F72" i="36"/>
  <c r="E72" i="36" s="1"/>
  <c r="A197" i="36" l="1"/>
  <c r="L196" i="36"/>
  <c r="H71" i="37"/>
  <c r="G72" i="37" s="1"/>
  <c r="I71" i="37"/>
  <c r="D71" i="37"/>
  <c r="A201" i="37"/>
  <c r="K200" i="37"/>
  <c r="J72" i="36"/>
  <c r="I72" i="36"/>
  <c r="A198" i="36" l="1"/>
  <c r="L197" i="36"/>
  <c r="A202" i="37"/>
  <c r="K201" i="37"/>
  <c r="F71" i="37"/>
  <c r="C72" i="37"/>
  <c r="G72" i="36"/>
  <c r="D73" i="36"/>
  <c r="H73" i="36"/>
  <c r="A199" i="36" l="1"/>
  <c r="L198" i="36"/>
  <c r="J71" i="37"/>
  <c r="E72" i="37"/>
  <c r="A203" i="37"/>
  <c r="K202" i="37"/>
  <c r="K72" i="36"/>
  <c r="F73" i="36"/>
  <c r="E73" i="36" s="1"/>
  <c r="A200" i="36" l="1"/>
  <c r="L199" i="36"/>
  <c r="H72" i="37"/>
  <c r="G73" i="37" s="1"/>
  <c r="I72" i="37"/>
  <c r="A204" i="37"/>
  <c r="K203" i="37"/>
  <c r="D72" i="37"/>
  <c r="J73" i="36"/>
  <c r="I73" i="36"/>
  <c r="A201" i="36" l="1"/>
  <c r="L200" i="36"/>
  <c r="F72" i="37"/>
  <c r="C73" i="37"/>
  <c r="A205" i="37"/>
  <c r="K204" i="37"/>
  <c r="G73" i="36"/>
  <c r="D74" i="36"/>
  <c r="H74" i="36"/>
  <c r="A202" i="36" l="1"/>
  <c r="L201" i="36"/>
  <c r="K205" i="37"/>
  <c r="A206" i="37"/>
  <c r="J72" i="37"/>
  <c r="E73" i="37"/>
  <c r="K73" i="36"/>
  <c r="F74" i="36"/>
  <c r="E74" i="36" s="1"/>
  <c r="A203" i="36" l="1"/>
  <c r="L202" i="36"/>
  <c r="I73" i="37"/>
  <c r="H73" i="37"/>
  <c r="G74" i="37" s="1"/>
  <c r="D73" i="37"/>
  <c r="A207" i="37"/>
  <c r="K206" i="37"/>
  <c r="J74" i="36"/>
  <c r="I74" i="36"/>
  <c r="A204" i="36" l="1"/>
  <c r="L203" i="36"/>
  <c r="F73" i="37"/>
  <c r="C74" i="37"/>
  <c r="K207" i="37"/>
  <c r="A208" i="37"/>
  <c r="G74" i="36"/>
  <c r="D75" i="36"/>
  <c r="H75" i="36"/>
  <c r="A205" i="36" l="1"/>
  <c r="L204" i="36"/>
  <c r="A209" i="37"/>
  <c r="K208" i="37"/>
  <c r="J73" i="37"/>
  <c r="E74" i="37"/>
  <c r="K74" i="36"/>
  <c r="F75" i="36"/>
  <c r="E75" i="36" s="1"/>
  <c r="A206" i="36" l="1"/>
  <c r="L205" i="36"/>
  <c r="H74" i="37"/>
  <c r="G75" i="37" s="1"/>
  <c r="I74" i="37"/>
  <c r="D74" i="37"/>
  <c r="A210" i="37"/>
  <c r="K209" i="37"/>
  <c r="J75" i="36"/>
  <c r="I75" i="36"/>
  <c r="A207" i="36" l="1"/>
  <c r="L206" i="36"/>
  <c r="A211" i="37"/>
  <c r="K210" i="37"/>
  <c r="F74" i="37"/>
  <c r="C75" i="37"/>
  <c r="G75" i="36"/>
  <c r="D76" i="36"/>
  <c r="H76" i="36"/>
  <c r="A208" i="36" l="1"/>
  <c r="L207" i="36"/>
  <c r="J74" i="37"/>
  <c r="E75" i="37"/>
  <c r="A212" i="37"/>
  <c r="K211" i="37"/>
  <c r="K75" i="36"/>
  <c r="F76" i="36"/>
  <c r="E76" i="36" s="1"/>
  <c r="A209" i="36" l="1"/>
  <c r="L208" i="36"/>
  <c r="A213" i="37"/>
  <c r="K212" i="37"/>
  <c r="I75" i="37"/>
  <c r="H75" i="37"/>
  <c r="G76" i="37" s="1"/>
  <c r="D75" i="37"/>
  <c r="J76" i="36"/>
  <c r="I76" i="36"/>
  <c r="A210" i="36" l="1"/>
  <c r="L209" i="36"/>
  <c r="F75" i="37"/>
  <c r="C76" i="37"/>
  <c r="K213" i="37"/>
  <c r="A214" i="37"/>
  <c r="G76" i="36"/>
  <c r="D77" i="36"/>
  <c r="H77" i="36"/>
  <c r="A211" i="36" l="1"/>
  <c r="L210" i="36"/>
  <c r="A215" i="37"/>
  <c r="K214" i="37"/>
  <c r="J75" i="37"/>
  <c r="E76" i="37"/>
  <c r="K76" i="36"/>
  <c r="F77" i="36"/>
  <c r="E77" i="36" s="1"/>
  <c r="A212" i="36" l="1"/>
  <c r="L211" i="36"/>
  <c r="I76" i="37"/>
  <c r="H76" i="37"/>
  <c r="G77" i="37" s="1"/>
  <c r="D76" i="37"/>
  <c r="K215" i="37"/>
  <c r="A216" i="37"/>
  <c r="J77" i="36"/>
  <c r="I77" i="36"/>
  <c r="A213" i="36" l="1"/>
  <c r="L212" i="36"/>
  <c r="A217" i="37"/>
  <c r="K216" i="37"/>
  <c r="F76" i="37"/>
  <c r="C77" i="37"/>
  <c r="G77" i="36"/>
  <c r="D78" i="36"/>
  <c r="H78" i="36"/>
  <c r="A214" i="36" l="1"/>
  <c r="L213" i="36"/>
  <c r="J76" i="37"/>
  <c r="E77" i="37"/>
  <c r="D77" i="37" s="1"/>
  <c r="A218" i="37"/>
  <c r="K217" i="37"/>
  <c r="K77" i="36"/>
  <c r="F78" i="36"/>
  <c r="E78" i="36" s="1"/>
  <c r="A215" i="36" l="1"/>
  <c r="L214" i="36"/>
  <c r="C78" i="37"/>
  <c r="A219" i="37"/>
  <c r="K218" i="37"/>
  <c r="I77" i="37"/>
  <c r="H77" i="37"/>
  <c r="G78" i="37" s="1"/>
  <c r="J78" i="36"/>
  <c r="I78" i="36"/>
  <c r="A216" i="36" l="1"/>
  <c r="L215" i="36"/>
  <c r="A220" i="37"/>
  <c r="K219" i="37"/>
  <c r="F77" i="37"/>
  <c r="G78" i="36"/>
  <c r="D79" i="36"/>
  <c r="H79" i="36"/>
  <c r="A217" i="36" l="1"/>
  <c r="L216" i="36"/>
  <c r="J77" i="37"/>
  <c r="E78" i="37"/>
  <c r="A221" i="37"/>
  <c r="K220" i="37"/>
  <c r="K78" i="36"/>
  <c r="F79" i="36"/>
  <c r="E79" i="36" s="1"/>
  <c r="A218" i="36" l="1"/>
  <c r="L217" i="36"/>
  <c r="K221" i="37"/>
  <c r="A222" i="37"/>
  <c r="I78" i="37"/>
  <c r="H78" i="37"/>
  <c r="G79" i="37" s="1"/>
  <c r="D78" i="37"/>
  <c r="J79" i="36"/>
  <c r="I79" i="36"/>
  <c r="A219" i="36" l="1"/>
  <c r="L218" i="36"/>
  <c r="F78" i="37"/>
  <c r="C79" i="37"/>
  <c r="A223" i="37"/>
  <c r="K222" i="37"/>
  <c r="G79" i="36"/>
  <c r="D80" i="36"/>
  <c r="H80" i="36"/>
  <c r="A220" i="36" l="1"/>
  <c r="L219" i="36"/>
  <c r="J78" i="37"/>
  <c r="E79" i="37"/>
  <c r="D79" i="37" s="1"/>
  <c r="K223" i="37"/>
  <c r="A224" i="37"/>
  <c r="K79" i="36"/>
  <c r="F80" i="36"/>
  <c r="E80" i="36" s="1"/>
  <c r="A221" i="36" l="1"/>
  <c r="L220" i="36"/>
  <c r="C80" i="37"/>
  <c r="A225" i="37"/>
  <c r="K224" i="37"/>
  <c r="H79" i="37"/>
  <c r="G80" i="37" s="1"/>
  <c r="I79" i="37"/>
  <c r="J80" i="36"/>
  <c r="I80" i="36"/>
  <c r="A222" i="36" l="1"/>
  <c r="L221" i="36"/>
  <c r="A226" i="37"/>
  <c r="K225" i="37"/>
  <c r="F79" i="37"/>
  <c r="G80" i="36"/>
  <c r="D81" i="36"/>
  <c r="H81" i="36"/>
  <c r="A223" i="36" l="1"/>
  <c r="L222" i="36"/>
  <c r="J79" i="37"/>
  <c r="E80" i="37"/>
  <c r="A227" i="37"/>
  <c r="K226" i="37"/>
  <c r="K80" i="36"/>
  <c r="F81" i="36"/>
  <c r="E81" i="36" s="1"/>
  <c r="A224" i="36" l="1"/>
  <c r="L223" i="36"/>
  <c r="A228" i="37"/>
  <c r="K227" i="37"/>
  <c r="H80" i="37"/>
  <c r="G81" i="37" s="1"/>
  <c r="I80" i="37"/>
  <c r="D80" i="37"/>
  <c r="J81" i="36"/>
  <c r="I81" i="36"/>
  <c r="A225" i="36" l="1"/>
  <c r="L224" i="36"/>
  <c r="F80" i="37"/>
  <c r="C81" i="37"/>
  <c r="A229" i="37"/>
  <c r="K228" i="37"/>
  <c r="G81" i="36"/>
  <c r="D82" i="36"/>
  <c r="H82" i="36"/>
  <c r="A226" i="36" l="1"/>
  <c r="L225" i="36"/>
  <c r="J80" i="37"/>
  <c r="E81" i="37"/>
  <c r="K229" i="37"/>
  <c r="A230" i="37"/>
  <c r="D81" i="37"/>
  <c r="C82" i="37" s="1"/>
  <c r="K81" i="36"/>
  <c r="F82" i="36"/>
  <c r="E82" i="36" s="1"/>
  <c r="A227" i="36" l="1"/>
  <c r="L226" i="36"/>
  <c r="A231" i="37"/>
  <c r="K230" i="37"/>
  <c r="I81" i="37"/>
  <c r="H81" i="37"/>
  <c r="G82" i="37" s="1"/>
  <c r="J82" i="36"/>
  <c r="K2" i="36" s="1"/>
  <c r="I82" i="36"/>
  <c r="A228" i="36" l="1"/>
  <c r="L227" i="36"/>
  <c r="K231" i="37"/>
  <c r="A232" i="37"/>
  <c r="F81" i="37"/>
  <c r="G82" i="36"/>
  <c r="D83" i="36"/>
  <c r="H83" i="36"/>
  <c r="A229" i="36" l="1"/>
  <c r="L228" i="36"/>
  <c r="A233" i="37"/>
  <c r="K232" i="37"/>
  <c r="J81" i="37"/>
  <c r="E82" i="37"/>
  <c r="K82" i="36"/>
  <c r="F83" i="36"/>
  <c r="E83" i="36" s="1"/>
  <c r="D84" i="36" l="1"/>
  <c r="A230" i="36"/>
  <c r="L229" i="36"/>
  <c r="I82" i="37"/>
  <c r="H82" i="37"/>
  <c r="G83" i="37" s="1"/>
  <c r="D82" i="37"/>
  <c r="A234" i="37"/>
  <c r="K233" i="37"/>
  <c r="J83" i="36"/>
  <c r="I83" i="36"/>
  <c r="A231" i="36" l="1"/>
  <c r="L230" i="36"/>
  <c r="A235" i="37"/>
  <c r="K234" i="37"/>
  <c r="F82" i="37"/>
  <c r="C83" i="37"/>
  <c r="H84" i="36"/>
  <c r="G83" i="36"/>
  <c r="A232" i="36" l="1"/>
  <c r="L231" i="36"/>
  <c r="A236" i="37"/>
  <c r="K235" i="37"/>
  <c r="J82" i="37"/>
  <c r="E83" i="37"/>
  <c r="D83" i="37" s="1"/>
  <c r="K83" i="36"/>
  <c r="F84" i="36"/>
  <c r="E84" i="36" s="1"/>
  <c r="A233" i="36" l="1"/>
  <c r="L232" i="36"/>
  <c r="I83" i="37"/>
  <c r="H83" i="37"/>
  <c r="G84" i="37" s="1"/>
  <c r="A237" i="37"/>
  <c r="K236" i="37"/>
  <c r="C84" i="37"/>
  <c r="J84" i="36"/>
  <c r="I84" i="36"/>
  <c r="F83" i="37" l="1"/>
  <c r="J83" i="37" s="1"/>
  <c r="A234" i="36"/>
  <c r="L233" i="36"/>
  <c r="E84" i="37"/>
  <c r="H84" i="37" s="1"/>
  <c r="G85" i="37" s="1"/>
  <c r="K237" i="37"/>
  <c r="A238" i="37"/>
  <c r="D84" i="37"/>
  <c r="I84" i="37"/>
  <c r="G84" i="36"/>
  <c r="D85" i="36"/>
  <c r="H85" i="36"/>
  <c r="A235" i="36" l="1"/>
  <c r="L234" i="36"/>
  <c r="F84" i="37"/>
  <c r="C85" i="37"/>
  <c r="A239" i="37"/>
  <c r="K238" i="37"/>
  <c r="K84" i="36"/>
  <c r="F85" i="36"/>
  <c r="E85" i="36" s="1"/>
  <c r="A236" i="36" l="1"/>
  <c r="L235" i="36"/>
  <c r="K239" i="37"/>
  <c r="A240" i="37"/>
  <c r="J84" i="37"/>
  <c r="E85" i="37"/>
  <c r="J85" i="36"/>
  <c r="I85" i="36"/>
  <c r="A237" i="36" l="1"/>
  <c r="L236" i="36"/>
  <c r="I85" i="37"/>
  <c r="H85" i="37"/>
  <c r="G86" i="37" s="1"/>
  <c r="D85" i="37"/>
  <c r="A241" i="37"/>
  <c r="K240" i="37"/>
  <c r="G85" i="36"/>
  <c r="D86" i="36"/>
  <c r="H86" i="36"/>
  <c r="A238" i="36" l="1"/>
  <c r="L237" i="36"/>
  <c r="A242" i="37"/>
  <c r="K241" i="37"/>
  <c r="F85" i="37"/>
  <c r="C86" i="37"/>
  <c r="K85" i="36"/>
  <c r="F86" i="36"/>
  <c r="E86" i="36" s="1"/>
  <c r="A239" i="36" l="1"/>
  <c r="L238" i="36"/>
  <c r="J85" i="37"/>
  <c r="E86" i="37"/>
  <c r="A243" i="37"/>
  <c r="K242" i="37"/>
  <c r="J86" i="36"/>
  <c r="I86" i="36"/>
  <c r="A240" i="36" l="1"/>
  <c r="L239" i="36"/>
  <c r="A244" i="37"/>
  <c r="K243" i="37"/>
  <c r="I86" i="37"/>
  <c r="H86" i="37"/>
  <c r="G87" i="37" s="1"/>
  <c r="D86" i="37"/>
  <c r="G86" i="36"/>
  <c r="D87" i="36"/>
  <c r="H87" i="36"/>
  <c r="A241" i="36" l="1"/>
  <c r="L240" i="36"/>
  <c r="F86" i="37"/>
  <c r="C87" i="37"/>
  <c r="A245" i="37"/>
  <c r="K244" i="37"/>
  <c r="K86" i="36"/>
  <c r="F87" i="36"/>
  <c r="E87" i="36" s="1"/>
  <c r="A242" i="36" l="1"/>
  <c r="L241" i="36"/>
  <c r="J86" i="37"/>
  <c r="E87" i="37"/>
  <c r="D87" i="37" s="1"/>
  <c r="C88" i="37" s="1"/>
  <c r="K245" i="37"/>
  <c r="A246" i="37"/>
  <c r="J87" i="36"/>
  <c r="I87" i="36"/>
  <c r="A243" i="36" l="1"/>
  <c r="L242" i="36"/>
  <c r="A247" i="37"/>
  <c r="K246" i="37"/>
  <c r="H87" i="37"/>
  <c r="G88" i="37" s="1"/>
  <c r="I87" i="37"/>
  <c r="F87" i="37"/>
  <c r="J87" i="37" s="1"/>
  <c r="G87" i="36"/>
  <c r="D88" i="36"/>
  <c r="H88" i="36"/>
  <c r="A244" i="36" l="1"/>
  <c r="L243" i="36"/>
  <c r="K247" i="37"/>
  <c r="A248" i="37"/>
  <c r="E88" i="37"/>
  <c r="K87" i="36"/>
  <c r="F88" i="36"/>
  <c r="E88" i="36" s="1"/>
  <c r="A245" i="36" l="1"/>
  <c r="L244" i="36"/>
  <c r="I88" i="37"/>
  <c r="H88" i="37"/>
  <c r="G89" i="37" s="1"/>
  <c r="D88" i="37"/>
  <c r="A249" i="37"/>
  <c r="K248" i="37"/>
  <c r="D89" i="36"/>
  <c r="J88" i="36"/>
  <c r="I88" i="36"/>
  <c r="A246" i="36" l="1"/>
  <c r="L245" i="36"/>
  <c r="A250" i="37"/>
  <c r="K249" i="37"/>
  <c r="F88" i="37"/>
  <c r="C89" i="37"/>
  <c r="H89" i="36"/>
  <c r="G88" i="36"/>
  <c r="A247" i="36" l="1"/>
  <c r="L246" i="36"/>
  <c r="J88" i="37"/>
  <c r="E89" i="37"/>
  <c r="A251" i="37"/>
  <c r="K250" i="37"/>
  <c r="K88" i="36"/>
  <c r="F89" i="36"/>
  <c r="E89" i="36" s="1"/>
  <c r="A248" i="36" l="1"/>
  <c r="L247" i="36"/>
  <c r="I89" i="37"/>
  <c r="H89" i="37"/>
  <c r="G90" i="37" s="1"/>
  <c r="D89" i="37"/>
  <c r="A252" i="37"/>
  <c r="K251" i="37"/>
  <c r="J89" i="36"/>
  <c r="I89" i="36"/>
  <c r="A249" i="36" l="1"/>
  <c r="L248" i="36"/>
  <c r="F89" i="37"/>
  <c r="C90" i="37"/>
  <c r="A253" i="37"/>
  <c r="K252" i="37"/>
  <c r="G89" i="36"/>
  <c r="D90" i="36"/>
  <c r="H90" i="36"/>
  <c r="A250" i="36" l="1"/>
  <c r="L249" i="36"/>
  <c r="K253" i="37"/>
  <c r="A254" i="37"/>
  <c r="J89" i="37"/>
  <c r="E90" i="37"/>
  <c r="K89" i="36"/>
  <c r="F90" i="36"/>
  <c r="E90" i="36" s="1"/>
  <c r="A251" i="36" l="1"/>
  <c r="L250" i="36"/>
  <c r="I90" i="37"/>
  <c r="H90" i="37"/>
  <c r="G91" i="37" s="1"/>
  <c r="D90" i="37"/>
  <c r="A255" i="37"/>
  <c r="K254" i="37"/>
  <c r="J90" i="36"/>
  <c r="I90" i="36"/>
  <c r="A252" i="36" l="1"/>
  <c r="L251" i="36"/>
  <c r="K255" i="37"/>
  <c r="A256" i="37"/>
  <c r="F90" i="37"/>
  <c r="C91" i="37"/>
  <c r="G90" i="36"/>
  <c r="D91" i="36"/>
  <c r="H91" i="36"/>
  <c r="A253" i="36" l="1"/>
  <c r="L252" i="36"/>
  <c r="J90" i="37"/>
  <c r="E91" i="37"/>
  <c r="D91" i="37" s="1"/>
  <c r="A257" i="37"/>
  <c r="K256" i="37"/>
  <c r="K90" i="36"/>
  <c r="F91" i="36"/>
  <c r="E91" i="36" s="1"/>
  <c r="A254" i="36" l="1"/>
  <c r="L253" i="36"/>
  <c r="A258" i="37"/>
  <c r="K257" i="37"/>
  <c r="H91" i="37"/>
  <c r="G92" i="37" s="1"/>
  <c r="I91" i="37"/>
  <c r="C92" i="37"/>
  <c r="J91" i="36"/>
  <c r="I91" i="36"/>
  <c r="A255" i="36" l="1"/>
  <c r="L254" i="36"/>
  <c r="F91" i="37"/>
  <c r="J91" i="37" s="1"/>
  <c r="A259" i="37"/>
  <c r="K258" i="37"/>
  <c r="H92" i="36"/>
  <c r="G91" i="36"/>
  <c r="D92" i="36"/>
  <c r="A256" i="36" l="1"/>
  <c r="L255" i="36"/>
  <c r="E92" i="37"/>
  <c r="D92" i="37" s="1"/>
  <c r="C93" i="37" s="1"/>
  <c r="A260" i="37"/>
  <c r="K259" i="37"/>
  <c r="K91" i="36"/>
  <c r="F92" i="36"/>
  <c r="E92" i="36" s="1"/>
  <c r="A257" i="36" l="1"/>
  <c r="L256" i="36"/>
  <c r="H92" i="37"/>
  <c r="G93" i="37" s="1"/>
  <c r="I92" i="37"/>
  <c r="A261" i="37"/>
  <c r="K260" i="37"/>
  <c r="J92" i="36"/>
  <c r="I92" i="36"/>
  <c r="A258" i="36" l="1"/>
  <c r="L257" i="36"/>
  <c r="F92" i="37"/>
  <c r="K261" i="37"/>
  <c r="A262" i="37"/>
  <c r="H93" i="36"/>
  <c r="G92" i="36"/>
  <c r="D93" i="36"/>
  <c r="A259" i="36" l="1"/>
  <c r="L258" i="36"/>
  <c r="J92" i="37"/>
  <c r="E93" i="37"/>
  <c r="A263" i="37"/>
  <c r="K262" i="37"/>
  <c r="K92" i="36"/>
  <c r="F93" i="36"/>
  <c r="E93" i="36" s="1"/>
  <c r="A260" i="36" l="1"/>
  <c r="L259" i="36"/>
  <c r="I93" i="37"/>
  <c r="D93" i="37"/>
  <c r="H93" i="37"/>
  <c r="G94" i="37" s="1"/>
  <c r="K263" i="37"/>
  <c r="A264" i="37"/>
  <c r="J93" i="36"/>
  <c r="I93" i="36"/>
  <c r="A261" i="36" l="1"/>
  <c r="L260" i="36"/>
  <c r="F93" i="37"/>
  <c r="C94" i="37"/>
  <c r="A265" i="37"/>
  <c r="K264" i="37"/>
  <c r="G93" i="36"/>
  <c r="D94" i="36"/>
  <c r="H94" i="36"/>
  <c r="A262" i="36" l="1"/>
  <c r="L261" i="36"/>
  <c r="J93" i="37"/>
  <c r="E94" i="37"/>
  <c r="A266" i="37"/>
  <c r="K265" i="37"/>
  <c r="K93" i="36"/>
  <c r="F94" i="36"/>
  <c r="E94" i="36" s="1"/>
  <c r="A263" i="36" l="1"/>
  <c r="L262" i="36"/>
  <c r="D94" i="37"/>
  <c r="I94" i="37"/>
  <c r="H94" i="37"/>
  <c r="G95" i="37" s="1"/>
  <c r="A267" i="37"/>
  <c r="K266" i="37"/>
  <c r="J94" i="36"/>
  <c r="I94" i="36"/>
  <c r="A264" i="36" l="1"/>
  <c r="L263" i="36"/>
  <c r="C95" i="37"/>
  <c r="F94" i="37"/>
  <c r="A268" i="37"/>
  <c r="K267" i="37"/>
  <c r="G94" i="36"/>
  <c r="D95" i="36"/>
  <c r="H95" i="36"/>
  <c r="A265" i="36" l="1"/>
  <c r="L264" i="36"/>
  <c r="E95" i="37"/>
  <c r="J94" i="37"/>
  <c r="A269" i="37"/>
  <c r="K268" i="37"/>
  <c r="K94" i="36"/>
  <c r="F95" i="36"/>
  <c r="E95" i="36" s="1"/>
  <c r="A266" i="36" l="1"/>
  <c r="L265" i="36"/>
  <c r="H95" i="37"/>
  <c r="G96" i="37" s="1"/>
  <c r="I95" i="37"/>
  <c r="D95" i="37"/>
  <c r="K269" i="37"/>
  <c r="A270" i="37"/>
  <c r="J95" i="36"/>
  <c r="I95" i="36"/>
  <c r="A267" i="36" l="1"/>
  <c r="L266" i="36"/>
  <c r="F95" i="37"/>
  <c r="C96" i="37"/>
  <c r="A271" i="37"/>
  <c r="K270" i="37"/>
  <c r="G95" i="36"/>
  <c r="D96" i="36"/>
  <c r="H96" i="36"/>
  <c r="A268" i="36" l="1"/>
  <c r="L267" i="36"/>
  <c r="J95" i="37"/>
  <c r="E96" i="37"/>
  <c r="K271" i="37"/>
  <c r="A272" i="37"/>
  <c r="K95" i="36"/>
  <c r="F96" i="36"/>
  <c r="E96" i="36" s="1"/>
  <c r="A269" i="36" l="1"/>
  <c r="L268" i="36"/>
  <c r="I96" i="37"/>
  <c r="H96" i="37"/>
  <c r="G97" i="37" s="1"/>
  <c r="D96" i="37"/>
  <c r="A273" i="37"/>
  <c r="K272" i="37"/>
  <c r="J96" i="36"/>
  <c r="I96" i="36"/>
  <c r="A270" i="36" l="1"/>
  <c r="L269" i="36"/>
  <c r="F96" i="37"/>
  <c r="C97" i="37"/>
  <c r="A274" i="37"/>
  <c r="K273" i="37"/>
  <c r="G96" i="36"/>
  <c r="D97" i="36"/>
  <c r="H97" i="36"/>
  <c r="A271" i="36" l="1"/>
  <c r="L270" i="36"/>
  <c r="J96" i="37"/>
  <c r="E97" i="37"/>
  <c r="D97" i="37" s="1"/>
  <c r="A275" i="37"/>
  <c r="K274" i="37"/>
  <c r="K96" i="36"/>
  <c r="F97" i="36"/>
  <c r="E97" i="36" s="1"/>
  <c r="A272" i="36" l="1"/>
  <c r="L271" i="36"/>
  <c r="C98" i="37"/>
  <c r="I97" i="37"/>
  <c r="H97" i="37"/>
  <c r="G98" i="37" s="1"/>
  <c r="A276" i="37"/>
  <c r="K275" i="37"/>
  <c r="J97" i="36"/>
  <c r="I97" i="36"/>
  <c r="A273" i="36" l="1"/>
  <c r="L272" i="36"/>
  <c r="F97" i="37"/>
  <c r="A277" i="37"/>
  <c r="K276" i="37"/>
  <c r="G97" i="36"/>
  <c r="D98" i="36"/>
  <c r="H98" i="36"/>
  <c r="A274" i="36" l="1"/>
  <c r="L273" i="36"/>
  <c r="J97" i="37"/>
  <c r="E98" i="37"/>
  <c r="K277" i="37"/>
  <c r="A278" i="37"/>
  <c r="K97" i="36"/>
  <c r="F98" i="36"/>
  <c r="E98" i="36" s="1"/>
  <c r="A275" i="36" l="1"/>
  <c r="L274" i="36"/>
  <c r="I98" i="37"/>
  <c r="H98" i="37"/>
  <c r="G99" i="37" s="1"/>
  <c r="D98" i="37"/>
  <c r="A279" i="37"/>
  <c r="K278" i="37"/>
  <c r="J98" i="36"/>
  <c r="I98" i="36"/>
  <c r="A276" i="36" l="1"/>
  <c r="L275" i="36"/>
  <c r="F98" i="37"/>
  <c r="C99" i="37"/>
  <c r="K279" i="37"/>
  <c r="A280" i="37"/>
  <c r="H99" i="36"/>
  <c r="G98" i="36"/>
  <c r="D99" i="36"/>
  <c r="A277" i="36" l="1"/>
  <c r="L276" i="36"/>
  <c r="E99" i="37"/>
  <c r="J98" i="37"/>
  <c r="A281" i="37"/>
  <c r="K280" i="37"/>
  <c r="K98" i="36"/>
  <c r="F99" i="36"/>
  <c r="E99" i="36" s="1"/>
  <c r="A278" i="36" l="1"/>
  <c r="L277" i="36"/>
  <c r="H99" i="37"/>
  <c r="G100" i="37" s="1"/>
  <c r="I99" i="37"/>
  <c r="D99" i="37"/>
  <c r="A282" i="37"/>
  <c r="K281" i="37"/>
  <c r="J99" i="36"/>
  <c r="I99" i="36"/>
  <c r="A279" i="36" l="1"/>
  <c r="L278" i="36"/>
  <c r="C100" i="37"/>
  <c r="F99" i="37"/>
  <c r="A283" i="37"/>
  <c r="K282" i="37"/>
  <c r="H100" i="36"/>
  <c r="G99" i="36"/>
  <c r="D100" i="36"/>
  <c r="A280" i="36" l="1"/>
  <c r="L279" i="36"/>
  <c r="J99" i="37"/>
  <c r="E100" i="37"/>
  <c r="K283" i="37"/>
  <c r="A284" i="37"/>
  <c r="K99" i="36"/>
  <c r="F100" i="36"/>
  <c r="E100" i="36" s="1"/>
  <c r="A281" i="36" l="1"/>
  <c r="L280" i="36"/>
  <c r="I100" i="37"/>
  <c r="H100" i="37"/>
  <c r="G101" i="37" s="1"/>
  <c r="D100" i="37"/>
  <c r="A285" i="37"/>
  <c r="K284" i="37"/>
  <c r="J100" i="36"/>
  <c r="I100" i="36"/>
  <c r="A282" i="36" l="1"/>
  <c r="L281" i="36"/>
  <c r="F100" i="37"/>
  <c r="C101" i="37"/>
  <c r="A286" i="37"/>
  <c r="K285" i="37"/>
  <c r="G100" i="36"/>
  <c r="D101" i="36"/>
  <c r="H101" i="36"/>
  <c r="A283" i="36" l="1"/>
  <c r="L282" i="36"/>
  <c r="J100" i="37"/>
  <c r="E101" i="37"/>
  <c r="A287" i="37"/>
  <c r="K286" i="37"/>
  <c r="K100" i="36"/>
  <c r="F101" i="36"/>
  <c r="E101" i="36" s="1"/>
  <c r="A284" i="36" l="1"/>
  <c r="L283" i="36"/>
  <c r="I101" i="37"/>
  <c r="H101" i="37"/>
  <c r="G102" i="37" s="1"/>
  <c r="D101" i="37"/>
  <c r="K287" i="37"/>
  <c r="A288" i="37"/>
  <c r="J101" i="36"/>
  <c r="I101" i="36"/>
  <c r="A285" i="36" l="1"/>
  <c r="L284" i="36"/>
  <c r="F101" i="37"/>
  <c r="C102" i="37"/>
  <c r="A289" i="37"/>
  <c r="K288" i="37"/>
  <c r="G101" i="36"/>
  <c r="D102" i="36"/>
  <c r="H102" i="36"/>
  <c r="A286" i="36" l="1"/>
  <c r="L285" i="36"/>
  <c r="J101" i="37"/>
  <c r="E102" i="37"/>
  <c r="K289" i="37"/>
  <c r="A290" i="37"/>
  <c r="K101" i="36"/>
  <c r="F102" i="36"/>
  <c r="E102" i="36" s="1"/>
  <c r="A287" i="36" l="1"/>
  <c r="L286" i="36"/>
  <c r="D102" i="37"/>
  <c r="I102" i="37"/>
  <c r="H102" i="37"/>
  <c r="G103" i="37" s="1"/>
  <c r="A291" i="37"/>
  <c r="K290" i="37"/>
  <c r="J102" i="36"/>
  <c r="I102" i="36"/>
  <c r="A288" i="36" l="1"/>
  <c r="L287" i="36"/>
  <c r="C103" i="37"/>
  <c r="F102" i="37"/>
  <c r="K291" i="37"/>
  <c r="A292" i="37"/>
  <c r="H103" i="36"/>
  <c r="G102" i="36"/>
  <c r="D103" i="36"/>
  <c r="A289" i="36" l="1"/>
  <c r="L288" i="36"/>
  <c r="J102" i="37"/>
  <c r="E103" i="37"/>
  <c r="A293" i="37"/>
  <c r="K292" i="37"/>
  <c r="K102" i="36"/>
  <c r="F103" i="36"/>
  <c r="E103" i="36" s="1"/>
  <c r="A290" i="36" l="1"/>
  <c r="L289" i="36"/>
  <c r="H103" i="37"/>
  <c r="G104" i="37" s="1"/>
  <c r="I103" i="37"/>
  <c r="D103" i="37"/>
  <c r="K293" i="37"/>
  <c r="A294" i="37"/>
  <c r="J103" i="36"/>
  <c r="I103" i="36"/>
  <c r="A291" i="36" l="1"/>
  <c r="L290" i="36"/>
  <c r="F103" i="37"/>
  <c r="C104" i="37"/>
  <c r="A295" i="37"/>
  <c r="K294" i="37"/>
  <c r="G103" i="36"/>
  <c r="D104" i="36"/>
  <c r="H104" i="36"/>
  <c r="A292" i="36" l="1"/>
  <c r="L291" i="36"/>
  <c r="J103" i="37"/>
  <c r="E104" i="37"/>
  <c r="K295" i="37"/>
  <c r="A296" i="37"/>
  <c r="K103" i="36"/>
  <c r="F104" i="36"/>
  <c r="E104" i="36" s="1"/>
  <c r="A293" i="36" l="1"/>
  <c r="L292" i="36"/>
  <c r="H104" i="37"/>
  <c r="G105" i="37" s="1"/>
  <c r="D104" i="37"/>
  <c r="I104" i="37"/>
  <c r="A297" i="37"/>
  <c r="K296" i="37"/>
  <c r="D105" i="36"/>
  <c r="J104" i="36"/>
  <c r="I104" i="36"/>
  <c r="A294" i="36" l="1"/>
  <c r="L293" i="36"/>
  <c r="F104" i="37"/>
  <c r="C105" i="37"/>
  <c r="A298" i="37"/>
  <c r="K297" i="37"/>
  <c r="H105" i="36"/>
  <c r="G104" i="36"/>
  <c r="A295" i="36" l="1"/>
  <c r="L294" i="36"/>
  <c r="E105" i="37"/>
  <c r="J104" i="37"/>
  <c r="A299" i="37"/>
  <c r="K298" i="37"/>
  <c r="K104" i="36"/>
  <c r="F105" i="36"/>
  <c r="E105" i="36" s="1"/>
  <c r="A296" i="36" l="1"/>
  <c r="L295" i="36"/>
  <c r="I105" i="37"/>
  <c r="H105" i="37"/>
  <c r="G106" i="37" s="1"/>
  <c r="D105" i="37"/>
  <c r="K299" i="37"/>
  <c r="A300" i="37"/>
  <c r="J105" i="36"/>
  <c r="I105" i="36"/>
  <c r="A297" i="36" l="1"/>
  <c r="L296" i="36"/>
  <c r="C106" i="37"/>
  <c r="F105" i="37"/>
  <c r="K300" i="37"/>
  <c r="A301" i="37"/>
  <c r="G105" i="36"/>
  <c r="D106" i="36"/>
  <c r="H106" i="36"/>
  <c r="A298" i="36" l="1"/>
  <c r="L297" i="36"/>
  <c r="J105" i="37"/>
  <c r="E106" i="37"/>
  <c r="D106" i="37" s="1"/>
  <c r="K301" i="37"/>
  <c r="A302" i="37"/>
  <c r="K105" i="36"/>
  <c r="F106" i="36"/>
  <c r="E106" i="36" s="1"/>
  <c r="A299" i="36" l="1"/>
  <c r="L298" i="36"/>
  <c r="C107" i="37"/>
  <c r="I106" i="37"/>
  <c r="H106" i="37"/>
  <c r="G107" i="37" s="1"/>
  <c r="A303" i="37"/>
  <c r="K302" i="37"/>
  <c r="J106" i="36"/>
  <c r="I106" i="36"/>
  <c r="A300" i="36" l="1"/>
  <c r="L299" i="36"/>
  <c r="F106" i="37"/>
  <c r="A304" i="37"/>
  <c r="K303" i="37"/>
  <c r="G106" i="36"/>
  <c r="D107" i="36"/>
  <c r="H107" i="36"/>
  <c r="A301" i="36" l="1"/>
  <c r="L300" i="36"/>
  <c r="J106" i="37"/>
  <c r="E107" i="37"/>
  <c r="K304" i="37"/>
  <c r="A305" i="37"/>
  <c r="K106" i="36"/>
  <c r="F107" i="36"/>
  <c r="E107" i="36" s="1"/>
  <c r="A302" i="36" l="1"/>
  <c r="L301" i="36"/>
  <c r="H107" i="37"/>
  <c r="G108" i="37" s="1"/>
  <c r="I107" i="37"/>
  <c r="D107" i="37"/>
  <c r="K305" i="37"/>
  <c r="A306" i="37"/>
  <c r="J107" i="36"/>
  <c r="I107" i="36"/>
  <c r="A303" i="36" l="1"/>
  <c r="L302" i="36"/>
  <c r="F107" i="37"/>
  <c r="C108" i="37"/>
  <c r="A307" i="37"/>
  <c r="K306" i="37"/>
  <c r="G107" i="36"/>
  <c r="D108" i="36"/>
  <c r="H108" i="36"/>
  <c r="A304" i="36" l="1"/>
  <c r="L303" i="36"/>
  <c r="J107" i="37"/>
  <c r="E108" i="37"/>
  <c r="A308" i="37"/>
  <c r="K307" i="37"/>
  <c r="K107" i="36"/>
  <c r="F108" i="36"/>
  <c r="E108" i="36" s="1"/>
  <c r="A305" i="36" l="1"/>
  <c r="L304" i="36"/>
  <c r="I108" i="37"/>
  <c r="H108" i="37"/>
  <c r="G109" i="37" s="1"/>
  <c r="D108" i="37"/>
  <c r="K308" i="37"/>
  <c r="A309" i="37"/>
  <c r="J108" i="36"/>
  <c r="I108" i="36"/>
  <c r="A306" i="36" l="1"/>
  <c r="L305" i="36"/>
  <c r="F108" i="37"/>
  <c r="C109" i="37"/>
  <c r="K309" i="37"/>
  <c r="A310" i="37"/>
  <c r="G108" i="36"/>
  <c r="D109" i="36"/>
  <c r="H109" i="36"/>
  <c r="A307" i="36" l="1"/>
  <c r="L306" i="36"/>
  <c r="J108" i="37"/>
  <c r="E109" i="37"/>
  <c r="K310" i="37"/>
  <c r="A311" i="37"/>
  <c r="K108" i="36"/>
  <c r="F109" i="36"/>
  <c r="E109" i="36" s="1"/>
  <c r="A308" i="36" l="1"/>
  <c r="L307" i="36"/>
  <c r="I109" i="37"/>
  <c r="D109" i="37"/>
  <c r="H109" i="37"/>
  <c r="G110" i="37" s="1"/>
  <c r="A312" i="37"/>
  <c r="K311" i="37"/>
  <c r="J109" i="36"/>
  <c r="I109" i="36"/>
  <c r="A309" i="36" l="1"/>
  <c r="L308" i="36"/>
  <c r="F109" i="37"/>
  <c r="C110" i="37"/>
  <c r="A313" i="37"/>
  <c r="K312" i="37"/>
  <c r="G109" i="36"/>
  <c r="D110" i="36"/>
  <c r="H110" i="36"/>
  <c r="A310" i="36" l="1"/>
  <c r="L309" i="36"/>
  <c r="J109" i="37"/>
  <c r="E110" i="37"/>
  <c r="K313" i="37"/>
  <c r="A314" i="37"/>
  <c r="K109" i="36"/>
  <c r="F110" i="36"/>
  <c r="E110" i="36" s="1"/>
  <c r="A311" i="36" l="1"/>
  <c r="L310" i="36"/>
  <c r="I110" i="37"/>
  <c r="H110" i="37"/>
  <c r="G111" i="37" s="1"/>
  <c r="D110" i="37"/>
  <c r="A315" i="37"/>
  <c r="K314" i="37"/>
  <c r="J110" i="36"/>
  <c r="I110" i="36"/>
  <c r="A312" i="36" l="1"/>
  <c r="L311" i="36"/>
  <c r="F110" i="37"/>
  <c r="C111" i="37"/>
  <c r="A316" i="37"/>
  <c r="K315" i="37"/>
  <c r="G110" i="36"/>
  <c r="D111" i="36"/>
  <c r="H111" i="36"/>
  <c r="A313" i="36" l="1"/>
  <c r="L312" i="36"/>
  <c r="J110" i="37"/>
  <c r="E111" i="37"/>
  <c r="A317" i="37"/>
  <c r="K316" i="37"/>
  <c r="K110" i="36"/>
  <c r="F111" i="36"/>
  <c r="E111" i="36" s="1"/>
  <c r="A314" i="36" l="1"/>
  <c r="L313" i="36"/>
  <c r="H111" i="37"/>
  <c r="G112" i="37" s="1"/>
  <c r="I111" i="37"/>
  <c r="D111" i="37"/>
  <c r="A318" i="37"/>
  <c r="K317" i="37"/>
  <c r="J111" i="36"/>
  <c r="I111" i="36"/>
  <c r="A315" i="36" l="1"/>
  <c r="L314" i="36"/>
  <c r="F111" i="37"/>
  <c r="C112" i="37"/>
  <c r="K318" i="37"/>
  <c r="A319" i="37"/>
  <c r="G111" i="36"/>
  <c r="D112" i="36"/>
  <c r="H112" i="36"/>
  <c r="A316" i="36" l="1"/>
  <c r="L315" i="36"/>
  <c r="J111" i="37"/>
  <c r="E112" i="37"/>
  <c r="A320" i="37"/>
  <c r="K319" i="37"/>
  <c r="K111" i="36"/>
  <c r="F112" i="36"/>
  <c r="E112" i="36" s="1"/>
  <c r="A317" i="36" l="1"/>
  <c r="L316" i="36"/>
  <c r="I112" i="37"/>
  <c r="H112" i="37"/>
  <c r="G113" i="37" s="1"/>
  <c r="D112" i="37"/>
  <c r="A321" i="37"/>
  <c r="K320" i="37"/>
  <c r="J112" i="36"/>
  <c r="I112" i="36"/>
  <c r="A318" i="36" l="1"/>
  <c r="L317" i="36"/>
  <c r="F112" i="37"/>
  <c r="C113" i="37"/>
  <c r="A322" i="37"/>
  <c r="K321" i="37"/>
  <c r="G112" i="36"/>
  <c r="D113" i="36"/>
  <c r="H113" i="36"/>
  <c r="A319" i="36" l="1"/>
  <c r="L318" i="36"/>
  <c r="J112" i="37"/>
  <c r="E113" i="37"/>
  <c r="A323" i="37"/>
  <c r="K322" i="37"/>
  <c r="K112" i="36"/>
  <c r="F113" i="36"/>
  <c r="E113" i="36" s="1"/>
  <c r="A320" i="36" l="1"/>
  <c r="L319" i="36"/>
  <c r="H113" i="37"/>
  <c r="G114" i="37" s="1"/>
  <c r="D113" i="37"/>
  <c r="I113" i="37"/>
  <c r="A324" i="37"/>
  <c r="K323" i="37"/>
  <c r="J113" i="36"/>
  <c r="I113" i="36"/>
  <c r="A321" i="36" l="1"/>
  <c r="L320" i="36"/>
  <c r="F113" i="37"/>
  <c r="C114" i="37"/>
  <c r="A325" i="37"/>
  <c r="K324" i="37"/>
  <c r="G113" i="36"/>
  <c r="D114" i="36"/>
  <c r="H114" i="36"/>
  <c r="A322" i="36" l="1"/>
  <c r="L321" i="36"/>
  <c r="J113" i="37"/>
  <c r="E114" i="37"/>
  <c r="A326" i="37"/>
  <c r="K325" i="37"/>
  <c r="K113" i="36"/>
  <c r="F114" i="36"/>
  <c r="E114" i="36" s="1"/>
  <c r="A323" i="36" l="1"/>
  <c r="L322" i="36"/>
  <c r="I114" i="37"/>
  <c r="H114" i="37"/>
  <c r="G115" i="37" s="1"/>
  <c r="D114" i="37"/>
  <c r="A327" i="37"/>
  <c r="K326" i="37"/>
  <c r="D115" i="36"/>
  <c r="J114" i="36"/>
  <c r="I114" i="36"/>
  <c r="A324" i="36" l="1"/>
  <c r="L323" i="36"/>
  <c r="F114" i="37"/>
  <c r="C115" i="37"/>
  <c r="A328" i="37"/>
  <c r="K327" i="37"/>
  <c r="H115" i="36"/>
  <c r="G114" i="36"/>
  <c r="A325" i="36" l="1"/>
  <c r="L324" i="36"/>
  <c r="E115" i="37"/>
  <c r="J114" i="37"/>
  <c r="A329" i="37"/>
  <c r="K328" i="37"/>
  <c r="K114" i="36"/>
  <c r="F115" i="36"/>
  <c r="E115" i="36" s="1"/>
  <c r="A326" i="36" l="1"/>
  <c r="L325" i="36"/>
  <c r="H115" i="37"/>
  <c r="G116" i="37" s="1"/>
  <c r="D115" i="37"/>
  <c r="I115" i="37"/>
  <c r="K329" i="37"/>
  <c r="A330" i="37"/>
  <c r="J115" i="36"/>
  <c r="I115" i="36"/>
  <c r="A327" i="36" l="1"/>
  <c r="L326" i="36"/>
  <c r="F115" i="37"/>
  <c r="C116" i="37"/>
  <c r="A331" i="37"/>
  <c r="K330" i="37"/>
  <c r="G115" i="36"/>
  <c r="D116" i="36"/>
  <c r="H116" i="36"/>
  <c r="A328" i="36" l="1"/>
  <c r="L327" i="36"/>
  <c r="E116" i="37"/>
  <c r="J115" i="37"/>
  <c r="A332" i="37"/>
  <c r="K331" i="37"/>
  <c r="K115" i="36"/>
  <c r="F116" i="36"/>
  <c r="E116" i="36" s="1"/>
  <c r="A329" i="36" l="1"/>
  <c r="L328" i="36"/>
  <c r="I116" i="37"/>
  <c r="H116" i="37"/>
  <c r="G117" i="37" s="1"/>
  <c r="D116" i="37"/>
  <c r="A333" i="37"/>
  <c r="K332" i="37"/>
  <c r="D117" i="36"/>
  <c r="J116" i="36"/>
  <c r="I116" i="36"/>
  <c r="A330" i="36" l="1"/>
  <c r="L329" i="36"/>
  <c r="F116" i="37"/>
  <c r="C117" i="37"/>
  <c r="A334" i="37"/>
  <c r="K333" i="37"/>
  <c r="H117" i="36"/>
  <c r="G116" i="36"/>
  <c r="A331" i="36" l="1"/>
  <c r="L330" i="36"/>
  <c r="E117" i="37"/>
  <c r="J116" i="37"/>
  <c r="A335" i="37"/>
  <c r="K334" i="37"/>
  <c r="K116" i="36"/>
  <c r="F117" i="36"/>
  <c r="E117" i="36" s="1"/>
  <c r="A332" i="36" l="1"/>
  <c r="L331" i="36"/>
  <c r="H117" i="37"/>
  <c r="G118" i="37" s="1"/>
  <c r="D117" i="37"/>
  <c r="I117" i="37"/>
  <c r="K335" i="37"/>
  <c r="A336" i="37"/>
  <c r="J117" i="36"/>
  <c r="I117" i="36"/>
  <c r="A333" i="36" l="1"/>
  <c r="L332" i="36"/>
  <c r="F117" i="37"/>
  <c r="C118" i="37"/>
  <c r="A337" i="37"/>
  <c r="K336" i="37"/>
  <c r="G117" i="36"/>
  <c r="D118" i="36"/>
  <c r="H118" i="36"/>
  <c r="A334" i="36" l="1"/>
  <c r="L333" i="36"/>
  <c r="J117" i="37"/>
  <c r="E118" i="37"/>
  <c r="K337" i="37"/>
  <c r="A338" i="37"/>
  <c r="K117" i="36"/>
  <c r="F118" i="36"/>
  <c r="E118" i="36" s="1"/>
  <c r="A335" i="36" l="1"/>
  <c r="L334" i="36"/>
  <c r="I118" i="37"/>
  <c r="D118" i="37"/>
  <c r="H118" i="37"/>
  <c r="G119" i="37" s="1"/>
  <c r="A339" i="37"/>
  <c r="K338" i="37"/>
  <c r="J118" i="36"/>
  <c r="I118" i="36"/>
  <c r="A336" i="36" l="1"/>
  <c r="L335" i="36"/>
  <c r="F118" i="37"/>
  <c r="C119" i="37"/>
  <c r="A340" i="37"/>
  <c r="K339" i="37"/>
  <c r="G118" i="36"/>
  <c r="D119" i="36"/>
  <c r="H119" i="36"/>
  <c r="A337" i="36" l="1"/>
  <c r="L336" i="36"/>
  <c r="E119" i="37"/>
  <c r="J118" i="37"/>
  <c r="A341" i="37"/>
  <c r="K340" i="37"/>
  <c r="K118" i="36"/>
  <c r="F119" i="36"/>
  <c r="E119" i="36" s="1"/>
  <c r="A338" i="36" l="1"/>
  <c r="L337" i="36"/>
  <c r="H119" i="37"/>
  <c r="G120" i="37" s="1"/>
  <c r="I119" i="37"/>
  <c r="D119" i="37"/>
  <c r="A342" i="37"/>
  <c r="K341" i="37"/>
  <c r="J119" i="36"/>
  <c r="I119" i="36"/>
  <c r="A339" i="36" l="1"/>
  <c r="L338" i="36"/>
  <c r="F119" i="37"/>
  <c r="C120" i="37"/>
  <c r="A343" i="37"/>
  <c r="K342" i="37"/>
  <c r="G119" i="36"/>
  <c r="D120" i="36"/>
  <c r="H120" i="36"/>
  <c r="A340" i="36" l="1"/>
  <c r="L339" i="36"/>
  <c r="J119" i="37"/>
  <c r="E120" i="37"/>
  <c r="K343" i="37"/>
  <c r="A344" i="37"/>
  <c r="K119" i="36"/>
  <c r="F120" i="36"/>
  <c r="E120" i="36" s="1"/>
  <c r="A341" i="36" l="1"/>
  <c r="L340" i="36"/>
  <c r="I120" i="37"/>
  <c r="H120" i="37"/>
  <c r="G121" i="37" s="1"/>
  <c r="D120" i="37"/>
  <c r="A345" i="37"/>
  <c r="K344" i="37"/>
  <c r="J120" i="36"/>
  <c r="I120" i="36"/>
  <c r="A342" i="36" l="1"/>
  <c r="L341" i="36"/>
  <c r="F120" i="37"/>
  <c r="C121" i="37"/>
  <c r="K345" i="37"/>
  <c r="A346" i="37"/>
  <c r="G120" i="36"/>
  <c r="D121" i="36"/>
  <c r="H121" i="36"/>
  <c r="A343" i="36" l="1"/>
  <c r="L342" i="36"/>
  <c r="J120" i="37"/>
  <c r="E121" i="37"/>
  <c r="A347" i="37"/>
  <c r="K346" i="37"/>
  <c r="K120" i="36"/>
  <c r="F121" i="36"/>
  <c r="E121" i="36" s="1"/>
  <c r="A344" i="36" l="1"/>
  <c r="L343" i="36"/>
  <c r="I121" i="37"/>
  <c r="H121" i="37"/>
  <c r="G122" i="37" s="1"/>
  <c r="D121" i="37"/>
  <c r="A348" i="37"/>
  <c r="K347" i="37"/>
  <c r="J121" i="36"/>
  <c r="I121" i="36"/>
  <c r="A345" i="36" l="1"/>
  <c r="L344" i="36"/>
  <c r="F121" i="37"/>
  <c r="C122" i="37"/>
  <c r="A349" i="37"/>
  <c r="K348" i="37"/>
  <c r="H122" i="36"/>
  <c r="G121" i="36"/>
  <c r="D122" i="36"/>
  <c r="A346" i="36" l="1"/>
  <c r="L345" i="36"/>
  <c r="J121" i="37"/>
  <c r="E122" i="37"/>
  <c r="A350" i="37"/>
  <c r="K349" i="37"/>
  <c r="K121" i="36"/>
  <c r="F122" i="36"/>
  <c r="E122" i="36" s="1"/>
  <c r="D123" i="36" l="1"/>
  <c r="A347" i="36"/>
  <c r="L346" i="36"/>
  <c r="I122" i="37"/>
  <c r="H122" i="37"/>
  <c r="G123" i="37" s="1"/>
  <c r="D122" i="37"/>
  <c r="A351" i="37"/>
  <c r="K350" i="37"/>
  <c r="J122" i="36"/>
  <c r="I122" i="36"/>
  <c r="G122" i="36" s="1"/>
  <c r="A348" i="36" l="1"/>
  <c r="L347" i="36"/>
  <c r="F122" i="37"/>
  <c r="C123" i="37"/>
  <c r="A352" i="37"/>
  <c r="K351" i="37"/>
  <c r="K122" i="36"/>
  <c r="H123" i="36"/>
  <c r="F123" i="36"/>
  <c r="E123" i="36" s="1"/>
  <c r="A349" i="36" l="1"/>
  <c r="L348" i="36"/>
  <c r="J122" i="37"/>
  <c r="E123" i="37"/>
  <c r="A353" i="37"/>
  <c r="K352" i="37"/>
  <c r="J123" i="36"/>
  <c r="I123" i="36"/>
  <c r="H124" i="36" s="1"/>
  <c r="A350" i="36" l="1"/>
  <c r="L349" i="36"/>
  <c r="H123" i="37"/>
  <c r="G124" i="37" s="1"/>
  <c r="I123" i="37"/>
  <c r="D123" i="37"/>
  <c r="K353" i="37"/>
  <c r="A354" i="37"/>
  <c r="G123" i="36"/>
  <c r="D124" i="36"/>
  <c r="A351" i="36" l="1"/>
  <c r="L350" i="36"/>
  <c r="F123" i="37"/>
  <c r="C124" i="37"/>
  <c r="A355" i="37"/>
  <c r="K354" i="37"/>
  <c r="K123" i="36"/>
  <c r="F124" i="36"/>
  <c r="E124" i="36" s="1"/>
  <c r="A352" i="36" l="1"/>
  <c r="L351" i="36"/>
  <c r="J123" i="37"/>
  <c r="E124" i="37"/>
  <c r="A356" i="37"/>
  <c r="K355" i="37"/>
  <c r="J124" i="36"/>
  <c r="I124" i="36"/>
  <c r="A353" i="36" l="1"/>
  <c r="L352" i="36"/>
  <c r="I124" i="37"/>
  <c r="H124" i="37"/>
  <c r="G125" i="37" s="1"/>
  <c r="D124" i="37"/>
  <c r="K356" i="37"/>
  <c r="A357" i="37"/>
  <c r="G124" i="36"/>
  <c r="D125" i="36"/>
  <c r="H125" i="36"/>
  <c r="A354" i="36" l="1"/>
  <c r="L353" i="36"/>
  <c r="F124" i="37"/>
  <c r="C125" i="37"/>
  <c r="A358" i="37"/>
  <c r="K357" i="37"/>
  <c r="K124" i="36"/>
  <c r="F125" i="36"/>
  <c r="E125" i="36" s="1"/>
  <c r="A355" i="36" l="1"/>
  <c r="L354" i="36"/>
  <c r="J124" i="37"/>
  <c r="E125" i="37"/>
  <c r="A359" i="37"/>
  <c r="K358" i="37"/>
  <c r="J125" i="36"/>
  <c r="I125" i="36"/>
  <c r="A356" i="36" l="1"/>
  <c r="L355" i="36"/>
  <c r="I125" i="37"/>
  <c r="H125" i="37"/>
  <c r="G126" i="37" s="1"/>
  <c r="D125" i="37"/>
  <c r="A360" i="37"/>
  <c r="K359" i="37"/>
  <c r="G125" i="36"/>
  <c r="D126" i="36"/>
  <c r="H126" i="36"/>
  <c r="A357" i="36" l="1"/>
  <c r="L356" i="36"/>
  <c r="F125" i="37"/>
  <c r="C126" i="37"/>
  <c r="A361" i="37"/>
  <c r="K360" i="37"/>
  <c r="K125" i="36"/>
  <c r="F126" i="36"/>
  <c r="E126" i="36" s="1"/>
  <c r="A358" i="36" l="1"/>
  <c r="L357" i="36"/>
  <c r="J125" i="37"/>
  <c r="E126" i="37"/>
  <c r="K361" i="37"/>
  <c r="A362" i="37"/>
  <c r="J126" i="36"/>
  <c r="I126" i="36"/>
  <c r="A359" i="36" l="1"/>
  <c r="L358" i="36"/>
  <c r="D126" i="37"/>
  <c r="I126" i="37"/>
  <c r="H126" i="37"/>
  <c r="G127" i="37" s="1"/>
  <c r="A363" i="37"/>
  <c r="K362" i="37"/>
  <c r="G126" i="36"/>
  <c r="D127" i="36"/>
  <c r="H127" i="36"/>
  <c r="A360" i="36" l="1"/>
  <c r="L359" i="36"/>
  <c r="F126" i="37"/>
  <c r="C127" i="37"/>
  <c r="A364" i="37"/>
  <c r="K363" i="37"/>
  <c r="K126" i="36"/>
  <c r="F127" i="36"/>
  <c r="E127" i="36" s="1"/>
  <c r="A361" i="36" l="1"/>
  <c r="L360" i="36"/>
  <c r="E127" i="37"/>
  <c r="J126" i="37"/>
  <c r="A365" i="37"/>
  <c r="K364" i="37"/>
  <c r="J127" i="36"/>
  <c r="I127" i="36"/>
  <c r="A362" i="36" l="1"/>
  <c r="L361" i="36"/>
  <c r="I127" i="37"/>
  <c r="H127" i="37"/>
  <c r="G128" i="37" s="1"/>
  <c r="D127" i="37"/>
  <c r="A366" i="37"/>
  <c r="K365" i="37"/>
  <c r="G127" i="36"/>
  <c r="D128" i="36"/>
  <c r="H128" i="36"/>
  <c r="A363" i="36" l="1"/>
  <c r="L362" i="36"/>
  <c r="F127" i="37"/>
  <c r="C128" i="37"/>
  <c r="A367" i="37"/>
  <c r="K366" i="37"/>
  <c r="K127" i="36"/>
  <c r="F128" i="36"/>
  <c r="E128" i="36" s="1"/>
  <c r="A364" i="36" l="1"/>
  <c r="L363" i="36"/>
  <c r="J127" i="37"/>
  <c r="E128" i="37"/>
  <c r="A368" i="37"/>
  <c r="K367" i="37"/>
  <c r="J128" i="36"/>
  <c r="I128" i="36"/>
  <c r="A365" i="36" l="1"/>
  <c r="L364" i="36"/>
  <c r="I128" i="37"/>
  <c r="H128" i="37"/>
  <c r="G129" i="37" s="1"/>
  <c r="D128" i="37"/>
  <c r="A369" i="37"/>
  <c r="K368" i="37"/>
  <c r="G128" i="36"/>
  <c r="D129" i="36"/>
  <c r="H129" i="36"/>
  <c r="A366" i="36" l="1"/>
  <c r="L365" i="36"/>
  <c r="F128" i="37"/>
  <c r="C129" i="37"/>
  <c r="K369" i="37"/>
  <c r="A370" i="37"/>
  <c r="K128" i="36"/>
  <c r="F129" i="36"/>
  <c r="E129" i="36" s="1"/>
  <c r="A367" i="36" l="1"/>
  <c r="L366" i="36"/>
  <c r="E129" i="37"/>
  <c r="J128" i="37"/>
  <c r="A371" i="37"/>
  <c r="K370" i="37"/>
  <c r="J129" i="36"/>
  <c r="I129" i="36"/>
  <c r="A368" i="36" l="1"/>
  <c r="L367" i="36"/>
  <c r="I129" i="37"/>
  <c r="D129" i="37"/>
  <c r="H129" i="37"/>
  <c r="G130" i="37" s="1"/>
  <c r="A372" i="37"/>
  <c r="K371" i="37"/>
  <c r="G129" i="36"/>
  <c r="D130" i="36"/>
  <c r="H130" i="36"/>
  <c r="A369" i="36" l="1"/>
  <c r="L368" i="36"/>
  <c r="F129" i="37"/>
  <c r="C130" i="37"/>
  <c r="K372" i="37"/>
  <c r="A373" i="37"/>
  <c r="K129" i="36"/>
  <c r="F130" i="36"/>
  <c r="E130" i="36" s="1"/>
  <c r="A370" i="36" l="1"/>
  <c r="L369" i="36"/>
  <c r="J129" i="37"/>
  <c r="E130" i="37"/>
  <c r="A374" i="37"/>
  <c r="K373" i="37"/>
  <c r="J130" i="36"/>
  <c r="I130" i="36"/>
  <c r="A371" i="36" l="1"/>
  <c r="L370" i="36"/>
  <c r="D130" i="37"/>
  <c r="H130" i="37"/>
  <c r="G131" i="37" s="1"/>
  <c r="I130" i="37"/>
  <c r="A375" i="37"/>
  <c r="K374" i="37"/>
  <c r="G130" i="36"/>
  <c r="D131" i="36"/>
  <c r="H131" i="36"/>
  <c r="A372" i="36" l="1"/>
  <c r="L371" i="36"/>
  <c r="F130" i="37"/>
  <c r="C131" i="37"/>
  <c r="A376" i="37"/>
  <c r="K375" i="37"/>
  <c r="K130" i="36"/>
  <c r="F131" i="36"/>
  <c r="E131" i="36" s="1"/>
  <c r="A373" i="36" l="1"/>
  <c r="L372" i="36"/>
  <c r="J130" i="37"/>
  <c r="E131" i="37"/>
  <c r="A377" i="37"/>
  <c r="K376" i="37"/>
  <c r="J131" i="36"/>
  <c r="I131" i="36"/>
  <c r="A374" i="36" l="1"/>
  <c r="L373" i="36"/>
  <c r="I131" i="37"/>
  <c r="H131" i="37"/>
  <c r="G132" i="37" s="1"/>
  <c r="D131" i="37"/>
  <c r="K377" i="37"/>
  <c r="A378" i="37"/>
  <c r="G131" i="36"/>
  <c r="D132" i="36"/>
  <c r="H132" i="36"/>
  <c r="A375" i="36" l="1"/>
  <c r="L374" i="36"/>
  <c r="F131" i="37"/>
  <c r="C132" i="37"/>
  <c r="A379" i="37"/>
  <c r="K378" i="37"/>
  <c r="K131" i="36"/>
  <c r="F132" i="36"/>
  <c r="E132" i="36" s="1"/>
  <c r="A376" i="36" l="1"/>
  <c r="L375" i="36"/>
  <c r="J131" i="37"/>
  <c r="E132" i="37"/>
  <c r="A380" i="37"/>
  <c r="K379" i="37"/>
  <c r="I132" i="36"/>
  <c r="J132" i="36"/>
  <c r="A377" i="36" l="1"/>
  <c r="L376" i="36"/>
  <c r="I132" i="37"/>
  <c r="H132" i="37"/>
  <c r="G133" i="37" s="1"/>
  <c r="D132" i="37"/>
  <c r="A381" i="37"/>
  <c r="K380" i="37"/>
  <c r="G132" i="36"/>
  <c r="D133" i="36"/>
  <c r="H133" i="36"/>
  <c r="A378" i="36" l="1"/>
  <c r="L377" i="36"/>
  <c r="F132" i="37"/>
  <c r="C133" i="37"/>
  <c r="A382" i="37"/>
  <c r="K381" i="37"/>
  <c r="K132" i="36"/>
  <c r="F133" i="36"/>
  <c r="E133" i="36" s="1"/>
  <c r="A379" i="36" l="1"/>
  <c r="L378" i="36"/>
  <c r="J132" i="37"/>
  <c r="E133" i="37"/>
  <c r="A383" i="37"/>
  <c r="K382" i="37"/>
  <c r="J133" i="36"/>
  <c r="I133" i="36"/>
  <c r="A380" i="36" l="1"/>
  <c r="L379" i="36"/>
  <c r="I133" i="37"/>
  <c r="D133" i="37"/>
  <c r="H133" i="37"/>
  <c r="G134" i="37" s="1"/>
  <c r="K383" i="37"/>
  <c r="A384" i="37"/>
  <c r="G133" i="36"/>
  <c r="D134" i="36"/>
  <c r="H134" i="36"/>
  <c r="A381" i="36" l="1"/>
  <c r="L380" i="36"/>
  <c r="F133" i="37"/>
  <c r="C134" i="37"/>
  <c r="A385" i="37"/>
  <c r="K384" i="37"/>
  <c r="K133" i="36"/>
  <c r="F134" i="36"/>
  <c r="E134" i="36" s="1"/>
  <c r="A382" i="36" l="1"/>
  <c r="L381" i="36"/>
  <c r="J133" i="37"/>
  <c r="E134" i="37"/>
  <c r="A386" i="37"/>
  <c r="K385" i="37"/>
  <c r="I134" i="36"/>
  <c r="J134" i="36"/>
  <c r="A383" i="36" l="1"/>
  <c r="L382" i="36"/>
  <c r="I134" i="37"/>
  <c r="H134" i="37"/>
  <c r="G135" i="37" s="1"/>
  <c r="D134" i="37"/>
  <c r="A387" i="37"/>
  <c r="K386" i="37"/>
  <c r="G134" i="36"/>
  <c r="D135" i="36"/>
  <c r="H135" i="36"/>
  <c r="A384" i="36" l="1"/>
  <c r="L383" i="36"/>
  <c r="F134" i="37"/>
  <c r="C135" i="37"/>
  <c r="A388" i="37"/>
  <c r="K387" i="37"/>
  <c r="K134" i="36"/>
  <c r="F135" i="36"/>
  <c r="E135" i="36" s="1"/>
  <c r="A385" i="36" l="1"/>
  <c r="L384" i="36"/>
  <c r="J134" i="37"/>
  <c r="E135" i="37"/>
  <c r="A389" i="37"/>
  <c r="K388" i="37"/>
  <c r="J135" i="36"/>
  <c r="I135" i="36"/>
  <c r="A386" i="36" l="1"/>
  <c r="L385" i="36"/>
  <c r="H135" i="37"/>
  <c r="G136" i="37" s="1"/>
  <c r="D135" i="37"/>
  <c r="I135" i="37"/>
  <c r="A390" i="37"/>
  <c r="K389" i="37"/>
  <c r="G135" i="36"/>
  <c r="D136" i="36"/>
  <c r="H136" i="36"/>
  <c r="A387" i="36" l="1"/>
  <c r="L386" i="36"/>
  <c r="F135" i="37"/>
  <c r="C136" i="37"/>
  <c r="A391" i="37"/>
  <c r="K390" i="37"/>
  <c r="K135" i="36"/>
  <c r="F136" i="36"/>
  <c r="E136" i="36" s="1"/>
  <c r="A388" i="36" l="1"/>
  <c r="L387" i="36"/>
  <c r="J135" i="37"/>
  <c r="E136" i="37"/>
  <c r="K391" i="37"/>
  <c r="A392" i="37"/>
  <c r="I136" i="36"/>
  <c r="J136" i="36"/>
  <c r="A389" i="36" l="1"/>
  <c r="L388" i="36"/>
  <c r="I136" i="37"/>
  <c r="H136" i="37"/>
  <c r="G137" i="37" s="1"/>
  <c r="D136" i="37"/>
  <c r="A393" i="37"/>
  <c r="K392" i="37"/>
  <c r="G136" i="36"/>
  <c r="D137" i="36"/>
  <c r="H137" i="36"/>
  <c r="A390" i="36" l="1"/>
  <c r="L389" i="36"/>
  <c r="F136" i="37"/>
  <c r="C137" i="37"/>
  <c r="A394" i="37"/>
  <c r="K393" i="37"/>
  <c r="K136" i="36"/>
  <c r="F137" i="36"/>
  <c r="E137" i="36" s="1"/>
  <c r="A391" i="36" l="1"/>
  <c r="L390" i="36"/>
  <c r="J136" i="37"/>
  <c r="E137" i="37"/>
  <c r="A395" i="37"/>
  <c r="K394" i="37"/>
  <c r="J137" i="36"/>
  <c r="I137" i="36"/>
  <c r="A392" i="36" l="1"/>
  <c r="L391" i="36"/>
  <c r="D137" i="37"/>
  <c r="I137" i="37"/>
  <c r="H137" i="37"/>
  <c r="G138" i="37" s="1"/>
  <c r="A396" i="37"/>
  <c r="K395" i="37"/>
  <c r="G137" i="36"/>
  <c r="D138" i="36"/>
  <c r="H138" i="36"/>
  <c r="A393" i="36" l="1"/>
  <c r="L392" i="36"/>
  <c r="F137" i="37"/>
  <c r="C138" i="37"/>
  <c r="A397" i="37"/>
  <c r="K396" i="37"/>
  <c r="K137" i="36"/>
  <c r="F138" i="36"/>
  <c r="E138" i="36" s="1"/>
  <c r="A394" i="36" l="1"/>
  <c r="L393" i="36"/>
  <c r="J137" i="37"/>
  <c r="E138" i="37"/>
  <c r="A398" i="37"/>
  <c r="K397" i="37"/>
  <c r="I138" i="36"/>
  <c r="J138" i="36"/>
  <c r="A395" i="36" l="1"/>
  <c r="L394" i="36"/>
  <c r="H138" i="37"/>
  <c r="G139" i="37" s="1"/>
  <c r="I138" i="37"/>
  <c r="D138" i="37"/>
  <c r="A399" i="37"/>
  <c r="K398" i="37"/>
  <c r="G138" i="36"/>
  <c r="D139" i="36"/>
  <c r="H139" i="36"/>
  <c r="A396" i="36" l="1"/>
  <c r="L395" i="36"/>
  <c r="F138" i="37"/>
  <c r="C139" i="37"/>
  <c r="K399" i="37"/>
  <c r="A400" i="37"/>
  <c r="K138" i="36"/>
  <c r="F139" i="36"/>
  <c r="E139" i="36" s="1"/>
  <c r="A397" i="36" l="1"/>
  <c r="L396" i="36"/>
  <c r="J138" i="37"/>
  <c r="E139" i="37"/>
  <c r="A401" i="37"/>
  <c r="K400" i="37"/>
  <c r="J139" i="36"/>
  <c r="I139" i="36"/>
  <c r="A398" i="36" l="1"/>
  <c r="L397" i="36"/>
  <c r="I139" i="37"/>
  <c r="H139" i="37"/>
  <c r="G140" i="37" s="1"/>
  <c r="D139" i="37"/>
  <c r="A402" i="37"/>
  <c r="K401" i="37"/>
  <c r="G139" i="36"/>
  <c r="D140" i="36"/>
  <c r="H140" i="36"/>
  <c r="A399" i="36" l="1"/>
  <c r="L398" i="36"/>
  <c r="F139" i="37"/>
  <c r="C140" i="37"/>
  <c r="A403" i="37"/>
  <c r="K402" i="37"/>
  <c r="K139" i="36"/>
  <c r="F140" i="36"/>
  <c r="E140" i="36" s="1"/>
  <c r="A400" i="36" l="1"/>
  <c r="L399" i="36"/>
  <c r="J139" i="37"/>
  <c r="E140" i="37"/>
  <c r="A404" i="37"/>
  <c r="K403" i="37"/>
  <c r="I140" i="36"/>
  <c r="J140" i="36"/>
  <c r="A401" i="36" l="1"/>
  <c r="L400" i="36"/>
  <c r="D140" i="37"/>
  <c r="I140" i="37"/>
  <c r="H140" i="37"/>
  <c r="G141" i="37" s="1"/>
  <c r="A405" i="37"/>
  <c r="K404" i="37"/>
  <c r="G140" i="36"/>
  <c r="D141" i="36"/>
  <c r="H141" i="36"/>
  <c r="A402" i="36" l="1"/>
  <c r="L401" i="36"/>
  <c r="C141" i="37"/>
  <c r="F140" i="37"/>
  <c r="A406" i="37"/>
  <c r="K405" i="37"/>
  <c r="K140" i="36"/>
  <c r="F141" i="36"/>
  <c r="E141" i="36" s="1"/>
  <c r="A403" i="36" l="1"/>
  <c r="L402" i="36"/>
  <c r="E141" i="37"/>
  <c r="J140" i="37"/>
  <c r="A407" i="37"/>
  <c r="K406" i="37"/>
  <c r="I141" i="36"/>
  <c r="J141" i="36"/>
  <c r="A404" i="36" l="1"/>
  <c r="L403" i="36"/>
  <c r="H141" i="37"/>
  <c r="G142" i="37" s="1"/>
  <c r="I141" i="37"/>
  <c r="D141" i="37"/>
  <c r="A408" i="37"/>
  <c r="K407" i="37"/>
  <c r="G141" i="36"/>
  <c r="D142" i="36"/>
  <c r="H142" i="36"/>
  <c r="A405" i="36" l="1"/>
  <c r="L404" i="36"/>
  <c r="F141" i="37"/>
  <c r="C142" i="37"/>
  <c r="A409" i="37"/>
  <c r="K408" i="37"/>
  <c r="K141" i="36"/>
  <c r="F142" i="36"/>
  <c r="E142" i="36" s="1"/>
  <c r="A406" i="36" l="1"/>
  <c r="L405" i="36"/>
  <c r="J141" i="37"/>
  <c r="E142" i="37"/>
  <c r="A410" i="37"/>
  <c r="K409" i="37"/>
  <c r="I142" i="36"/>
  <c r="J142" i="36"/>
  <c r="A407" i="36" l="1"/>
  <c r="L406" i="36"/>
  <c r="I142" i="37"/>
  <c r="H142" i="37"/>
  <c r="G143" i="37" s="1"/>
  <c r="D142" i="37"/>
  <c r="A411" i="37"/>
  <c r="K410" i="37"/>
  <c r="G142" i="36"/>
  <c r="D143" i="36"/>
  <c r="H143" i="36"/>
  <c r="A408" i="36" l="1"/>
  <c r="L407" i="36"/>
  <c r="F142" i="37"/>
  <c r="C143" i="37"/>
  <c r="A412" i="37"/>
  <c r="K411" i="37"/>
  <c r="K142" i="36"/>
  <c r="F143" i="36"/>
  <c r="E143" i="36" s="1"/>
  <c r="A409" i="36" l="1"/>
  <c r="L408" i="36"/>
  <c r="J142" i="37"/>
  <c r="E143" i="37"/>
  <c r="K412" i="37"/>
  <c r="A413" i="37"/>
  <c r="I143" i="36"/>
  <c r="J143" i="36"/>
  <c r="A410" i="36" l="1"/>
  <c r="L409" i="36"/>
  <c r="I143" i="37"/>
  <c r="H143" i="37"/>
  <c r="G144" i="37" s="1"/>
  <c r="D143" i="37"/>
  <c r="K413" i="37"/>
  <c r="A414" i="37"/>
  <c r="G143" i="36"/>
  <c r="D144" i="36"/>
  <c r="H144" i="36"/>
  <c r="A411" i="36" l="1"/>
  <c r="L410" i="36"/>
  <c r="C144" i="37"/>
  <c r="F143" i="37"/>
  <c r="A415" i="37"/>
  <c r="K414" i="37"/>
  <c r="K143" i="36"/>
  <c r="F144" i="36"/>
  <c r="E144" i="36" s="1"/>
  <c r="A412" i="36" l="1"/>
  <c r="L411" i="36"/>
  <c r="J143" i="37"/>
  <c r="E144" i="37"/>
  <c r="D144" i="37"/>
  <c r="A416" i="37"/>
  <c r="K415" i="37"/>
  <c r="I144" i="36"/>
  <c r="J144" i="36"/>
  <c r="A413" i="36" l="1"/>
  <c r="L412" i="36"/>
  <c r="I144" i="37"/>
  <c r="H144" i="37"/>
  <c r="G145" i="37" s="1"/>
  <c r="C145" i="37"/>
  <c r="A417" i="37"/>
  <c r="K416" i="37"/>
  <c r="G144" i="36"/>
  <c r="D145" i="36"/>
  <c r="H145" i="36"/>
  <c r="F144" i="37" l="1"/>
  <c r="J144" i="37" s="1"/>
  <c r="A414" i="36"/>
  <c r="L413" i="36"/>
  <c r="E145" i="37"/>
  <c r="A418" i="37"/>
  <c r="K417" i="37"/>
  <c r="K144" i="36"/>
  <c r="F145" i="36"/>
  <c r="E145" i="36" s="1"/>
  <c r="A415" i="36" l="1"/>
  <c r="L414" i="36"/>
  <c r="I145" i="37"/>
  <c r="H145" i="37"/>
  <c r="G146" i="37" s="1"/>
  <c r="D145" i="37"/>
  <c r="A419" i="37"/>
  <c r="K418" i="37"/>
  <c r="I145" i="36"/>
  <c r="J145" i="36"/>
  <c r="A416" i="36" l="1"/>
  <c r="L415" i="36"/>
  <c r="F145" i="37"/>
  <c r="C146" i="37"/>
  <c r="A420" i="37"/>
  <c r="K419" i="37"/>
  <c r="G145" i="36"/>
  <c r="D146" i="36"/>
  <c r="H146" i="36"/>
  <c r="A417" i="36" l="1"/>
  <c r="L416" i="36"/>
  <c r="J145" i="37"/>
  <c r="E146" i="37"/>
  <c r="A421" i="37"/>
  <c r="K420" i="37"/>
  <c r="K145" i="36"/>
  <c r="F146" i="36"/>
  <c r="E146" i="36" s="1"/>
  <c r="A418" i="36" l="1"/>
  <c r="L417" i="36"/>
  <c r="H146" i="37"/>
  <c r="G147" i="37" s="1"/>
  <c r="I146" i="37"/>
  <c r="D146" i="37"/>
  <c r="K421" i="37"/>
  <c r="A422" i="37"/>
  <c r="D147" i="36"/>
  <c r="I146" i="36"/>
  <c r="J146" i="36"/>
  <c r="A419" i="36" l="1"/>
  <c r="L418" i="36"/>
  <c r="C147" i="37"/>
  <c r="F146" i="37"/>
  <c r="A423" i="37"/>
  <c r="K422" i="37"/>
  <c r="H147" i="36"/>
  <c r="G146" i="36"/>
  <c r="A420" i="36" l="1"/>
  <c r="L419" i="36"/>
  <c r="J146" i="37"/>
  <c r="E147" i="37"/>
  <c r="A424" i="37"/>
  <c r="K423" i="37"/>
  <c r="K146" i="36"/>
  <c r="F147" i="36"/>
  <c r="E147" i="36" s="1"/>
  <c r="A421" i="36" l="1"/>
  <c r="L420" i="36"/>
  <c r="I147" i="37"/>
  <c r="H147" i="37"/>
  <c r="G148" i="37" s="1"/>
  <c r="D147" i="37"/>
  <c r="A425" i="37"/>
  <c r="K424" i="37"/>
  <c r="I147" i="36"/>
  <c r="J147" i="36"/>
  <c r="A422" i="36" l="1"/>
  <c r="L421" i="36"/>
  <c r="F147" i="37"/>
  <c r="C148" i="37"/>
  <c r="A426" i="37"/>
  <c r="K425" i="37"/>
  <c r="G147" i="36"/>
  <c r="D148" i="36"/>
  <c r="H148" i="36"/>
  <c r="A423" i="36" l="1"/>
  <c r="L422" i="36"/>
  <c r="J147" i="37"/>
  <c r="E148" i="37"/>
  <c r="A427" i="37"/>
  <c r="K426" i="37"/>
  <c r="K147" i="36"/>
  <c r="F148" i="36"/>
  <c r="E148" i="36" s="1"/>
  <c r="A424" i="36" l="1"/>
  <c r="L423" i="36"/>
  <c r="I148" i="37"/>
  <c r="H148" i="37"/>
  <c r="G149" i="37" s="1"/>
  <c r="D148" i="37"/>
  <c r="A428" i="37"/>
  <c r="K427" i="37"/>
  <c r="I148" i="36"/>
  <c r="J148" i="36"/>
  <c r="A425" i="36" l="1"/>
  <c r="L424" i="36"/>
  <c r="F148" i="37"/>
  <c r="C149" i="37"/>
  <c r="A429" i="37"/>
  <c r="K428" i="37"/>
  <c r="G148" i="36"/>
  <c r="D149" i="36"/>
  <c r="H149" i="36"/>
  <c r="A426" i="36" l="1"/>
  <c r="L425" i="36"/>
  <c r="J148" i="37"/>
  <c r="E149" i="37"/>
  <c r="A430" i="37"/>
  <c r="K429" i="37"/>
  <c r="K148" i="36"/>
  <c r="F149" i="36"/>
  <c r="E149" i="36" s="1"/>
  <c r="A427" i="36" l="1"/>
  <c r="L426" i="36"/>
  <c r="I149" i="37"/>
  <c r="H149" i="37"/>
  <c r="G150" i="37" s="1"/>
  <c r="D149" i="37"/>
  <c r="A431" i="37"/>
  <c r="K430" i="37"/>
  <c r="I149" i="36"/>
  <c r="J149" i="36"/>
  <c r="A428" i="36" l="1"/>
  <c r="L427" i="36"/>
  <c r="F149" i="37"/>
  <c r="C150" i="37"/>
  <c r="A432" i="37"/>
  <c r="K431" i="37"/>
  <c r="G149" i="36"/>
  <c r="D150" i="36"/>
  <c r="H150" i="36"/>
  <c r="A429" i="36" l="1"/>
  <c r="L428" i="36"/>
  <c r="J149" i="37"/>
  <c r="E150" i="37"/>
  <c r="D150" i="37" s="1"/>
  <c r="K432" i="37"/>
  <c r="A433" i="37"/>
  <c r="K149" i="36"/>
  <c r="F150" i="36"/>
  <c r="E150" i="36" s="1"/>
  <c r="A430" i="36" l="1"/>
  <c r="L429" i="36"/>
  <c r="C151" i="37"/>
  <c r="I150" i="37"/>
  <c r="H150" i="37"/>
  <c r="G151" i="37" s="1"/>
  <c r="A434" i="37"/>
  <c r="K433" i="37"/>
  <c r="I150" i="36"/>
  <c r="J150" i="36"/>
  <c r="A431" i="36" l="1"/>
  <c r="L430" i="36"/>
  <c r="F150" i="37"/>
  <c r="A435" i="37"/>
  <c r="K434" i="37"/>
  <c r="G150" i="36"/>
  <c r="D151" i="36"/>
  <c r="H151" i="36"/>
  <c r="A432" i="36" l="1"/>
  <c r="L431" i="36"/>
  <c r="J150" i="37"/>
  <c r="E151" i="37"/>
  <c r="A436" i="37"/>
  <c r="K435" i="37"/>
  <c r="K150" i="36"/>
  <c r="F151" i="36"/>
  <c r="E151" i="36" s="1"/>
  <c r="A433" i="36" l="1"/>
  <c r="L432" i="36"/>
  <c r="I151" i="37"/>
  <c r="H151" i="37"/>
  <c r="G152" i="37" s="1"/>
  <c r="D151" i="37"/>
  <c r="A437" i="37"/>
  <c r="K436" i="37"/>
  <c r="I151" i="36"/>
  <c r="J151" i="36"/>
  <c r="A434" i="36" l="1"/>
  <c r="L433" i="36"/>
  <c r="F151" i="37"/>
  <c r="C152" i="37"/>
  <c r="A438" i="37"/>
  <c r="K437" i="37"/>
  <c r="G151" i="36"/>
  <c r="D152" i="36"/>
  <c r="H152" i="36"/>
  <c r="A435" i="36" l="1"/>
  <c r="L434" i="36"/>
  <c r="J151" i="37"/>
  <c r="E152" i="37"/>
  <c r="K438" i="37"/>
  <c r="A439" i="37"/>
  <c r="K151" i="36"/>
  <c r="F152" i="36"/>
  <c r="E152" i="36" s="1"/>
  <c r="A436" i="36" l="1"/>
  <c r="L435" i="36"/>
  <c r="I152" i="37"/>
  <c r="H152" i="37"/>
  <c r="G153" i="37" s="1"/>
  <c r="D152" i="37"/>
  <c r="A440" i="37"/>
  <c r="K439" i="37"/>
  <c r="I152" i="36"/>
  <c r="J152" i="36"/>
  <c r="A437" i="36" l="1"/>
  <c r="L436" i="36"/>
  <c r="F152" i="37"/>
  <c r="C153" i="37"/>
  <c r="K440" i="37"/>
  <c r="A441" i="37"/>
  <c r="G152" i="36"/>
  <c r="D153" i="36"/>
  <c r="H153" i="36"/>
  <c r="A438" i="36" l="1"/>
  <c r="L437" i="36"/>
  <c r="J152" i="37"/>
  <c r="E153" i="37"/>
  <c r="A442" i="37"/>
  <c r="K441" i="37"/>
  <c r="K152" i="36"/>
  <c r="F153" i="36"/>
  <c r="E153" i="36" s="1"/>
  <c r="A439" i="36" l="1"/>
  <c r="L438" i="36"/>
  <c r="H153" i="37"/>
  <c r="G154" i="37" s="1"/>
  <c r="I153" i="37"/>
  <c r="D153" i="37"/>
  <c r="A443" i="37"/>
  <c r="K442" i="37"/>
  <c r="I153" i="36"/>
  <c r="J153" i="36"/>
  <c r="A440" i="36" l="1"/>
  <c r="L439" i="36"/>
  <c r="F153" i="37"/>
  <c r="C154" i="37"/>
  <c r="A444" i="37"/>
  <c r="K443" i="37"/>
  <c r="G153" i="36"/>
  <c r="D154" i="36"/>
  <c r="H154" i="36"/>
  <c r="A441" i="36" l="1"/>
  <c r="L440" i="36"/>
  <c r="J153" i="37"/>
  <c r="E154" i="37"/>
  <c r="A445" i="37"/>
  <c r="K444" i="37"/>
  <c r="K153" i="36"/>
  <c r="F154" i="36"/>
  <c r="E154" i="36" s="1"/>
  <c r="A442" i="36" l="1"/>
  <c r="L441" i="36"/>
  <c r="I154" i="37"/>
  <c r="H154" i="37"/>
  <c r="G155" i="37" s="1"/>
  <c r="D154" i="37"/>
  <c r="A446" i="37"/>
  <c r="K445" i="37"/>
  <c r="I154" i="36"/>
  <c r="J154" i="36"/>
  <c r="A443" i="36" l="1"/>
  <c r="L442" i="36"/>
  <c r="F154" i="37"/>
  <c r="C155" i="37"/>
  <c r="A447" i="37"/>
  <c r="K446" i="37"/>
  <c r="G154" i="36"/>
  <c r="D155" i="36"/>
  <c r="H155" i="36"/>
  <c r="A444" i="36" l="1"/>
  <c r="L443" i="36"/>
  <c r="E155" i="37"/>
  <c r="D155" i="37" s="1"/>
  <c r="J154" i="37"/>
  <c r="A448" i="37"/>
  <c r="K447" i="37"/>
  <c r="K154" i="36"/>
  <c r="F155" i="36"/>
  <c r="E155" i="36" s="1"/>
  <c r="A445" i="36" l="1"/>
  <c r="L444" i="36"/>
  <c r="C156" i="37"/>
  <c r="H155" i="37"/>
  <c r="G156" i="37" s="1"/>
  <c r="I155" i="37"/>
  <c r="K448" i="37"/>
  <c r="A449" i="37"/>
  <c r="I155" i="36"/>
  <c r="J155" i="36"/>
  <c r="F155" i="37" l="1"/>
  <c r="J155" i="37" s="1"/>
  <c r="A446" i="36"/>
  <c r="L445" i="36"/>
  <c r="A450" i="37"/>
  <c r="K449" i="37"/>
  <c r="G155" i="36"/>
  <c r="D156" i="36"/>
  <c r="H156" i="36"/>
  <c r="E156" i="37" l="1"/>
  <c r="A447" i="36"/>
  <c r="L446" i="36"/>
  <c r="I156" i="37"/>
  <c r="H156" i="37"/>
  <c r="G157" i="37" s="1"/>
  <c r="D156" i="37"/>
  <c r="A451" i="37"/>
  <c r="K450" i="37"/>
  <c r="K155" i="36"/>
  <c r="F156" i="36"/>
  <c r="E156" i="36" s="1"/>
  <c r="A448" i="36" l="1"/>
  <c r="L447" i="36"/>
  <c r="F156" i="37"/>
  <c r="C157" i="37"/>
  <c r="A452" i="37"/>
  <c r="K451" i="37"/>
  <c r="I156" i="36"/>
  <c r="J156" i="36"/>
  <c r="A449" i="36" l="1"/>
  <c r="L448" i="36"/>
  <c r="E157" i="37"/>
  <c r="J156" i="37"/>
  <c r="A453" i="37"/>
  <c r="K452" i="37"/>
  <c r="G156" i="36"/>
  <c r="D157" i="36"/>
  <c r="H157" i="36"/>
  <c r="A450" i="36" l="1"/>
  <c r="L449" i="36"/>
  <c r="I157" i="37"/>
  <c r="H157" i="37"/>
  <c r="G158" i="37" s="1"/>
  <c r="D157" i="37"/>
  <c r="A454" i="37"/>
  <c r="K453" i="37"/>
  <c r="K156" i="36"/>
  <c r="F157" i="36"/>
  <c r="E157" i="36" s="1"/>
  <c r="A451" i="36" l="1"/>
  <c r="L450" i="36"/>
  <c r="F157" i="37"/>
  <c r="C158" i="37"/>
  <c r="A455" i="37"/>
  <c r="K454" i="37"/>
  <c r="I157" i="36"/>
  <c r="J157" i="36"/>
  <c r="A452" i="36" l="1"/>
  <c r="L451" i="36"/>
  <c r="J157" i="37"/>
  <c r="E158" i="37"/>
  <c r="A456" i="37"/>
  <c r="K455" i="37"/>
  <c r="G157" i="36"/>
  <c r="D158" i="36"/>
  <c r="H158" i="36"/>
  <c r="A453" i="36" l="1"/>
  <c r="L452" i="36"/>
  <c r="I158" i="37"/>
  <c r="H158" i="37"/>
  <c r="G159" i="37" s="1"/>
  <c r="D158" i="37"/>
  <c r="K456" i="37"/>
  <c r="A457" i="37"/>
  <c r="K157" i="36"/>
  <c r="F158" i="36"/>
  <c r="E158" i="36" s="1"/>
  <c r="A454" i="36" l="1"/>
  <c r="L453" i="36"/>
  <c r="F158" i="37"/>
  <c r="C159" i="37"/>
  <c r="A458" i="37"/>
  <c r="K457" i="37"/>
  <c r="I158" i="36"/>
  <c r="J158" i="36"/>
  <c r="A455" i="36" l="1"/>
  <c r="L454" i="36"/>
  <c r="J158" i="37"/>
  <c r="E159" i="37"/>
  <c r="A459" i="37"/>
  <c r="K458" i="37"/>
  <c r="G158" i="36"/>
  <c r="D159" i="36"/>
  <c r="H159" i="36"/>
  <c r="A456" i="36" l="1"/>
  <c r="L455" i="36"/>
  <c r="I159" i="37"/>
  <c r="H159" i="37"/>
  <c r="G160" i="37" s="1"/>
  <c r="D159" i="37"/>
  <c r="A460" i="37"/>
  <c r="K459" i="37"/>
  <c r="K158" i="36"/>
  <c r="F159" i="36"/>
  <c r="E159" i="36" s="1"/>
  <c r="A457" i="36" l="1"/>
  <c r="L456" i="36"/>
  <c r="F159" i="37"/>
  <c r="C160" i="37"/>
  <c r="A461" i="37"/>
  <c r="K460" i="37"/>
  <c r="I159" i="36"/>
  <c r="J159" i="36"/>
  <c r="A458" i="36" l="1"/>
  <c r="L457" i="36"/>
  <c r="J159" i="37"/>
  <c r="E160" i="37"/>
  <c r="A462" i="37"/>
  <c r="K461" i="37"/>
  <c r="G159" i="36"/>
  <c r="D160" i="36"/>
  <c r="H160" i="36"/>
  <c r="A459" i="36" l="1"/>
  <c r="L458" i="36"/>
  <c r="I160" i="37"/>
  <c r="H160" i="37"/>
  <c r="G161" i="37" s="1"/>
  <c r="D160" i="37"/>
  <c r="A463" i="37"/>
  <c r="K462" i="37"/>
  <c r="K159" i="36"/>
  <c r="F160" i="36"/>
  <c r="E160" i="36" s="1"/>
  <c r="A460" i="36" l="1"/>
  <c r="L459" i="36"/>
  <c r="F160" i="37"/>
  <c r="C161" i="37"/>
  <c r="A464" i="37"/>
  <c r="K463" i="37"/>
  <c r="I160" i="36"/>
  <c r="J160" i="36"/>
  <c r="A461" i="36" l="1"/>
  <c r="L460" i="36"/>
  <c r="J160" i="37"/>
  <c r="E161" i="37"/>
  <c r="K464" i="37"/>
  <c r="A465" i="37"/>
  <c r="G160" i="36"/>
  <c r="D161" i="36"/>
  <c r="H161" i="36"/>
  <c r="A462" i="36" l="1"/>
  <c r="L461" i="36"/>
  <c r="I161" i="37"/>
  <c r="H161" i="37"/>
  <c r="G162" i="37" s="1"/>
  <c r="D161" i="37"/>
  <c r="A466" i="37"/>
  <c r="K465" i="37"/>
  <c r="K160" i="36"/>
  <c r="F161" i="36"/>
  <c r="E161" i="36" s="1"/>
  <c r="A463" i="36" l="1"/>
  <c r="L462" i="36"/>
  <c r="F161" i="37"/>
  <c r="C162" i="37"/>
  <c r="A467" i="37"/>
  <c r="K466" i="37"/>
  <c r="I161" i="36"/>
  <c r="J161" i="36"/>
  <c r="A464" i="36" l="1"/>
  <c r="L463" i="36"/>
  <c r="J161" i="37"/>
  <c r="E162" i="37"/>
  <c r="A468" i="37"/>
  <c r="K467" i="37"/>
  <c r="G161" i="36"/>
  <c r="D162" i="36"/>
  <c r="H162" i="36"/>
  <c r="A465" i="36" l="1"/>
  <c r="L464" i="36"/>
  <c r="H162" i="37"/>
  <c r="G163" i="37" s="1"/>
  <c r="I162" i="37"/>
  <c r="D162" i="37"/>
  <c r="A469" i="37"/>
  <c r="K468" i="37"/>
  <c r="K161" i="36"/>
  <c r="F162" i="36"/>
  <c r="E162" i="36" s="1"/>
  <c r="A466" i="36" l="1"/>
  <c r="L465" i="36"/>
  <c r="F162" i="37"/>
  <c r="C163" i="37"/>
  <c r="A470" i="37"/>
  <c r="K469" i="37"/>
  <c r="I162" i="36"/>
  <c r="J162" i="36"/>
  <c r="A467" i="36" l="1"/>
  <c r="L466" i="36"/>
  <c r="J162" i="37"/>
  <c r="E163" i="37"/>
  <c r="A471" i="37"/>
  <c r="K470" i="37"/>
  <c r="G162" i="36"/>
  <c r="D163" i="36"/>
  <c r="H163" i="36"/>
  <c r="A468" i="36" l="1"/>
  <c r="L467" i="36"/>
  <c r="I163" i="37"/>
  <c r="H163" i="37"/>
  <c r="G164" i="37" s="1"/>
  <c r="D163" i="37"/>
  <c r="A472" i="37"/>
  <c r="K471" i="37"/>
  <c r="K162" i="36"/>
  <c r="F163" i="36"/>
  <c r="E163" i="36" s="1"/>
  <c r="A469" i="36" l="1"/>
  <c r="L468" i="36"/>
  <c r="C164" i="37"/>
  <c r="F163" i="37"/>
  <c r="K472" i="37"/>
  <c r="A473" i="37"/>
  <c r="I163" i="36"/>
  <c r="J163" i="36"/>
  <c r="A470" i="36" l="1"/>
  <c r="L469" i="36"/>
  <c r="J163" i="37"/>
  <c r="E164" i="37"/>
  <c r="D164" i="37" s="1"/>
  <c r="C165" i="37" s="1"/>
  <c r="A474" i="37"/>
  <c r="K473" i="37"/>
  <c r="G163" i="36"/>
  <c r="D164" i="36"/>
  <c r="H164" i="36"/>
  <c r="A471" i="36" l="1"/>
  <c r="L470" i="36"/>
  <c r="H164" i="37"/>
  <c r="I164" i="37"/>
  <c r="A475" i="37"/>
  <c r="K474" i="37"/>
  <c r="K163" i="36"/>
  <c r="F164" i="36"/>
  <c r="E164" i="36" s="1"/>
  <c r="A472" i="36" l="1"/>
  <c r="L471" i="36"/>
  <c r="G165" i="37"/>
  <c r="F164" i="37"/>
  <c r="K475" i="37"/>
  <c r="A476" i="37"/>
  <c r="I164" i="36"/>
  <c r="J164" i="36"/>
  <c r="A473" i="36" l="1"/>
  <c r="L472" i="36"/>
  <c r="J164" i="37"/>
  <c r="E165" i="37"/>
  <c r="A477" i="37"/>
  <c r="K476" i="37"/>
  <c r="G164" i="36"/>
  <c r="D165" i="36"/>
  <c r="H165" i="36"/>
  <c r="A474" i="36" l="1"/>
  <c r="L473" i="36"/>
  <c r="I165" i="37"/>
  <c r="H165" i="37"/>
  <c r="G166" i="37" s="1"/>
  <c r="D165" i="37"/>
  <c r="A478" i="37"/>
  <c r="K477" i="37"/>
  <c r="K164" i="36"/>
  <c r="F165" i="36"/>
  <c r="E165" i="36" s="1"/>
  <c r="A475" i="36" l="1"/>
  <c r="L474" i="36"/>
  <c r="F165" i="37"/>
  <c r="C166" i="37"/>
  <c r="A479" i="37"/>
  <c r="K478" i="37"/>
  <c r="I165" i="36"/>
  <c r="J165" i="36"/>
  <c r="A476" i="36" l="1"/>
  <c r="L475" i="36"/>
  <c r="J165" i="37"/>
  <c r="E166" i="37"/>
  <c r="A480" i="37"/>
  <c r="K479" i="37"/>
  <c r="G165" i="36"/>
  <c r="D166" i="36"/>
  <c r="H166" i="36"/>
  <c r="A477" i="36" l="1"/>
  <c r="L476" i="36"/>
  <c r="I166" i="37"/>
  <c r="H166" i="37"/>
  <c r="G167" i="37" s="1"/>
  <c r="D166" i="37"/>
  <c r="K480" i="37"/>
  <c r="A481" i="37"/>
  <c r="K165" i="36"/>
  <c r="F166" i="36"/>
  <c r="E166" i="36" s="1"/>
  <c r="A478" i="36" l="1"/>
  <c r="L477" i="36"/>
  <c r="F166" i="37"/>
  <c r="C167" i="37"/>
  <c r="A482" i="37"/>
  <c r="K481" i="37"/>
  <c r="I166" i="36"/>
  <c r="J166" i="36"/>
  <c r="A479" i="36" l="1"/>
  <c r="L478" i="36"/>
  <c r="J166" i="37"/>
  <c r="E167" i="37"/>
  <c r="A483" i="37"/>
  <c r="K482" i="37"/>
  <c r="G166" i="36"/>
  <c r="D167" i="36"/>
  <c r="H167" i="36"/>
  <c r="A480" i="36" l="1"/>
  <c r="L479" i="36"/>
  <c r="I167" i="37"/>
  <c r="H167" i="37"/>
  <c r="G168" i="37" s="1"/>
  <c r="D167" i="37"/>
  <c r="A484" i="37"/>
  <c r="K483" i="37"/>
  <c r="K166" i="36"/>
  <c r="F167" i="36"/>
  <c r="E167" i="36" s="1"/>
  <c r="A481" i="36" l="1"/>
  <c r="L480" i="36"/>
  <c r="F167" i="37"/>
  <c r="C168" i="37"/>
  <c r="A485" i="37"/>
  <c r="K484" i="37"/>
  <c r="I167" i="36"/>
  <c r="J167" i="36"/>
  <c r="A482" i="36" l="1"/>
  <c r="L481" i="36"/>
  <c r="J167" i="37"/>
  <c r="E168" i="37"/>
  <c r="D168" i="37" s="1"/>
  <c r="A486" i="37"/>
  <c r="K485" i="37"/>
  <c r="G167" i="36"/>
  <c r="D168" i="36"/>
  <c r="H168" i="36"/>
  <c r="A483" i="36" l="1"/>
  <c r="L482" i="36"/>
  <c r="C169" i="37"/>
  <c r="I168" i="37"/>
  <c r="H168" i="37"/>
  <c r="G169" i="37" s="1"/>
  <c r="K486" i="37"/>
  <c r="A487" i="37"/>
  <c r="K167" i="36"/>
  <c r="F168" i="36"/>
  <c r="E168" i="36" s="1"/>
  <c r="A484" i="36" l="1"/>
  <c r="L483" i="36"/>
  <c r="F168" i="37"/>
  <c r="A488" i="37"/>
  <c r="K487" i="37"/>
  <c r="I168" i="36"/>
  <c r="J168" i="36"/>
  <c r="A485" i="36" l="1"/>
  <c r="L484" i="36"/>
  <c r="J168" i="37"/>
  <c r="E169" i="37"/>
  <c r="A489" i="37"/>
  <c r="K488" i="37"/>
  <c r="G168" i="36"/>
  <c r="D169" i="36"/>
  <c r="H169" i="36"/>
  <c r="A486" i="36" l="1"/>
  <c r="L485" i="36"/>
  <c r="I169" i="37"/>
  <c r="H169" i="37"/>
  <c r="G170" i="37" s="1"/>
  <c r="D169" i="37"/>
  <c r="A490" i="37"/>
  <c r="K489" i="37"/>
  <c r="K168" i="36"/>
  <c r="F169" i="36"/>
  <c r="E169" i="36" s="1"/>
  <c r="A487" i="36" l="1"/>
  <c r="L486" i="36"/>
  <c r="F169" i="37"/>
  <c r="C170" i="37"/>
  <c r="A491" i="37"/>
  <c r="K490" i="37"/>
  <c r="I169" i="36"/>
  <c r="J169" i="36"/>
  <c r="A488" i="36" l="1"/>
  <c r="L487" i="36"/>
  <c r="J169" i="37"/>
  <c r="E170" i="37"/>
  <c r="A492" i="37"/>
  <c r="K491" i="37"/>
  <c r="G169" i="36"/>
  <c r="D170" i="36"/>
  <c r="H170" i="36"/>
  <c r="A489" i="36" l="1"/>
  <c r="L488" i="36"/>
  <c r="H170" i="37"/>
  <c r="G171" i="37" s="1"/>
  <c r="I170" i="37"/>
  <c r="D170" i="37"/>
  <c r="A493" i="37"/>
  <c r="K492" i="37"/>
  <c r="K169" i="36"/>
  <c r="F170" i="36"/>
  <c r="E170" i="36" s="1"/>
  <c r="A490" i="36" l="1"/>
  <c r="L489" i="36"/>
  <c r="F170" i="37"/>
  <c r="C171" i="37"/>
  <c r="A494" i="37"/>
  <c r="K493" i="37"/>
  <c r="I170" i="36"/>
  <c r="J170" i="36"/>
  <c r="A491" i="36" l="1"/>
  <c r="L490" i="36"/>
  <c r="E171" i="37"/>
  <c r="J170" i="37"/>
  <c r="K494" i="37"/>
  <c r="A495" i="37"/>
  <c r="G170" i="36"/>
  <c r="D171" i="36"/>
  <c r="H171" i="36"/>
  <c r="A492" i="36" l="1"/>
  <c r="L491" i="36"/>
  <c r="I171" i="37"/>
  <c r="H171" i="37"/>
  <c r="G172" i="37" s="1"/>
  <c r="D171" i="37"/>
  <c r="A496" i="37"/>
  <c r="K495" i="37"/>
  <c r="K170" i="36"/>
  <c r="F171" i="36"/>
  <c r="E171" i="36" s="1"/>
  <c r="A493" i="36" l="1"/>
  <c r="L492" i="36"/>
  <c r="F171" i="37"/>
  <c r="C172" i="37"/>
  <c r="A497" i="37"/>
  <c r="K496" i="37"/>
  <c r="I171" i="36"/>
  <c r="J171" i="36"/>
  <c r="A494" i="36" l="1"/>
  <c r="L493" i="36"/>
  <c r="J171" i="37"/>
  <c r="E172" i="37"/>
  <c r="A498" i="37"/>
  <c r="K497" i="37"/>
  <c r="G171" i="36"/>
  <c r="D172" i="36"/>
  <c r="H172" i="36"/>
  <c r="A495" i="36" l="1"/>
  <c r="L494" i="36"/>
  <c r="I172" i="37"/>
  <c r="H172" i="37"/>
  <c r="G173" i="37" s="1"/>
  <c r="D172" i="37"/>
  <c r="A499" i="37"/>
  <c r="K498" i="37"/>
  <c r="K171" i="36"/>
  <c r="F172" i="36"/>
  <c r="E172" i="36" s="1"/>
  <c r="A496" i="36" l="1"/>
  <c r="L495" i="36"/>
  <c r="F172" i="37"/>
  <c r="C173" i="37"/>
  <c r="A500" i="37"/>
  <c r="K499" i="37"/>
  <c r="I172" i="36"/>
  <c r="J172" i="36"/>
  <c r="A497" i="36" l="1"/>
  <c r="L496" i="36"/>
  <c r="J172" i="37"/>
  <c r="E173" i="37"/>
  <c r="A501" i="37"/>
  <c r="K500" i="37"/>
  <c r="G172" i="36"/>
  <c r="D173" i="36"/>
  <c r="H173" i="36"/>
  <c r="A498" i="36" l="1"/>
  <c r="L497" i="36"/>
  <c r="I173" i="37"/>
  <c r="H173" i="37"/>
  <c r="G174" i="37" s="1"/>
  <c r="D173" i="37"/>
  <c r="K501" i="37"/>
  <c r="A502" i="37"/>
  <c r="K172" i="36"/>
  <c r="F173" i="36"/>
  <c r="E173" i="36" s="1"/>
  <c r="A499" i="36" l="1"/>
  <c r="L498" i="36"/>
  <c r="F173" i="37"/>
  <c r="C174" i="37"/>
  <c r="K502" i="37"/>
  <c r="A503" i="37"/>
  <c r="I173" i="36"/>
  <c r="J173" i="36"/>
  <c r="A500" i="36" l="1"/>
  <c r="L499" i="36"/>
  <c r="E174" i="37"/>
  <c r="J173" i="37"/>
  <c r="K503" i="37"/>
  <c r="A504" i="37"/>
  <c r="G173" i="36"/>
  <c r="D174" i="36"/>
  <c r="H174" i="36"/>
  <c r="A501" i="36" l="1"/>
  <c r="L500" i="36"/>
  <c r="I174" i="37"/>
  <c r="D174" i="37"/>
  <c r="H174" i="37"/>
  <c r="G175" i="37" s="1"/>
  <c r="A505" i="37"/>
  <c r="K504" i="37"/>
  <c r="K173" i="36"/>
  <c r="F174" i="36"/>
  <c r="E174" i="36" s="1"/>
  <c r="A502" i="36" l="1"/>
  <c r="L501" i="36"/>
  <c r="F174" i="37"/>
  <c r="C175" i="37"/>
  <c r="A506" i="37"/>
  <c r="K505" i="37"/>
  <c r="I174" i="36"/>
  <c r="J174" i="36"/>
  <c r="A503" i="36" l="1"/>
  <c r="L502" i="36"/>
  <c r="J174" i="37"/>
  <c r="E175" i="37"/>
  <c r="A507" i="37"/>
  <c r="K506" i="37"/>
  <c r="G174" i="36"/>
  <c r="D175" i="36"/>
  <c r="H175" i="36"/>
  <c r="A504" i="36" l="1"/>
  <c r="L503" i="36"/>
  <c r="I175" i="37"/>
  <c r="H175" i="37"/>
  <c r="G176" i="37" s="1"/>
  <c r="D175" i="37"/>
  <c r="K507" i="37"/>
  <c r="A508" i="37"/>
  <c r="K174" i="36"/>
  <c r="F175" i="36"/>
  <c r="E175" i="36" s="1"/>
  <c r="A505" i="36" l="1"/>
  <c r="L504" i="36"/>
  <c r="C176" i="37"/>
  <c r="F175" i="37"/>
  <c r="A509" i="37"/>
  <c r="K508" i="37"/>
  <c r="I175" i="36"/>
  <c r="J175" i="36"/>
  <c r="A506" i="36" l="1"/>
  <c r="L505" i="36"/>
  <c r="J175" i="37"/>
  <c r="E176" i="37"/>
  <c r="A510" i="37"/>
  <c r="K509" i="37"/>
  <c r="H176" i="36"/>
  <c r="G175" i="36"/>
  <c r="D176" i="36"/>
  <c r="A507" i="36" l="1"/>
  <c r="L506" i="36"/>
  <c r="I176" i="37"/>
  <c r="H176" i="37"/>
  <c r="G177" i="37" s="1"/>
  <c r="D176" i="37"/>
  <c r="A511" i="37"/>
  <c r="K510" i="37"/>
  <c r="K175" i="36"/>
  <c r="F176" i="36"/>
  <c r="E176" i="36" s="1"/>
  <c r="D177" i="36" l="1"/>
  <c r="A508" i="36"/>
  <c r="L507" i="36"/>
  <c r="F176" i="37"/>
  <c r="C177" i="37"/>
  <c r="K511" i="37"/>
  <c r="A512" i="37"/>
  <c r="I176" i="36"/>
  <c r="J176" i="36"/>
  <c r="A509" i="36" l="1"/>
  <c r="L508" i="36"/>
  <c r="J176" i="37"/>
  <c r="E177" i="37"/>
  <c r="A513" i="37"/>
  <c r="K512" i="37"/>
  <c r="H177" i="36"/>
  <c r="G176" i="36"/>
  <c r="A510" i="36" l="1"/>
  <c r="L509" i="36"/>
  <c r="H177" i="37"/>
  <c r="G178" i="37" s="1"/>
  <c r="D177" i="37"/>
  <c r="I177" i="37"/>
  <c r="A514" i="37"/>
  <c r="K513" i="37"/>
  <c r="K176" i="36"/>
  <c r="F177" i="36"/>
  <c r="E177" i="36" s="1"/>
  <c r="A511" i="36" l="1"/>
  <c r="L510" i="36"/>
  <c r="F177" i="37"/>
  <c r="C178" i="37"/>
  <c r="A515" i="37"/>
  <c r="K514" i="37"/>
  <c r="I177" i="36"/>
  <c r="J177" i="36"/>
  <c r="A512" i="36" l="1"/>
  <c r="L511" i="36"/>
  <c r="J177" i="37"/>
  <c r="E178" i="37"/>
  <c r="K515" i="37"/>
  <c r="A516" i="37"/>
  <c r="G177" i="36"/>
  <c r="D178" i="36"/>
  <c r="H178" i="36"/>
  <c r="A513" i="36" l="1"/>
  <c r="L512" i="36"/>
  <c r="H178" i="37"/>
  <c r="G179" i="37" s="1"/>
  <c r="I178" i="37"/>
  <c r="D178" i="37"/>
  <c r="A517" i="37"/>
  <c r="K516" i="37"/>
  <c r="K177" i="36"/>
  <c r="F178" i="36"/>
  <c r="E178" i="36" s="1"/>
  <c r="A514" i="36" l="1"/>
  <c r="L513" i="36"/>
  <c r="C179" i="37"/>
  <c r="F178" i="37"/>
  <c r="A518" i="37"/>
  <c r="K517" i="37"/>
  <c r="I178" i="36"/>
  <c r="J178" i="36"/>
  <c r="A515" i="36" l="1"/>
  <c r="L514" i="36"/>
  <c r="J178" i="37"/>
  <c r="E179" i="37"/>
  <c r="K518" i="37"/>
  <c r="A519" i="37"/>
  <c r="G178" i="36"/>
  <c r="D179" i="36"/>
  <c r="H179" i="36"/>
  <c r="A516" i="36" l="1"/>
  <c r="L515" i="36"/>
  <c r="I179" i="37"/>
  <c r="H179" i="37"/>
  <c r="G180" i="37" s="1"/>
  <c r="D179" i="37"/>
  <c r="A520" i="37"/>
  <c r="K519" i="37"/>
  <c r="K178" i="36"/>
  <c r="F179" i="36"/>
  <c r="E179" i="36" s="1"/>
  <c r="A517" i="36" l="1"/>
  <c r="L516" i="36"/>
  <c r="F179" i="37"/>
  <c r="C180" i="37"/>
  <c r="A521" i="37"/>
  <c r="K520" i="37"/>
  <c r="I179" i="36"/>
  <c r="J179" i="36"/>
  <c r="A518" i="36" l="1"/>
  <c r="L517" i="36"/>
  <c r="J179" i="37"/>
  <c r="E180" i="37"/>
  <c r="D180" i="37" s="1"/>
  <c r="C181" i="37" s="1"/>
  <c r="A522" i="37"/>
  <c r="K521" i="37"/>
  <c r="G179" i="36"/>
  <c r="D180" i="36"/>
  <c r="H180" i="36"/>
  <c r="A519" i="36" l="1"/>
  <c r="L518" i="36"/>
  <c r="I180" i="37"/>
  <c r="H180" i="37"/>
  <c r="G181" i="37" s="1"/>
  <c r="A523" i="37"/>
  <c r="K522" i="37"/>
  <c r="K179" i="36"/>
  <c r="F180" i="36"/>
  <c r="E180" i="36" s="1"/>
  <c r="F180" i="37" l="1"/>
  <c r="J180" i="37" s="1"/>
  <c r="A520" i="36"/>
  <c r="L519" i="36"/>
  <c r="E181" i="37"/>
  <c r="I181" i="37" s="1"/>
  <c r="D181" i="37"/>
  <c r="K523" i="37"/>
  <c r="A524" i="37"/>
  <c r="I180" i="36"/>
  <c r="J180" i="36"/>
  <c r="H181" i="37" l="1"/>
  <c r="G182" i="37" s="1"/>
  <c r="A521" i="36"/>
  <c r="L520" i="36"/>
  <c r="A525" i="37"/>
  <c r="K524" i="37"/>
  <c r="F181" i="37"/>
  <c r="C182" i="37"/>
  <c r="G180" i="36"/>
  <c r="D181" i="36"/>
  <c r="H181" i="36"/>
  <c r="A522" i="36" l="1"/>
  <c r="L521" i="36"/>
  <c r="J181" i="37"/>
  <c r="E182" i="37"/>
  <c r="A526" i="37"/>
  <c r="K525" i="37"/>
  <c r="K180" i="36"/>
  <c r="F181" i="36"/>
  <c r="E181" i="36" s="1"/>
  <c r="A523" i="36" l="1"/>
  <c r="L522" i="36"/>
  <c r="A527" i="37"/>
  <c r="K526" i="37"/>
  <c r="I182" i="37"/>
  <c r="H182" i="37"/>
  <c r="G183" i="37" s="1"/>
  <c r="D182" i="37"/>
  <c r="I181" i="36"/>
  <c r="J181" i="36"/>
  <c r="A524" i="36" l="1"/>
  <c r="L523" i="36"/>
  <c r="F182" i="37"/>
  <c r="C183" i="37"/>
  <c r="A528" i="37"/>
  <c r="K527" i="37"/>
  <c r="G181" i="36"/>
  <c r="D182" i="36"/>
  <c r="H182" i="36"/>
  <c r="A525" i="36" l="1"/>
  <c r="L524" i="36"/>
  <c r="A529" i="37"/>
  <c r="K528" i="37"/>
  <c r="J182" i="37"/>
  <c r="E183" i="37"/>
  <c r="K181" i="36"/>
  <c r="F182" i="36"/>
  <c r="E182" i="36" s="1"/>
  <c r="A526" i="36" l="1"/>
  <c r="L525" i="36"/>
  <c r="I183" i="37"/>
  <c r="H183" i="37"/>
  <c r="G184" i="37" s="1"/>
  <c r="D183" i="37"/>
  <c r="A530" i="37"/>
  <c r="K529" i="37"/>
  <c r="I182" i="36"/>
  <c r="J182" i="36"/>
  <c r="A527" i="36" l="1"/>
  <c r="L526" i="36"/>
  <c r="F183" i="37"/>
  <c r="C184" i="37"/>
  <c r="A531" i="37"/>
  <c r="K530" i="37"/>
  <c r="G182" i="36"/>
  <c r="D183" i="36"/>
  <c r="H183" i="36"/>
  <c r="A528" i="36" l="1"/>
  <c r="L527" i="36"/>
  <c r="K531" i="37"/>
  <c r="A532" i="37"/>
  <c r="J183" i="37"/>
  <c r="E184" i="37"/>
  <c r="K182" i="36"/>
  <c r="F183" i="36"/>
  <c r="E183" i="36" s="1"/>
  <c r="A529" i="36" l="1"/>
  <c r="L528" i="36"/>
  <c r="I184" i="37"/>
  <c r="H184" i="37"/>
  <c r="G185" i="37" s="1"/>
  <c r="D184" i="37"/>
  <c r="A533" i="37"/>
  <c r="K532" i="37"/>
  <c r="I183" i="36"/>
  <c r="J183" i="36"/>
  <c r="A530" i="36" l="1"/>
  <c r="L529" i="36"/>
  <c r="F184" i="37"/>
  <c r="C185" i="37"/>
  <c r="A534" i="37"/>
  <c r="K533" i="37"/>
  <c r="G183" i="36"/>
  <c r="D184" i="36"/>
  <c r="H184" i="36"/>
  <c r="A531" i="36" l="1"/>
  <c r="L530" i="36"/>
  <c r="A535" i="37"/>
  <c r="K534" i="37"/>
  <c r="J184" i="37"/>
  <c r="E185" i="37"/>
  <c r="K183" i="36"/>
  <c r="F184" i="36"/>
  <c r="E184" i="36" s="1"/>
  <c r="A532" i="36" l="1"/>
  <c r="L531" i="36"/>
  <c r="I185" i="37"/>
  <c r="H185" i="37"/>
  <c r="G186" i="37" s="1"/>
  <c r="D185" i="37"/>
  <c r="A536" i="37"/>
  <c r="K535" i="37"/>
  <c r="I184" i="36"/>
  <c r="J184" i="36"/>
  <c r="A533" i="36" l="1"/>
  <c r="L532" i="36"/>
  <c r="F185" i="37"/>
  <c r="C186" i="37"/>
  <c r="A537" i="37"/>
  <c r="K536" i="37"/>
  <c r="G184" i="36"/>
  <c r="D185" i="36"/>
  <c r="H185" i="36"/>
  <c r="A534" i="36" l="1"/>
  <c r="L533" i="36"/>
  <c r="A538" i="37"/>
  <c r="K537" i="37"/>
  <c r="J185" i="37"/>
  <c r="E186" i="37"/>
  <c r="K184" i="36"/>
  <c r="F185" i="36"/>
  <c r="E185" i="36" s="1"/>
  <c r="A535" i="36" l="1"/>
  <c r="L534" i="36"/>
  <c r="H186" i="37"/>
  <c r="G187" i="37" s="1"/>
  <c r="I186" i="37"/>
  <c r="D186" i="37"/>
  <c r="A539" i="37"/>
  <c r="K538" i="37"/>
  <c r="I185" i="36"/>
  <c r="J185" i="36"/>
  <c r="A536" i="36" l="1"/>
  <c r="L535" i="36"/>
  <c r="K539" i="37"/>
  <c r="A540" i="37"/>
  <c r="F186" i="37"/>
  <c r="C187" i="37"/>
  <c r="G185" i="36"/>
  <c r="D186" i="36"/>
  <c r="H186" i="36"/>
  <c r="A537" i="36" l="1"/>
  <c r="L536" i="36"/>
  <c r="J186" i="37"/>
  <c r="E187" i="37"/>
  <c r="A541" i="37"/>
  <c r="K540" i="37"/>
  <c r="K185" i="36"/>
  <c r="F186" i="36"/>
  <c r="E186" i="36" s="1"/>
  <c r="A538" i="36" l="1"/>
  <c r="L537" i="36"/>
  <c r="A542" i="37"/>
  <c r="K541" i="37"/>
  <c r="I187" i="37"/>
  <c r="H187" i="37"/>
  <c r="G188" i="37" s="1"/>
  <c r="D187" i="37"/>
  <c r="I186" i="36"/>
  <c r="J186" i="36"/>
  <c r="A539" i="36" l="1"/>
  <c r="L538" i="36"/>
  <c r="F187" i="37"/>
  <c r="C188" i="37"/>
  <c r="A543" i="37"/>
  <c r="K542" i="37"/>
  <c r="G186" i="36"/>
  <c r="D187" i="36"/>
  <c r="H187" i="36"/>
  <c r="A540" i="36" l="1"/>
  <c r="L539" i="36"/>
  <c r="A544" i="37"/>
  <c r="K543" i="37"/>
  <c r="J187" i="37"/>
  <c r="E188" i="37"/>
  <c r="K186" i="36"/>
  <c r="F187" i="36"/>
  <c r="E187" i="36" s="1"/>
  <c r="A541" i="36" l="1"/>
  <c r="L540" i="36"/>
  <c r="I188" i="37"/>
  <c r="H188" i="37"/>
  <c r="G189" i="37" s="1"/>
  <c r="D188" i="37"/>
  <c r="A545" i="37"/>
  <c r="K544" i="37"/>
  <c r="I187" i="36"/>
  <c r="J187" i="36"/>
  <c r="A542" i="36" l="1"/>
  <c r="L541" i="36"/>
  <c r="F188" i="37"/>
  <c r="C189" i="37"/>
  <c r="K545" i="37"/>
  <c r="A546" i="37"/>
  <c r="G187" i="36"/>
  <c r="D188" i="36"/>
  <c r="H188" i="36"/>
  <c r="A543" i="36" l="1"/>
  <c r="L542" i="36"/>
  <c r="A547" i="37"/>
  <c r="K546" i="37"/>
  <c r="J188" i="37"/>
  <c r="E189" i="37"/>
  <c r="K187" i="36"/>
  <c r="F188" i="36"/>
  <c r="E188" i="36" s="1"/>
  <c r="A544" i="36" l="1"/>
  <c r="L543" i="36"/>
  <c r="I189" i="37"/>
  <c r="H189" i="37"/>
  <c r="G190" i="37" s="1"/>
  <c r="D189" i="37"/>
  <c r="K547" i="37"/>
  <c r="A548" i="37"/>
  <c r="I188" i="36"/>
  <c r="J188" i="36"/>
  <c r="A545" i="36" l="1"/>
  <c r="L544" i="36"/>
  <c r="A549" i="37"/>
  <c r="K548" i="37"/>
  <c r="F189" i="37"/>
  <c r="C190" i="37"/>
  <c r="G188" i="36"/>
  <c r="D189" i="36"/>
  <c r="H189" i="36"/>
  <c r="A546" i="36" l="1"/>
  <c r="L545" i="36"/>
  <c r="J189" i="37"/>
  <c r="E190" i="37"/>
  <c r="A550" i="37"/>
  <c r="K549" i="37"/>
  <c r="K188" i="36"/>
  <c r="F189" i="36"/>
  <c r="E189" i="36" s="1"/>
  <c r="A547" i="36" l="1"/>
  <c r="L546" i="36"/>
  <c r="I190" i="37"/>
  <c r="H190" i="37"/>
  <c r="G191" i="37" s="1"/>
  <c r="A551" i="37"/>
  <c r="K550" i="37"/>
  <c r="D190" i="37"/>
  <c r="I189" i="36"/>
  <c r="J189" i="36"/>
  <c r="A548" i="36" l="1"/>
  <c r="L547" i="36"/>
  <c r="F190" i="37"/>
  <c r="C191" i="37"/>
  <c r="A552" i="37"/>
  <c r="K551" i="37"/>
  <c r="G189" i="36"/>
  <c r="D190" i="36"/>
  <c r="H190" i="36"/>
  <c r="A549" i="36" l="1"/>
  <c r="L548" i="36"/>
  <c r="A553" i="37"/>
  <c r="K552" i="37"/>
  <c r="J190" i="37"/>
  <c r="E191" i="37"/>
  <c r="K189" i="36"/>
  <c r="F190" i="36"/>
  <c r="E190" i="36" s="1"/>
  <c r="A550" i="36" l="1"/>
  <c r="L549" i="36"/>
  <c r="I191" i="37"/>
  <c r="H191" i="37"/>
  <c r="G192" i="37" s="1"/>
  <c r="D191" i="37"/>
  <c r="A554" i="37"/>
  <c r="K553" i="37"/>
  <c r="I190" i="36"/>
  <c r="J190" i="36"/>
  <c r="A551" i="36" l="1"/>
  <c r="L550" i="36"/>
  <c r="F191" i="37"/>
  <c r="C192" i="37"/>
  <c r="A555" i="37"/>
  <c r="K554" i="37"/>
  <c r="G190" i="36"/>
  <c r="D191" i="36"/>
  <c r="H191" i="36"/>
  <c r="A552" i="36" l="1"/>
  <c r="L551" i="36"/>
  <c r="K555" i="37"/>
  <c r="A556" i="37"/>
  <c r="J191" i="37"/>
  <c r="E192" i="37"/>
  <c r="K190" i="36"/>
  <c r="F191" i="36"/>
  <c r="E191" i="36" s="1"/>
  <c r="A553" i="36" l="1"/>
  <c r="L552" i="36"/>
  <c r="H192" i="37"/>
  <c r="G193" i="37" s="1"/>
  <c r="I192" i="37"/>
  <c r="D192" i="37"/>
  <c r="A557" i="37"/>
  <c r="K556" i="37"/>
  <c r="I191" i="36"/>
  <c r="J191" i="36"/>
  <c r="A554" i="36" l="1"/>
  <c r="L553" i="36"/>
  <c r="A558" i="37"/>
  <c r="K557" i="37"/>
  <c r="F192" i="37"/>
  <c r="C193" i="37"/>
  <c r="G191" i="36"/>
  <c r="D192" i="36"/>
  <c r="H192" i="36"/>
  <c r="A555" i="36" l="1"/>
  <c r="L554" i="36"/>
  <c r="J192" i="37"/>
  <c r="E193" i="37"/>
  <c r="A559" i="37"/>
  <c r="K558" i="37"/>
  <c r="K191" i="36"/>
  <c r="F192" i="36"/>
  <c r="E192" i="36" s="1"/>
  <c r="A556" i="36" l="1"/>
  <c r="L555" i="36"/>
  <c r="I193" i="37"/>
  <c r="H193" i="37"/>
  <c r="G194" i="37" s="1"/>
  <c r="A560" i="37"/>
  <c r="K559" i="37"/>
  <c r="D193" i="37"/>
  <c r="I192" i="36"/>
  <c r="J192" i="36"/>
  <c r="A557" i="36" l="1"/>
  <c r="L556" i="36"/>
  <c r="F193" i="37"/>
  <c r="C194" i="37"/>
  <c r="A561" i="37"/>
  <c r="K560" i="37"/>
  <c r="G192" i="36"/>
  <c r="D193" i="36"/>
  <c r="H193" i="36"/>
  <c r="A558" i="36" l="1"/>
  <c r="L557" i="36"/>
  <c r="J193" i="37"/>
  <c r="E194" i="37"/>
  <c r="A562" i="37"/>
  <c r="K561" i="37"/>
  <c r="D194" i="37"/>
  <c r="C195" i="37" s="1"/>
  <c r="K192" i="36"/>
  <c r="F193" i="36"/>
  <c r="E193" i="36" s="1"/>
  <c r="A559" i="36" l="1"/>
  <c r="L558" i="36"/>
  <c r="I194" i="37"/>
  <c r="H194" i="37"/>
  <c r="G195" i="37" s="1"/>
  <c r="A563" i="37"/>
  <c r="K562" i="37"/>
  <c r="I193" i="36"/>
  <c r="J193" i="36"/>
  <c r="A560" i="36" l="1"/>
  <c r="L559" i="36"/>
  <c r="F194" i="37"/>
  <c r="K563" i="37"/>
  <c r="A564" i="37"/>
  <c r="G193" i="36"/>
  <c r="D194" i="36"/>
  <c r="H194" i="36"/>
  <c r="A561" i="36" l="1"/>
  <c r="L560" i="36"/>
  <c r="A565" i="37"/>
  <c r="K564" i="37"/>
  <c r="J194" i="37"/>
  <c r="E195" i="37"/>
  <c r="K193" i="36"/>
  <c r="F194" i="36"/>
  <c r="E194" i="36" s="1"/>
  <c r="A562" i="36" l="1"/>
  <c r="L561" i="36"/>
  <c r="A566" i="37"/>
  <c r="K565" i="37"/>
  <c r="I195" i="37"/>
  <c r="H195" i="37"/>
  <c r="G196" i="37" s="1"/>
  <c r="D195" i="37"/>
  <c r="I194" i="36"/>
  <c r="J194" i="36"/>
  <c r="A563" i="36" l="1"/>
  <c r="L562" i="36"/>
  <c r="F195" i="37"/>
  <c r="C196" i="37"/>
  <c r="A567" i="37"/>
  <c r="K566" i="37"/>
  <c r="G194" i="36"/>
  <c r="D195" i="36"/>
  <c r="H195" i="36"/>
  <c r="A564" i="36" l="1"/>
  <c r="L563" i="36"/>
  <c r="A568" i="37"/>
  <c r="K567" i="37"/>
  <c r="J195" i="37"/>
  <c r="E196" i="37"/>
  <c r="K194" i="36"/>
  <c r="F195" i="36"/>
  <c r="E195" i="36" s="1"/>
  <c r="A565" i="36" l="1"/>
  <c r="L564" i="36"/>
  <c r="A569" i="37"/>
  <c r="K568" i="37"/>
  <c r="I196" i="37"/>
  <c r="H196" i="37"/>
  <c r="G197" i="37" s="1"/>
  <c r="D196" i="37"/>
  <c r="I195" i="36"/>
  <c r="J195" i="36"/>
  <c r="A566" i="36" l="1"/>
  <c r="L565" i="36"/>
  <c r="F196" i="37"/>
  <c r="C197" i="37"/>
  <c r="A570" i="37"/>
  <c r="K569" i="37"/>
  <c r="G195" i="36"/>
  <c r="D196" i="36"/>
  <c r="H196" i="36"/>
  <c r="A567" i="36" l="1"/>
  <c r="L566" i="36"/>
  <c r="A571" i="37"/>
  <c r="K570" i="37"/>
  <c r="J196" i="37"/>
  <c r="E197" i="37"/>
  <c r="K195" i="36"/>
  <c r="F196" i="36"/>
  <c r="E196" i="36" s="1"/>
  <c r="A568" i="36" l="1"/>
  <c r="L567" i="36"/>
  <c r="I197" i="37"/>
  <c r="H197" i="37"/>
  <c r="G198" i="37" s="1"/>
  <c r="K571" i="37"/>
  <c r="A572" i="37"/>
  <c r="D197" i="37"/>
  <c r="J196" i="36"/>
  <c r="I196" i="36"/>
  <c r="A569" i="36" l="1"/>
  <c r="L568" i="36"/>
  <c r="F197" i="37"/>
  <c r="C198" i="37"/>
  <c r="A573" i="37"/>
  <c r="K572" i="37"/>
  <c r="G196" i="36"/>
  <c r="D197" i="36"/>
  <c r="H197" i="36"/>
  <c r="A570" i="36" l="1"/>
  <c r="L569" i="36"/>
  <c r="J197" i="37"/>
  <c r="E198" i="37"/>
  <c r="A574" i="37"/>
  <c r="K573" i="37"/>
  <c r="D198" i="37"/>
  <c r="K196" i="36"/>
  <c r="F197" i="36"/>
  <c r="E197" i="36" s="1"/>
  <c r="A571" i="36" l="1"/>
  <c r="L570" i="36"/>
  <c r="C199" i="37"/>
  <c r="A575" i="37"/>
  <c r="K574" i="37"/>
  <c r="H198" i="37"/>
  <c r="G199" i="37" s="1"/>
  <c r="I198" i="37"/>
  <c r="I197" i="36"/>
  <c r="J197" i="36"/>
  <c r="A572" i="36" l="1"/>
  <c r="L571" i="36"/>
  <c r="F198" i="37"/>
  <c r="J198" i="37" s="1"/>
  <c r="A576" i="37"/>
  <c r="K575" i="37"/>
  <c r="G197" i="36"/>
  <c r="D198" i="36"/>
  <c r="H198" i="36"/>
  <c r="A573" i="36" l="1"/>
  <c r="L572" i="36"/>
  <c r="E199" i="37"/>
  <c r="D199" i="37" s="1"/>
  <c r="C200" i="37" s="1"/>
  <c r="A577" i="37"/>
  <c r="K576" i="37"/>
  <c r="K197" i="36"/>
  <c r="F198" i="36"/>
  <c r="E198" i="36" s="1"/>
  <c r="A574" i="36" l="1"/>
  <c r="L573" i="36"/>
  <c r="I199" i="37"/>
  <c r="H199" i="37"/>
  <c r="G200" i="37" s="1"/>
  <c r="A578" i="37"/>
  <c r="K577" i="37"/>
  <c r="J198" i="36"/>
  <c r="I198" i="36"/>
  <c r="F199" i="37" l="1"/>
  <c r="A575" i="36"/>
  <c r="L574" i="36"/>
  <c r="J199" i="37"/>
  <c r="E200" i="37"/>
  <c r="K578" i="37"/>
  <c r="A579" i="37"/>
  <c r="G198" i="36"/>
  <c r="D199" i="36"/>
  <c r="H199" i="36"/>
  <c r="A576" i="36" l="1"/>
  <c r="L575" i="36"/>
  <c r="A580" i="37"/>
  <c r="K579" i="37"/>
  <c r="H200" i="37"/>
  <c r="G201" i="37" s="1"/>
  <c r="I200" i="37"/>
  <c r="D200" i="37"/>
  <c r="K198" i="36"/>
  <c r="F199" i="36"/>
  <c r="E199" i="36" s="1"/>
  <c r="A577" i="36" l="1"/>
  <c r="L576" i="36"/>
  <c r="F200" i="37"/>
  <c r="C201" i="37"/>
  <c r="K580" i="37"/>
  <c r="A581" i="37"/>
  <c r="J199" i="36"/>
  <c r="I199" i="36"/>
  <c r="A578" i="36" l="1"/>
  <c r="L577" i="36"/>
  <c r="J200" i="37"/>
  <c r="E201" i="37"/>
  <c r="D201" i="37" s="1"/>
  <c r="C202" i="37" s="1"/>
  <c r="A582" i="37"/>
  <c r="K581" i="37"/>
  <c r="G199" i="36"/>
  <c r="D200" i="36"/>
  <c r="H200" i="36"/>
  <c r="A579" i="36" l="1"/>
  <c r="L578" i="36"/>
  <c r="I201" i="37"/>
  <c r="H201" i="37"/>
  <c r="G202" i="37" s="1"/>
  <c r="A583" i="37"/>
  <c r="K582" i="37"/>
  <c r="K199" i="36"/>
  <c r="F200" i="36"/>
  <c r="E200" i="36" s="1"/>
  <c r="A580" i="36" l="1"/>
  <c r="L579" i="36"/>
  <c r="A584" i="37"/>
  <c r="K583" i="37"/>
  <c r="F201" i="37"/>
  <c r="I200" i="36"/>
  <c r="J200" i="36"/>
  <c r="A581" i="36" l="1"/>
  <c r="L580" i="36"/>
  <c r="J201" i="37"/>
  <c r="E202" i="37"/>
  <c r="A585" i="37"/>
  <c r="K584" i="37"/>
  <c r="G200" i="36"/>
  <c r="D201" i="36"/>
  <c r="H201" i="36"/>
  <c r="A582" i="36" l="1"/>
  <c r="L581" i="36"/>
  <c r="K585" i="37"/>
  <c r="A586" i="37"/>
  <c r="I202" i="37"/>
  <c r="H202" i="37"/>
  <c r="G203" i="37" s="1"/>
  <c r="D202" i="37"/>
  <c r="K200" i="36"/>
  <c r="F201" i="36"/>
  <c r="E201" i="36" s="1"/>
  <c r="A583" i="36" l="1"/>
  <c r="L582" i="36"/>
  <c r="F202" i="37"/>
  <c r="C203" i="37"/>
  <c r="K586" i="37"/>
  <c r="A587" i="37"/>
  <c r="J201" i="36"/>
  <c r="I201" i="36"/>
  <c r="A584" i="36" l="1"/>
  <c r="L583" i="36"/>
  <c r="A588" i="37"/>
  <c r="K587" i="37"/>
  <c r="J202" i="37"/>
  <c r="E203" i="37"/>
  <c r="G201" i="36"/>
  <c r="D202" i="36"/>
  <c r="H202" i="36"/>
  <c r="A585" i="36" l="1"/>
  <c r="L584" i="36"/>
  <c r="I203" i="37"/>
  <c r="H203" i="37"/>
  <c r="G204" i="37" s="1"/>
  <c r="D203" i="37"/>
  <c r="A589" i="37"/>
  <c r="K588" i="37"/>
  <c r="K201" i="36"/>
  <c r="F202" i="36"/>
  <c r="E202" i="36" s="1"/>
  <c r="A586" i="36" l="1"/>
  <c r="L585" i="36"/>
  <c r="F203" i="37"/>
  <c r="C204" i="37"/>
  <c r="A590" i="37"/>
  <c r="K589" i="37"/>
  <c r="J202" i="36"/>
  <c r="I202" i="36"/>
  <c r="A587" i="36" l="1"/>
  <c r="L586" i="36"/>
  <c r="A591" i="37"/>
  <c r="K590" i="37"/>
  <c r="J203" i="37"/>
  <c r="E204" i="37"/>
  <c r="G202" i="36"/>
  <c r="D203" i="36"/>
  <c r="H203" i="36"/>
  <c r="A588" i="36" l="1"/>
  <c r="L587" i="36"/>
  <c r="I204" i="37"/>
  <c r="H204" i="37"/>
  <c r="G205" i="37" s="1"/>
  <c r="D204" i="37"/>
  <c r="A592" i="37"/>
  <c r="K591" i="37"/>
  <c r="K202" i="36"/>
  <c r="F203" i="36"/>
  <c r="E203" i="36" s="1"/>
  <c r="A589" i="36" l="1"/>
  <c r="L588" i="36"/>
  <c r="A593" i="37"/>
  <c r="K592" i="37"/>
  <c r="F204" i="37"/>
  <c r="C205" i="37"/>
  <c r="J203" i="36"/>
  <c r="I203" i="36"/>
  <c r="A590" i="36" l="1"/>
  <c r="L589" i="36"/>
  <c r="J204" i="37"/>
  <c r="E205" i="37"/>
  <c r="A594" i="37"/>
  <c r="K593" i="37"/>
  <c r="G203" i="36"/>
  <c r="D204" i="36"/>
  <c r="H204" i="36"/>
  <c r="A591" i="36" l="1"/>
  <c r="L590" i="36"/>
  <c r="I205" i="37"/>
  <c r="H205" i="37"/>
  <c r="G206" i="37" s="1"/>
  <c r="K594" i="37"/>
  <c r="A595" i="37"/>
  <c r="D205" i="37"/>
  <c r="K203" i="36"/>
  <c r="F204" i="36"/>
  <c r="E204" i="36" s="1"/>
  <c r="A592" i="36" l="1"/>
  <c r="L591" i="36"/>
  <c r="F205" i="37"/>
  <c r="C206" i="37"/>
  <c r="A596" i="37"/>
  <c r="K595" i="37"/>
  <c r="I204" i="36"/>
  <c r="J204" i="36"/>
  <c r="A593" i="36" l="1"/>
  <c r="L592" i="36"/>
  <c r="A597" i="37"/>
  <c r="K596" i="37"/>
  <c r="J205" i="37"/>
  <c r="E206" i="37"/>
  <c r="G204" i="36"/>
  <c r="D205" i="36"/>
  <c r="H205" i="36"/>
  <c r="A594" i="36" l="1"/>
  <c r="L593" i="36"/>
  <c r="H206" i="37"/>
  <c r="G207" i="37" s="1"/>
  <c r="I206" i="37"/>
  <c r="D206" i="37"/>
  <c r="K597" i="37"/>
  <c r="A598" i="37"/>
  <c r="K204" i="36"/>
  <c r="F205" i="36"/>
  <c r="E205" i="36" s="1"/>
  <c r="A595" i="36" l="1"/>
  <c r="L594" i="36"/>
  <c r="A599" i="37"/>
  <c r="K598" i="37"/>
  <c r="F206" i="37"/>
  <c r="C207" i="37"/>
  <c r="I205" i="36"/>
  <c r="J205" i="36"/>
  <c r="A596" i="36" l="1"/>
  <c r="L595" i="36"/>
  <c r="J206" i="37"/>
  <c r="E207" i="37"/>
  <c r="A600" i="37"/>
  <c r="K599" i="37"/>
  <c r="G205" i="36"/>
  <c r="D206" i="36"/>
  <c r="H206" i="36"/>
  <c r="A597" i="36" l="1"/>
  <c r="L596" i="36"/>
  <c r="I207" i="37"/>
  <c r="H207" i="37"/>
  <c r="G208" i="37" s="1"/>
  <c r="A601" i="37"/>
  <c r="K600" i="37"/>
  <c r="D207" i="37"/>
  <c r="K205" i="36"/>
  <c r="F206" i="36"/>
  <c r="E206" i="36" s="1"/>
  <c r="A598" i="36" l="1"/>
  <c r="L597" i="36"/>
  <c r="F207" i="37"/>
  <c r="C208" i="37"/>
  <c r="A602" i="37"/>
  <c r="K601" i="37"/>
  <c r="I206" i="36"/>
  <c r="J206" i="36"/>
  <c r="A599" i="36" l="1"/>
  <c r="L598" i="36"/>
  <c r="K602" i="37"/>
  <c r="A603" i="37"/>
  <c r="J207" i="37"/>
  <c r="E208" i="37"/>
  <c r="D208" i="37" s="1"/>
  <c r="G206" i="36"/>
  <c r="D207" i="36"/>
  <c r="H207" i="36"/>
  <c r="A600" i="36" l="1"/>
  <c r="L599" i="36"/>
  <c r="C209" i="37"/>
  <c r="H208" i="37"/>
  <c r="G209" i="37" s="1"/>
  <c r="I208" i="37"/>
  <c r="A604" i="37"/>
  <c r="K603" i="37"/>
  <c r="K206" i="36"/>
  <c r="F207" i="36"/>
  <c r="E207" i="36" s="1"/>
  <c r="A601" i="36" l="1"/>
  <c r="L600" i="36"/>
  <c r="A605" i="37"/>
  <c r="K604" i="37"/>
  <c r="F208" i="37"/>
  <c r="I207" i="36"/>
  <c r="J207" i="36"/>
  <c r="A602" i="36" l="1"/>
  <c r="L601" i="36"/>
  <c r="J208" i="37"/>
  <c r="E209" i="37"/>
  <c r="K605" i="37"/>
  <c r="A606" i="37"/>
  <c r="G207" i="36"/>
  <c r="D208" i="36"/>
  <c r="H208" i="36"/>
  <c r="A603" i="36" l="1"/>
  <c r="L602" i="36"/>
  <c r="A607" i="37"/>
  <c r="K606" i="37"/>
  <c r="I209" i="37"/>
  <c r="H209" i="37"/>
  <c r="G210" i="37" s="1"/>
  <c r="D209" i="37"/>
  <c r="K207" i="36"/>
  <c r="F208" i="36"/>
  <c r="E208" i="36" s="1"/>
  <c r="A604" i="36" l="1"/>
  <c r="L603" i="36"/>
  <c r="F209" i="37"/>
  <c r="C210" i="37"/>
  <c r="A608" i="37"/>
  <c r="K607" i="37"/>
  <c r="I208" i="36"/>
  <c r="J208" i="36"/>
  <c r="A605" i="36" l="1"/>
  <c r="L604" i="36"/>
  <c r="A609" i="37"/>
  <c r="K608" i="37"/>
  <c r="J209" i="37"/>
  <c r="E210" i="37"/>
  <c r="G208" i="36"/>
  <c r="D209" i="36"/>
  <c r="H209" i="36"/>
  <c r="A606" i="36" l="1"/>
  <c r="L605" i="36"/>
  <c r="I210" i="37"/>
  <c r="H210" i="37"/>
  <c r="G211" i="37" s="1"/>
  <c r="D210" i="37"/>
  <c r="A610" i="37"/>
  <c r="K609" i="37"/>
  <c r="K208" i="36"/>
  <c r="F209" i="36"/>
  <c r="E209" i="36" s="1"/>
  <c r="A607" i="36" l="1"/>
  <c r="L606" i="36"/>
  <c r="A611" i="37"/>
  <c r="K610" i="37"/>
  <c r="F210" i="37"/>
  <c r="C211" i="37"/>
  <c r="J209" i="36"/>
  <c r="I209" i="36"/>
  <c r="A608" i="36" l="1"/>
  <c r="L607" i="36"/>
  <c r="J210" i="37"/>
  <c r="E211" i="37"/>
  <c r="K611" i="37"/>
  <c r="A612" i="37"/>
  <c r="G209" i="36"/>
  <c r="D210" i="36"/>
  <c r="H210" i="36"/>
  <c r="A609" i="36" l="1"/>
  <c r="L608" i="36"/>
  <c r="A613" i="37"/>
  <c r="K612" i="37"/>
  <c r="I211" i="37"/>
  <c r="H211" i="37"/>
  <c r="G212" i="37" s="1"/>
  <c r="D211" i="37"/>
  <c r="K209" i="36"/>
  <c r="F210" i="36"/>
  <c r="E210" i="36" s="1"/>
  <c r="A610" i="36" l="1"/>
  <c r="L609" i="36"/>
  <c r="F211" i="37"/>
  <c r="C212" i="37"/>
  <c r="K613" i="37"/>
  <c r="A614" i="37"/>
  <c r="I210" i="36"/>
  <c r="J210" i="36"/>
  <c r="A611" i="36" l="1"/>
  <c r="L610" i="36"/>
  <c r="A615" i="37"/>
  <c r="K614" i="37"/>
  <c r="J211" i="37"/>
  <c r="E212" i="37"/>
  <c r="G210" i="36"/>
  <c r="D211" i="36"/>
  <c r="H211" i="36"/>
  <c r="A612" i="36" l="1"/>
  <c r="L611" i="36"/>
  <c r="I212" i="37"/>
  <c r="H212" i="37"/>
  <c r="G213" i="37" s="1"/>
  <c r="D212" i="37"/>
  <c r="A616" i="37"/>
  <c r="K615" i="37"/>
  <c r="K210" i="36"/>
  <c r="F211" i="36"/>
  <c r="E211" i="36" s="1"/>
  <c r="A613" i="36" l="1"/>
  <c r="L612" i="36"/>
  <c r="F212" i="37"/>
  <c r="C213" i="37"/>
  <c r="A617" i="37"/>
  <c r="K616" i="37"/>
  <c r="J211" i="36"/>
  <c r="I211" i="36"/>
  <c r="A614" i="36" l="1"/>
  <c r="L613" i="36"/>
  <c r="A618" i="37"/>
  <c r="K617" i="37"/>
  <c r="J212" i="37"/>
  <c r="E213" i="37"/>
  <c r="G211" i="36"/>
  <c r="D212" i="36"/>
  <c r="H212" i="36"/>
  <c r="A615" i="36" l="1"/>
  <c r="L614" i="36"/>
  <c r="I213" i="37"/>
  <c r="H213" i="37"/>
  <c r="G214" i="37" s="1"/>
  <c r="D213" i="37"/>
  <c r="A619" i="37"/>
  <c r="K618" i="37"/>
  <c r="K211" i="36"/>
  <c r="F212" i="36"/>
  <c r="E212" i="36" s="1"/>
  <c r="A616" i="36" l="1"/>
  <c r="L615" i="36"/>
  <c r="F213" i="37"/>
  <c r="C214" i="37"/>
  <c r="A620" i="37"/>
  <c r="K619" i="37"/>
  <c r="J212" i="36"/>
  <c r="I212" i="36"/>
  <c r="A617" i="36" l="1"/>
  <c r="L616" i="36"/>
  <c r="A621" i="37"/>
  <c r="K620" i="37"/>
  <c r="J213" i="37"/>
  <c r="E214" i="37"/>
  <c r="G212" i="36"/>
  <c r="D213" i="36"/>
  <c r="H213" i="36"/>
  <c r="A618" i="36" l="1"/>
  <c r="L617" i="36"/>
  <c r="H214" i="37"/>
  <c r="G215" i="37" s="1"/>
  <c r="I214" i="37"/>
  <c r="D214" i="37"/>
  <c r="K621" i="37"/>
  <c r="A622" i="37"/>
  <c r="K212" i="36"/>
  <c r="F213" i="36"/>
  <c r="E213" i="36" s="1"/>
  <c r="A619" i="36" l="1"/>
  <c r="L618" i="36"/>
  <c r="A623" i="37"/>
  <c r="K622" i="37"/>
  <c r="F214" i="37"/>
  <c r="C215" i="37"/>
  <c r="J213" i="36"/>
  <c r="I213" i="36"/>
  <c r="A620" i="36" l="1"/>
  <c r="L619" i="36"/>
  <c r="J214" i="37"/>
  <c r="E215" i="37"/>
  <c r="A624" i="37"/>
  <c r="K623" i="37"/>
  <c r="G213" i="36"/>
  <c r="D214" i="36"/>
  <c r="H214" i="36"/>
  <c r="A621" i="36" l="1"/>
  <c r="L620" i="36"/>
  <c r="A625" i="37"/>
  <c r="K624" i="37"/>
  <c r="I215" i="37"/>
  <c r="H215" i="37"/>
  <c r="G216" i="37" s="1"/>
  <c r="D215" i="37"/>
  <c r="K213" i="36"/>
  <c r="F214" i="36"/>
  <c r="E214" i="36" s="1"/>
  <c r="A622" i="36" l="1"/>
  <c r="L621" i="36"/>
  <c r="F215" i="37"/>
  <c r="C216" i="37"/>
  <c r="K625" i="37"/>
  <c r="A626" i="37"/>
  <c r="J214" i="36"/>
  <c r="I214" i="36"/>
  <c r="A623" i="36" l="1"/>
  <c r="L622" i="36"/>
  <c r="J215" i="37"/>
  <c r="E216" i="37"/>
  <c r="D216" i="37" s="1"/>
  <c r="A627" i="37"/>
  <c r="K626" i="37"/>
  <c r="G214" i="36"/>
  <c r="D215" i="36"/>
  <c r="H215" i="36"/>
  <c r="A624" i="36" l="1"/>
  <c r="L623" i="36"/>
  <c r="A628" i="37"/>
  <c r="K627" i="37"/>
  <c r="H216" i="37"/>
  <c r="G217" i="37" s="1"/>
  <c r="I216" i="37"/>
  <c r="F216" i="37"/>
  <c r="J216" i="37" s="1"/>
  <c r="C217" i="37"/>
  <c r="K214" i="36"/>
  <c r="F215" i="36"/>
  <c r="E215" i="36" s="1"/>
  <c r="A625" i="36" l="1"/>
  <c r="L624" i="36"/>
  <c r="E217" i="37"/>
  <c r="A629" i="37"/>
  <c r="K628" i="37"/>
  <c r="J215" i="36"/>
  <c r="I215" i="36"/>
  <c r="A626" i="36" l="1"/>
  <c r="L625" i="36"/>
  <c r="I217" i="37"/>
  <c r="H217" i="37"/>
  <c r="G218" i="37" s="1"/>
  <c r="K629" i="37"/>
  <c r="A630" i="37"/>
  <c r="D217" i="37"/>
  <c r="G215" i="36"/>
  <c r="D216" i="36"/>
  <c r="H216" i="36"/>
  <c r="A627" i="36" l="1"/>
  <c r="L626" i="36"/>
  <c r="F217" i="37"/>
  <c r="C218" i="37"/>
  <c r="A631" i="37"/>
  <c r="K630" i="37"/>
  <c r="K215" i="36"/>
  <c r="F216" i="36"/>
  <c r="E216" i="36" s="1"/>
  <c r="A628" i="36" l="1"/>
  <c r="L627" i="36"/>
  <c r="J217" i="37"/>
  <c r="E218" i="37"/>
  <c r="A632" i="37"/>
  <c r="K631" i="37"/>
  <c r="D218" i="37"/>
  <c r="C219" i="37" s="1"/>
  <c r="I216" i="36"/>
  <c r="J216" i="36"/>
  <c r="A629" i="36" l="1"/>
  <c r="L628" i="36"/>
  <c r="I218" i="37"/>
  <c r="H218" i="37"/>
  <c r="G219" i="37" s="1"/>
  <c r="A633" i="37"/>
  <c r="K632" i="37"/>
  <c r="G216" i="36"/>
  <c r="D217" i="36"/>
  <c r="H217" i="36"/>
  <c r="F218" i="37" l="1"/>
  <c r="J218" i="37" s="1"/>
  <c r="A630" i="36"/>
  <c r="L629" i="36"/>
  <c r="A634" i="37"/>
  <c r="K633" i="37"/>
  <c r="E219" i="37"/>
  <c r="K216" i="36"/>
  <c r="F217" i="36"/>
  <c r="E217" i="36" s="1"/>
  <c r="A631" i="36" l="1"/>
  <c r="L630" i="36"/>
  <c r="I219" i="37"/>
  <c r="H219" i="37"/>
  <c r="G220" i="37" s="1"/>
  <c r="D219" i="37"/>
  <c r="A635" i="37"/>
  <c r="K634" i="37"/>
  <c r="J217" i="36"/>
  <c r="I217" i="36"/>
  <c r="A632" i="36" l="1"/>
  <c r="L631" i="36"/>
  <c r="A636" i="37"/>
  <c r="K635" i="37"/>
  <c r="F219" i="37"/>
  <c r="C220" i="37"/>
  <c r="G217" i="36"/>
  <c r="D218" i="36"/>
  <c r="H218" i="36"/>
  <c r="A633" i="36" l="1"/>
  <c r="L632" i="36"/>
  <c r="J219" i="37"/>
  <c r="E220" i="37"/>
  <c r="A637" i="37"/>
  <c r="K636" i="37"/>
  <c r="K217" i="36"/>
  <c r="F218" i="36"/>
  <c r="E218" i="36" s="1"/>
  <c r="A634" i="36" l="1"/>
  <c r="L633" i="36"/>
  <c r="K637" i="37"/>
  <c r="A638" i="37"/>
  <c r="I220" i="37"/>
  <c r="H220" i="37"/>
  <c r="G221" i="37" s="1"/>
  <c r="D220" i="37"/>
  <c r="I218" i="36"/>
  <c r="J218" i="36"/>
  <c r="A635" i="36" l="1"/>
  <c r="L634" i="36"/>
  <c r="F220" i="37"/>
  <c r="C221" i="37"/>
  <c r="K638" i="37"/>
  <c r="A639" i="37"/>
  <c r="G218" i="36"/>
  <c r="D219" i="36"/>
  <c r="H219" i="36"/>
  <c r="A636" i="36" l="1"/>
  <c r="L635" i="36"/>
  <c r="J220" i="37"/>
  <c r="E221" i="37"/>
  <c r="A640" i="37"/>
  <c r="K639" i="37"/>
  <c r="D221" i="37"/>
  <c r="C222" i="37" s="1"/>
  <c r="K218" i="36"/>
  <c r="F219" i="36"/>
  <c r="E219" i="36" s="1"/>
  <c r="A637" i="36" l="1"/>
  <c r="L636" i="36"/>
  <c r="A641" i="37"/>
  <c r="K640" i="37"/>
  <c r="I221" i="37"/>
  <c r="H221" i="37"/>
  <c r="G222" i="37" s="1"/>
  <c r="J219" i="36"/>
  <c r="I219" i="36"/>
  <c r="F221" i="37" l="1"/>
  <c r="J221" i="37" s="1"/>
  <c r="A638" i="36"/>
  <c r="L637" i="36"/>
  <c r="E222" i="37"/>
  <c r="A642" i="37"/>
  <c r="K641" i="37"/>
  <c r="G219" i="36"/>
  <c r="D220" i="36"/>
  <c r="H220" i="36"/>
  <c r="A639" i="36" l="1"/>
  <c r="L638" i="36"/>
  <c r="A643" i="37"/>
  <c r="K642" i="37"/>
  <c r="H222" i="37"/>
  <c r="G223" i="37" s="1"/>
  <c r="I222" i="37"/>
  <c r="D222" i="37"/>
  <c r="K219" i="36"/>
  <c r="F220" i="36"/>
  <c r="E220" i="36" s="1"/>
  <c r="A640" i="36" l="1"/>
  <c r="L639" i="36"/>
  <c r="F222" i="37"/>
  <c r="C223" i="37"/>
  <c r="A644" i="37"/>
  <c r="K643" i="37"/>
  <c r="J220" i="36"/>
  <c r="I220" i="36"/>
  <c r="A641" i="36" l="1"/>
  <c r="L640" i="36"/>
  <c r="A645" i="37"/>
  <c r="K644" i="37"/>
  <c r="J222" i="37"/>
  <c r="E223" i="37"/>
  <c r="G220" i="36"/>
  <c r="D221" i="36"/>
  <c r="H221" i="36"/>
  <c r="A642" i="36" l="1"/>
  <c r="L641" i="36"/>
  <c r="I223" i="37"/>
  <c r="H223" i="37"/>
  <c r="G224" i="37" s="1"/>
  <c r="D223" i="37"/>
  <c r="K645" i="37"/>
  <c r="A646" i="37"/>
  <c r="K220" i="36"/>
  <c r="F221" i="36"/>
  <c r="E221" i="36" s="1"/>
  <c r="A643" i="36" l="1"/>
  <c r="L642" i="36"/>
  <c r="K646" i="37"/>
  <c r="A647" i="37"/>
  <c r="F223" i="37"/>
  <c r="C224" i="37"/>
  <c r="J221" i="36"/>
  <c r="I221" i="36"/>
  <c r="A644" i="36" l="1"/>
  <c r="L643" i="36"/>
  <c r="J223" i="37"/>
  <c r="E224" i="37"/>
  <c r="A648" i="37"/>
  <c r="K647" i="37"/>
  <c r="G221" i="36"/>
  <c r="D222" i="36"/>
  <c r="H222" i="36"/>
  <c r="A645" i="36" l="1"/>
  <c r="L644" i="36"/>
  <c r="A649" i="37"/>
  <c r="K648" i="37"/>
  <c r="H224" i="37"/>
  <c r="G225" i="37" s="1"/>
  <c r="I224" i="37"/>
  <c r="D224" i="37"/>
  <c r="K221" i="36"/>
  <c r="F222" i="36"/>
  <c r="E222" i="36" s="1"/>
  <c r="A646" i="36" l="1"/>
  <c r="L645" i="36"/>
  <c r="A650" i="37"/>
  <c r="K649" i="37"/>
  <c r="F224" i="37"/>
  <c r="C225" i="37"/>
  <c r="J222" i="36"/>
  <c r="I222" i="36"/>
  <c r="A647" i="36" l="1"/>
  <c r="L646" i="36"/>
  <c r="J224" i="37"/>
  <c r="E225" i="37"/>
  <c r="A651" i="37"/>
  <c r="K650" i="37"/>
  <c r="G222" i="36"/>
  <c r="D223" i="36"/>
  <c r="H223" i="36"/>
  <c r="A648" i="36" l="1"/>
  <c r="L647" i="36"/>
  <c r="A652" i="37"/>
  <c r="K651" i="37"/>
  <c r="I225" i="37"/>
  <c r="H225" i="37"/>
  <c r="G226" i="37" s="1"/>
  <c r="D225" i="37"/>
  <c r="K222" i="36"/>
  <c r="F223" i="36"/>
  <c r="E223" i="36" s="1"/>
  <c r="A649" i="36" l="1"/>
  <c r="L648" i="36"/>
  <c r="A653" i="37"/>
  <c r="K652" i="37"/>
  <c r="F225" i="37"/>
  <c r="C226" i="37"/>
  <c r="J223" i="36"/>
  <c r="I223" i="36"/>
  <c r="A650" i="36" l="1"/>
  <c r="L649" i="36"/>
  <c r="J225" i="37"/>
  <c r="E226" i="37"/>
  <c r="D226" i="37" s="1"/>
  <c r="K653" i="37"/>
  <c r="A654" i="37"/>
  <c r="G223" i="36"/>
  <c r="D224" i="36"/>
  <c r="H224" i="36"/>
  <c r="A651" i="36" l="1"/>
  <c r="L650" i="36"/>
  <c r="K654" i="37"/>
  <c r="A655" i="37"/>
  <c r="I226" i="37"/>
  <c r="H226" i="37"/>
  <c r="G227" i="37" s="1"/>
  <c r="C227" i="37"/>
  <c r="K223" i="36"/>
  <c r="F224" i="36"/>
  <c r="E224" i="36" s="1"/>
  <c r="A652" i="36" l="1"/>
  <c r="L651" i="36"/>
  <c r="F226" i="37"/>
  <c r="J226" i="37" s="1"/>
  <c r="K655" i="37"/>
  <c r="A656" i="37"/>
  <c r="J224" i="36"/>
  <c r="I224" i="36"/>
  <c r="E227" i="37" l="1"/>
  <c r="A653" i="36"/>
  <c r="L652" i="36"/>
  <c r="K656" i="37"/>
  <c r="A657" i="37"/>
  <c r="I227" i="37"/>
  <c r="H227" i="37"/>
  <c r="G228" i="37" s="1"/>
  <c r="D227" i="37"/>
  <c r="G224" i="36"/>
  <c r="D225" i="36"/>
  <c r="H225" i="36"/>
  <c r="A654" i="36" l="1"/>
  <c r="L653" i="36"/>
  <c r="F227" i="37"/>
  <c r="C228" i="37"/>
  <c r="K657" i="37"/>
  <c r="A658" i="37"/>
  <c r="K224" i="36"/>
  <c r="F225" i="36"/>
  <c r="E225" i="36" s="1"/>
  <c r="A655" i="36" l="1"/>
  <c r="L654" i="36"/>
  <c r="A659" i="37"/>
  <c r="K658" i="37"/>
  <c r="J227" i="37"/>
  <c r="E228" i="37"/>
  <c r="J225" i="36"/>
  <c r="I225" i="36"/>
  <c r="A656" i="36" l="1"/>
  <c r="L655" i="36"/>
  <c r="I228" i="37"/>
  <c r="H228" i="37"/>
  <c r="G229" i="37" s="1"/>
  <c r="A660" i="37"/>
  <c r="K659" i="37"/>
  <c r="D228" i="37"/>
  <c r="G225" i="36"/>
  <c r="D226" i="36"/>
  <c r="H226" i="36"/>
  <c r="A657" i="36" l="1"/>
  <c r="L656" i="36"/>
  <c r="F228" i="37"/>
  <c r="C229" i="37"/>
  <c r="K660" i="37"/>
  <c r="A661" i="37"/>
  <c r="K225" i="36"/>
  <c r="F226" i="36"/>
  <c r="E226" i="36" s="1"/>
  <c r="A658" i="36" l="1"/>
  <c r="L657" i="36"/>
  <c r="J228" i="37"/>
  <c r="E229" i="37"/>
  <c r="D229" i="37" s="1"/>
  <c r="C230" i="37" s="1"/>
  <c r="K661" i="37"/>
  <c r="A662" i="37"/>
  <c r="I226" i="36"/>
  <c r="J226" i="36"/>
  <c r="A659" i="36" l="1"/>
  <c r="L658" i="36"/>
  <c r="A663" i="37"/>
  <c r="K662" i="37"/>
  <c r="I229" i="37"/>
  <c r="H229" i="37"/>
  <c r="G230" i="37" s="1"/>
  <c r="G226" i="36"/>
  <c r="D227" i="36"/>
  <c r="H227" i="36"/>
  <c r="A660" i="36" l="1"/>
  <c r="L659" i="36"/>
  <c r="A664" i="37"/>
  <c r="K663" i="37"/>
  <c r="F229" i="37"/>
  <c r="K226" i="36"/>
  <c r="F227" i="36"/>
  <c r="E227" i="36" s="1"/>
  <c r="A661" i="36" l="1"/>
  <c r="L660" i="36"/>
  <c r="J229" i="37"/>
  <c r="E230" i="37"/>
  <c r="A665" i="37"/>
  <c r="K664" i="37"/>
  <c r="J227" i="36"/>
  <c r="I227" i="36"/>
  <c r="A662" i="36" l="1"/>
  <c r="L661" i="36"/>
  <c r="K665" i="37"/>
  <c r="A666" i="37"/>
  <c r="H230" i="37"/>
  <c r="G231" i="37" s="1"/>
  <c r="I230" i="37"/>
  <c r="D230" i="37"/>
  <c r="H228" i="36"/>
  <c r="G227" i="36"/>
  <c r="D228" i="36"/>
  <c r="A663" i="36" l="1"/>
  <c r="L662" i="36"/>
  <c r="F230" i="37"/>
  <c r="C231" i="37"/>
  <c r="A667" i="37"/>
  <c r="K666" i="37"/>
  <c r="K227" i="36"/>
  <c r="F228" i="36"/>
  <c r="E228" i="36" s="1"/>
  <c r="A664" i="36" l="1"/>
  <c r="L663" i="36"/>
  <c r="A668" i="37"/>
  <c r="K667" i="37"/>
  <c r="J230" i="37"/>
  <c r="E231" i="37"/>
  <c r="D229" i="36"/>
  <c r="J228" i="36"/>
  <c r="I228" i="36"/>
  <c r="A665" i="36" l="1"/>
  <c r="L664" i="36"/>
  <c r="I231" i="37"/>
  <c r="H231" i="37"/>
  <c r="G232" i="37" s="1"/>
  <c r="D231" i="37"/>
  <c r="A669" i="37"/>
  <c r="K668" i="37"/>
  <c r="H229" i="36"/>
  <c r="G228" i="36"/>
  <c r="A666" i="36" l="1"/>
  <c r="L665" i="36"/>
  <c r="F231" i="37"/>
  <c r="C232" i="37"/>
  <c r="K669" i="37"/>
  <c r="A670" i="37"/>
  <c r="K228" i="36"/>
  <c r="F229" i="36"/>
  <c r="E229" i="36" s="1"/>
  <c r="A667" i="36" l="1"/>
  <c r="L666" i="36"/>
  <c r="A671" i="37"/>
  <c r="K670" i="37"/>
  <c r="J231" i="37"/>
  <c r="E232" i="37"/>
  <c r="I229" i="36"/>
  <c r="J229" i="36"/>
  <c r="A668" i="36" l="1"/>
  <c r="L667" i="36"/>
  <c r="H232" i="37"/>
  <c r="G233" i="37" s="1"/>
  <c r="I232" i="37"/>
  <c r="D232" i="37"/>
  <c r="A672" i="37"/>
  <c r="K671" i="37"/>
  <c r="G229" i="36"/>
  <c r="D230" i="36"/>
  <c r="H230" i="36"/>
  <c r="A669" i="36" l="1"/>
  <c r="L668" i="36"/>
  <c r="A673" i="37"/>
  <c r="K672" i="37"/>
  <c r="F232" i="37"/>
  <c r="C233" i="37"/>
  <c r="K229" i="36"/>
  <c r="F230" i="36"/>
  <c r="E230" i="36" s="1"/>
  <c r="A670" i="36" l="1"/>
  <c r="L669" i="36"/>
  <c r="J232" i="37"/>
  <c r="E233" i="37"/>
  <c r="K673" i="37"/>
  <c r="A674" i="37"/>
  <c r="J230" i="36"/>
  <c r="I230" i="36"/>
  <c r="A671" i="36" l="1"/>
  <c r="L670" i="36"/>
  <c r="A675" i="37"/>
  <c r="K674" i="37"/>
  <c r="I233" i="37"/>
  <c r="H233" i="37"/>
  <c r="G234" i="37" s="1"/>
  <c r="D233" i="37"/>
  <c r="G230" i="36"/>
  <c r="D231" i="36"/>
  <c r="H231" i="36"/>
  <c r="A672" i="36" l="1"/>
  <c r="L671" i="36"/>
  <c r="F233" i="37"/>
  <c r="C234" i="37"/>
  <c r="A676" i="37"/>
  <c r="K675" i="37"/>
  <c r="K230" i="36"/>
  <c r="F231" i="36"/>
  <c r="E231" i="36" s="1"/>
  <c r="A673" i="36" l="1"/>
  <c r="L672" i="36"/>
  <c r="A677" i="37"/>
  <c r="K676" i="37"/>
  <c r="J233" i="37"/>
  <c r="E234" i="37"/>
  <c r="J231" i="36"/>
  <c r="I231" i="36"/>
  <c r="A674" i="36" l="1"/>
  <c r="L673" i="36"/>
  <c r="I234" i="37"/>
  <c r="H234" i="37"/>
  <c r="G235" i="37" s="1"/>
  <c r="D234" i="37"/>
  <c r="K677" i="37"/>
  <c r="A678" i="37"/>
  <c r="G231" i="36"/>
  <c r="D232" i="36"/>
  <c r="H232" i="36"/>
  <c r="A675" i="36" l="1"/>
  <c r="L674" i="36"/>
  <c r="A679" i="37"/>
  <c r="K678" i="37"/>
  <c r="F234" i="37"/>
  <c r="C235" i="37"/>
  <c r="K231" i="36"/>
  <c r="F232" i="36"/>
  <c r="E232" i="36" s="1"/>
  <c r="A676" i="36" l="1"/>
  <c r="L675" i="36"/>
  <c r="J234" i="37"/>
  <c r="E235" i="37"/>
  <c r="A680" i="37"/>
  <c r="K679" i="37"/>
  <c r="J232" i="36"/>
  <c r="I232" i="36"/>
  <c r="A677" i="36" l="1"/>
  <c r="L676" i="36"/>
  <c r="I235" i="37"/>
  <c r="H235" i="37"/>
  <c r="G236" i="37" s="1"/>
  <c r="A681" i="37"/>
  <c r="K680" i="37"/>
  <c r="D235" i="37"/>
  <c r="G232" i="36"/>
  <c r="D233" i="36"/>
  <c r="H233" i="36"/>
  <c r="A678" i="36" l="1"/>
  <c r="L677" i="36"/>
  <c r="F235" i="37"/>
  <c r="C236" i="37"/>
  <c r="K681" i="37"/>
  <c r="A682" i="37"/>
  <c r="K232" i="36"/>
  <c r="F233" i="36"/>
  <c r="E233" i="36" s="1"/>
  <c r="A679" i="36" l="1"/>
  <c r="L678" i="36"/>
  <c r="A683" i="37"/>
  <c r="K682" i="37"/>
  <c r="J235" i="37"/>
  <c r="E236" i="37"/>
  <c r="J233" i="36"/>
  <c r="I233" i="36"/>
  <c r="A680" i="36" l="1"/>
  <c r="L679" i="36"/>
  <c r="I236" i="37"/>
  <c r="H236" i="37"/>
  <c r="G237" i="37" s="1"/>
  <c r="D236" i="37"/>
  <c r="A684" i="37"/>
  <c r="K683" i="37"/>
  <c r="G233" i="36"/>
  <c r="D234" i="36"/>
  <c r="H234" i="36"/>
  <c r="A681" i="36" l="1"/>
  <c r="L680" i="36"/>
  <c r="A685" i="37"/>
  <c r="K684" i="37"/>
  <c r="F236" i="37"/>
  <c r="C237" i="37"/>
  <c r="K233" i="36"/>
  <c r="F234" i="36"/>
  <c r="E234" i="36" s="1"/>
  <c r="A682" i="36" l="1"/>
  <c r="L681" i="36"/>
  <c r="J236" i="37"/>
  <c r="E237" i="37"/>
  <c r="K685" i="37"/>
  <c r="A686" i="37"/>
  <c r="I234" i="36"/>
  <c r="J234" i="36"/>
  <c r="A683" i="36" l="1"/>
  <c r="L682" i="36"/>
  <c r="A687" i="37"/>
  <c r="K686" i="37"/>
  <c r="I237" i="37"/>
  <c r="H237" i="37"/>
  <c r="G238" i="37" s="1"/>
  <c r="D237" i="37"/>
  <c r="G234" i="36"/>
  <c r="D235" i="36"/>
  <c r="H235" i="36"/>
  <c r="A684" i="36" l="1"/>
  <c r="L683" i="36"/>
  <c r="F237" i="37"/>
  <c r="C238" i="37"/>
  <c r="A688" i="37"/>
  <c r="K687" i="37"/>
  <c r="K234" i="36"/>
  <c r="F235" i="36"/>
  <c r="E235" i="36" s="1"/>
  <c r="A685" i="36" l="1"/>
  <c r="L684" i="36"/>
  <c r="A689" i="37"/>
  <c r="K688" i="37"/>
  <c r="J237" i="37"/>
  <c r="E238" i="37"/>
  <c r="J235" i="36"/>
  <c r="I235" i="36"/>
  <c r="A686" i="36" l="1"/>
  <c r="L685" i="36"/>
  <c r="H238" i="37"/>
  <c r="G239" i="37" s="1"/>
  <c r="I238" i="37"/>
  <c r="D238" i="37"/>
  <c r="K689" i="37"/>
  <c r="A690" i="37"/>
  <c r="G235" i="36"/>
  <c r="D236" i="36"/>
  <c r="H236" i="36"/>
  <c r="A687" i="36" l="1"/>
  <c r="L686" i="36"/>
  <c r="A691" i="37"/>
  <c r="K690" i="37"/>
  <c r="F238" i="37"/>
  <c r="C239" i="37"/>
  <c r="K235" i="36"/>
  <c r="F236" i="36"/>
  <c r="E236" i="36" s="1"/>
  <c r="A688" i="36" l="1"/>
  <c r="L687" i="36"/>
  <c r="J238" i="37"/>
  <c r="E239" i="37"/>
  <c r="A692" i="37"/>
  <c r="K691" i="37"/>
  <c r="J236" i="36"/>
  <c r="I236" i="36"/>
  <c r="A689" i="36" l="1"/>
  <c r="L688" i="36"/>
  <c r="A693" i="37"/>
  <c r="K692" i="37"/>
  <c r="I239" i="37"/>
  <c r="H239" i="37"/>
  <c r="G240" i="37" s="1"/>
  <c r="D239" i="37"/>
  <c r="G236" i="36"/>
  <c r="D237" i="36"/>
  <c r="H237" i="36"/>
  <c r="A690" i="36" l="1"/>
  <c r="L689" i="36"/>
  <c r="F239" i="37"/>
  <c r="C240" i="37"/>
  <c r="K693" i="37"/>
  <c r="A694" i="37"/>
  <c r="K236" i="36"/>
  <c r="F237" i="36"/>
  <c r="E237" i="36" s="1"/>
  <c r="A691" i="36" l="1"/>
  <c r="L690" i="36"/>
  <c r="A695" i="37"/>
  <c r="K694" i="37"/>
  <c r="J239" i="37"/>
  <c r="E240" i="37"/>
  <c r="I237" i="36"/>
  <c r="J237" i="36"/>
  <c r="A692" i="36" l="1"/>
  <c r="L691" i="36"/>
  <c r="H240" i="37"/>
  <c r="G241" i="37" s="1"/>
  <c r="I240" i="37"/>
  <c r="D240" i="37"/>
  <c r="A696" i="37"/>
  <c r="K695" i="37"/>
  <c r="G237" i="36"/>
  <c r="D238" i="36"/>
  <c r="H238" i="36"/>
  <c r="A693" i="36" l="1"/>
  <c r="L692" i="36"/>
  <c r="A697" i="37"/>
  <c r="K696" i="37"/>
  <c r="F240" i="37"/>
  <c r="C241" i="37"/>
  <c r="K237" i="36"/>
  <c r="F238" i="36"/>
  <c r="E238" i="36" s="1"/>
  <c r="A694" i="36" l="1"/>
  <c r="L693" i="36"/>
  <c r="J240" i="37"/>
  <c r="E241" i="37"/>
  <c r="K697" i="37"/>
  <c r="A698" i="37"/>
  <c r="J238" i="36"/>
  <c r="I238" i="36"/>
  <c r="A695" i="36" l="1"/>
  <c r="L694" i="36"/>
  <c r="A699" i="37"/>
  <c r="K698" i="37"/>
  <c r="I241" i="37"/>
  <c r="H241" i="37"/>
  <c r="G242" i="37" s="1"/>
  <c r="D241" i="37"/>
  <c r="G238" i="36"/>
  <c r="D239" i="36"/>
  <c r="H239" i="36"/>
  <c r="A696" i="36" l="1"/>
  <c r="L695" i="36"/>
  <c r="F241" i="37"/>
  <c r="C242" i="37"/>
  <c r="A700" i="37"/>
  <c r="K699" i="37"/>
  <c r="K238" i="36"/>
  <c r="F239" i="36"/>
  <c r="E239" i="36" s="1"/>
  <c r="A697" i="36" l="1"/>
  <c r="L696" i="36"/>
  <c r="A701" i="37"/>
  <c r="K700" i="37"/>
  <c r="J241" i="37"/>
  <c r="E242" i="37"/>
  <c r="J239" i="36"/>
  <c r="I239" i="36"/>
  <c r="A698" i="36" l="1"/>
  <c r="L697" i="36"/>
  <c r="I242" i="37"/>
  <c r="H242" i="37"/>
  <c r="G243" i="37" s="1"/>
  <c r="D242" i="37"/>
  <c r="K701" i="37"/>
  <c r="A702" i="37"/>
  <c r="G239" i="36"/>
  <c r="D240" i="36"/>
  <c r="H240" i="36"/>
  <c r="A699" i="36" l="1"/>
  <c r="L698" i="36"/>
  <c r="A703" i="37"/>
  <c r="K702" i="37"/>
  <c r="F242" i="37"/>
  <c r="C243" i="37"/>
  <c r="K239" i="36"/>
  <c r="F240" i="36"/>
  <c r="E240" i="36" s="1"/>
  <c r="A700" i="36" l="1"/>
  <c r="L699" i="36"/>
  <c r="J242" i="37"/>
  <c r="E243" i="37"/>
  <c r="A704" i="37"/>
  <c r="K703" i="37"/>
  <c r="J240" i="36"/>
  <c r="I240" i="36"/>
  <c r="A701" i="36" l="1"/>
  <c r="L700" i="36"/>
  <c r="I243" i="37"/>
  <c r="H243" i="37"/>
  <c r="G244" i="37" s="1"/>
  <c r="A705" i="37"/>
  <c r="K704" i="37"/>
  <c r="D243" i="37"/>
  <c r="H241" i="36"/>
  <c r="G240" i="36"/>
  <c r="D241" i="36"/>
  <c r="A702" i="36" l="1"/>
  <c r="L701" i="36"/>
  <c r="F243" i="37"/>
  <c r="C244" i="37"/>
  <c r="K705" i="37"/>
  <c r="A706" i="37"/>
  <c r="K240" i="36"/>
  <c r="F241" i="36"/>
  <c r="E241" i="36" s="1"/>
  <c r="A703" i="36" l="1"/>
  <c r="L702" i="36"/>
  <c r="A707" i="37"/>
  <c r="K706" i="37"/>
  <c r="J243" i="37"/>
  <c r="E244" i="37"/>
  <c r="D242" i="36"/>
  <c r="J241" i="36"/>
  <c r="I241" i="36"/>
  <c r="A704" i="36" l="1"/>
  <c r="L703" i="36"/>
  <c r="I244" i="37"/>
  <c r="H244" i="37"/>
  <c r="G245" i="37" s="1"/>
  <c r="D244" i="37"/>
  <c r="K707" i="37"/>
  <c r="A708" i="37"/>
  <c r="H242" i="36"/>
  <c r="G241" i="36"/>
  <c r="A705" i="36" l="1"/>
  <c r="L704" i="36"/>
  <c r="A709" i="37"/>
  <c r="K708" i="37"/>
  <c r="F244" i="37"/>
  <c r="C245" i="37"/>
  <c r="K241" i="36"/>
  <c r="F242" i="36"/>
  <c r="E242" i="36" s="1"/>
  <c r="A706" i="36" l="1"/>
  <c r="L705" i="36"/>
  <c r="J244" i="37"/>
  <c r="E245" i="37"/>
  <c r="A710" i="37"/>
  <c r="K709" i="37"/>
  <c r="I242" i="36"/>
  <c r="J242" i="36"/>
  <c r="A707" i="36" l="1"/>
  <c r="L706" i="36"/>
  <c r="A711" i="37"/>
  <c r="K710" i="37"/>
  <c r="I245" i="37"/>
  <c r="H245" i="37"/>
  <c r="G246" i="37" s="1"/>
  <c r="D245" i="37"/>
  <c r="G242" i="36"/>
  <c r="D243" i="36"/>
  <c r="H243" i="36"/>
  <c r="A708" i="36" l="1"/>
  <c r="L707" i="36"/>
  <c r="F245" i="37"/>
  <c r="C246" i="37"/>
  <c r="A712" i="37"/>
  <c r="K711" i="37"/>
  <c r="K242" i="36"/>
  <c r="F243" i="36"/>
  <c r="E243" i="36" s="1"/>
  <c r="A709" i="36" l="1"/>
  <c r="L708" i="36"/>
  <c r="A713" i="37"/>
  <c r="K712" i="37"/>
  <c r="J245" i="37"/>
  <c r="E246" i="37"/>
  <c r="J243" i="36"/>
  <c r="I243" i="36"/>
  <c r="A710" i="36" l="1"/>
  <c r="L709" i="36"/>
  <c r="H246" i="37"/>
  <c r="G247" i="37" s="1"/>
  <c r="I246" i="37"/>
  <c r="D246" i="37"/>
  <c r="A714" i="37"/>
  <c r="K713" i="37"/>
  <c r="H244" i="36"/>
  <c r="G243" i="36"/>
  <c r="D244" i="36"/>
  <c r="A711" i="36" l="1"/>
  <c r="L710" i="36"/>
  <c r="K714" i="37"/>
  <c r="A715" i="37"/>
  <c r="F246" i="37"/>
  <c r="C247" i="37"/>
  <c r="K243" i="36"/>
  <c r="F244" i="36"/>
  <c r="E244" i="36" s="1"/>
  <c r="A712" i="36" l="1"/>
  <c r="L711" i="36"/>
  <c r="J246" i="37"/>
  <c r="E247" i="37"/>
  <c r="A716" i="37"/>
  <c r="K715" i="37"/>
  <c r="D245" i="36"/>
  <c r="J244" i="36"/>
  <c r="I244" i="36"/>
  <c r="A713" i="36" l="1"/>
  <c r="L712" i="36"/>
  <c r="A717" i="37"/>
  <c r="K716" i="37"/>
  <c r="I247" i="37"/>
  <c r="H247" i="37"/>
  <c r="G248" i="37" s="1"/>
  <c r="D247" i="37"/>
  <c r="H245" i="36"/>
  <c r="G244" i="36"/>
  <c r="A714" i="36" l="1"/>
  <c r="L713" i="36"/>
  <c r="F247" i="37"/>
  <c r="C248" i="37"/>
  <c r="K717" i="37"/>
  <c r="A718" i="37"/>
  <c r="K244" i="36"/>
  <c r="F245" i="36"/>
  <c r="E245" i="36" s="1"/>
  <c r="A715" i="36" l="1"/>
  <c r="L714" i="36"/>
  <c r="A719" i="37"/>
  <c r="K718" i="37"/>
  <c r="J247" i="37"/>
  <c r="E248" i="37"/>
  <c r="I245" i="36"/>
  <c r="J245" i="36"/>
  <c r="A716" i="36" l="1"/>
  <c r="L715" i="36"/>
  <c r="H248" i="37"/>
  <c r="G249" i="37" s="1"/>
  <c r="I248" i="37"/>
  <c r="D248" i="37"/>
  <c r="A720" i="37"/>
  <c r="K719" i="37"/>
  <c r="H246" i="36"/>
  <c r="G245" i="36"/>
  <c r="D246" i="36"/>
  <c r="A717" i="36" l="1"/>
  <c r="L716" i="36"/>
  <c r="A721" i="37"/>
  <c r="K720" i="37"/>
  <c r="F248" i="37"/>
  <c r="C249" i="37"/>
  <c r="K245" i="36"/>
  <c r="F246" i="36"/>
  <c r="E246" i="36" s="1"/>
  <c r="D247" i="36" l="1"/>
  <c r="A718" i="36"/>
  <c r="L717" i="36"/>
  <c r="J248" i="37"/>
  <c r="E249" i="37"/>
  <c r="A722" i="37"/>
  <c r="K721" i="37"/>
  <c r="J246" i="36"/>
  <c r="I246" i="36"/>
  <c r="G246" i="36" l="1"/>
  <c r="K246" i="36" s="1"/>
  <c r="A719" i="36"/>
  <c r="L718" i="36"/>
  <c r="A723" i="37"/>
  <c r="K722" i="37"/>
  <c r="I249" i="37"/>
  <c r="H249" i="37"/>
  <c r="G250" i="37" s="1"/>
  <c r="D249" i="37"/>
  <c r="H247" i="36"/>
  <c r="F247" i="36" l="1"/>
  <c r="E247" i="36" s="1"/>
  <c r="A720" i="36"/>
  <c r="L719" i="36"/>
  <c r="F249" i="37"/>
  <c r="C250" i="37"/>
  <c r="A724" i="37"/>
  <c r="K723" i="37"/>
  <c r="I247" i="36" l="1"/>
  <c r="H248" i="36" s="1"/>
  <c r="J247" i="36"/>
  <c r="A721" i="36"/>
  <c r="L720" i="36"/>
  <c r="A725" i="37"/>
  <c r="K724" i="37"/>
  <c r="J249" i="37"/>
  <c r="E250" i="37"/>
  <c r="D248" i="36"/>
  <c r="G247" i="36" l="1"/>
  <c r="F248" i="36" s="1"/>
  <c r="E248" i="36" s="1"/>
  <c r="A722" i="36"/>
  <c r="L721" i="36"/>
  <c r="I250" i="37"/>
  <c r="H250" i="37"/>
  <c r="G251" i="37" s="1"/>
  <c r="D250" i="37"/>
  <c r="K725" i="37"/>
  <c r="A726" i="37"/>
  <c r="K247" i="36" l="1"/>
  <c r="A723" i="36"/>
  <c r="L722" i="36"/>
  <c r="A727" i="37"/>
  <c r="K726" i="37"/>
  <c r="F250" i="37"/>
  <c r="C251" i="37"/>
  <c r="J248" i="36"/>
  <c r="I248" i="36"/>
  <c r="A724" i="36" l="1"/>
  <c r="L723" i="36"/>
  <c r="J250" i="37"/>
  <c r="E251" i="37"/>
  <c r="A728" i="37"/>
  <c r="K727" i="37"/>
  <c r="G248" i="36"/>
  <c r="D249" i="36"/>
  <c r="H249" i="36"/>
  <c r="A725" i="36" l="1"/>
  <c r="L724" i="36"/>
  <c r="I251" i="37"/>
  <c r="H251" i="37"/>
  <c r="G252" i="37" s="1"/>
  <c r="A729" i="37"/>
  <c r="K728" i="37"/>
  <c r="D251" i="37"/>
  <c r="K248" i="36"/>
  <c r="F249" i="36"/>
  <c r="E249" i="36" s="1"/>
  <c r="A726" i="36" l="1"/>
  <c r="L725" i="36"/>
  <c r="F251" i="37"/>
  <c r="C252" i="37"/>
  <c r="A730" i="37"/>
  <c r="K729" i="37"/>
  <c r="J249" i="36"/>
  <c r="I249" i="36"/>
  <c r="A727" i="36" l="1"/>
  <c r="L726" i="36"/>
  <c r="A731" i="37"/>
  <c r="K730" i="37"/>
  <c r="J251" i="37"/>
  <c r="E252" i="37"/>
  <c r="G249" i="36"/>
  <c r="D250" i="36"/>
  <c r="H250" i="36"/>
  <c r="A728" i="36" l="1"/>
  <c r="L727" i="36"/>
  <c r="I252" i="37"/>
  <c r="H252" i="37"/>
  <c r="G253" i="37" s="1"/>
  <c r="D252" i="37"/>
  <c r="K731" i="37"/>
  <c r="A732" i="37"/>
  <c r="K249" i="36"/>
  <c r="F250" i="36"/>
  <c r="E250" i="36" s="1"/>
  <c r="A729" i="36" l="1"/>
  <c r="L728" i="36"/>
  <c r="A733" i="37"/>
  <c r="K732" i="37"/>
  <c r="F252" i="37"/>
  <c r="C253" i="37"/>
  <c r="D251" i="36"/>
  <c r="J250" i="36"/>
  <c r="I250" i="36"/>
  <c r="A730" i="36" l="1"/>
  <c r="L729" i="36"/>
  <c r="J252" i="37"/>
  <c r="E253" i="37"/>
  <c r="K733" i="37"/>
  <c r="A734" i="37"/>
  <c r="H251" i="36"/>
  <c r="G250" i="36"/>
  <c r="A731" i="36" l="1"/>
  <c r="L730" i="36"/>
  <c r="A735" i="37"/>
  <c r="K734" i="37"/>
  <c r="I253" i="37"/>
  <c r="H253" i="37"/>
  <c r="G254" i="37" s="1"/>
  <c r="D253" i="37"/>
  <c r="K250" i="36"/>
  <c r="F251" i="36"/>
  <c r="E251" i="36" s="1"/>
  <c r="A732" i="36" l="1"/>
  <c r="L731" i="36"/>
  <c r="F253" i="37"/>
  <c r="C254" i="37"/>
  <c r="A736" i="37"/>
  <c r="K735" i="37"/>
  <c r="J251" i="36"/>
  <c r="I251" i="36"/>
  <c r="A733" i="36" l="1"/>
  <c r="L732" i="36"/>
  <c r="K736" i="37"/>
  <c r="A737" i="37"/>
  <c r="J253" i="37"/>
  <c r="E254" i="37"/>
  <c r="G251" i="36"/>
  <c r="D252" i="36"/>
  <c r="H252" i="36"/>
  <c r="A734" i="36" l="1"/>
  <c r="L733" i="36"/>
  <c r="H254" i="37"/>
  <c r="G255" i="37" s="1"/>
  <c r="I254" i="37"/>
  <c r="D254" i="37"/>
  <c r="A738" i="37"/>
  <c r="K737" i="37"/>
  <c r="K251" i="36"/>
  <c r="F252" i="36"/>
  <c r="E252" i="36" s="1"/>
  <c r="A735" i="36" l="1"/>
  <c r="L734" i="36"/>
  <c r="A739" i="37"/>
  <c r="K738" i="37"/>
  <c r="F254" i="37"/>
  <c r="C255" i="37"/>
  <c r="J252" i="36"/>
  <c r="I252" i="36"/>
  <c r="A736" i="36" l="1"/>
  <c r="L735" i="36"/>
  <c r="J254" i="37"/>
  <c r="E255" i="37"/>
  <c r="A740" i="37"/>
  <c r="K739" i="37"/>
  <c r="G252" i="36"/>
  <c r="D253" i="36"/>
  <c r="H253" i="36"/>
  <c r="A737" i="36" l="1"/>
  <c r="L736" i="36"/>
  <c r="A741" i="37"/>
  <c r="K740" i="37"/>
  <c r="I255" i="37"/>
  <c r="H255" i="37"/>
  <c r="G256" i="37" s="1"/>
  <c r="D255" i="37"/>
  <c r="K252" i="36"/>
  <c r="F253" i="36"/>
  <c r="E253" i="36" s="1"/>
  <c r="A738" i="36" l="1"/>
  <c r="L737" i="36"/>
  <c r="F255" i="37"/>
  <c r="C256" i="37"/>
  <c r="K741" i="37"/>
  <c r="A742" i="37"/>
  <c r="J253" i="36"/>
  <c r="I253" i="36"/>
  <c r="A739" i="36" l="1"/>
  <c r="L738" i="36"/>
  <c r="A743" i="37"/>
  <c r="K742" i="37"/>
  <c r="J255" i="37"/>
  <c r="E256" i="37"/>
  <c r="G253" i="36"/>
  <c r="D254" i="36"/>
  <c r="H254" i="36"/>
  <c r="A740" i="36" l="1"/>
  <c r="L739" i="36"/>
  <c r="H256" i="37"/>
  <c r="G257" i="37" s="1"/>
  <c r="I256" i="37"/>
  <c r="D256" i="37"/>
  <c r="A744" i="37"/>
  <c r="K743" i="37"/>
  <c r="K253" i="36"/>
  <c r="F254" i="36"/>
  <c r="E254" i="36" s="1"/>
  <c r="A741" i="36" l="1"/>
  <c r="L740" i="36"/>
  <c r="A745" i="37"/>
  <c r="K744" i="37"/>
  <c r="F256" i="37"/>
  <c r="C257" i="37"/>
  <c r="J254" i="36"/>
  <c r="I254" i="36"/>
  <c r="A742" i="36" l="1"/>
  <c r="L741" i="36"/>
  <c r="J256" i="37"/>
  <c r="E257" i="37"/>
  <c r="A746" i="37"/>
  <c r="K745" i="37"/>
  <c r="H255" i="36"/>
  <c r="G254" i="36"/>
  <c r="D255" i="36"/>
  <c r="A743" i="36" l="1"/>
  <c r="L742" i="36"/>
  <c r="A747" i="37"/>
  <c r="K746" i="37"/>
  <c r="I257" i="37"/>
  <c r="H257" i="37"/>
  <c r="G258" i="37" s="1"/>
  <c r="D257" i="37"/>
  <c r="K254" i="36"/>
  <c r="F255" i="36"/>
  <c r="E255" i="36" s="1"/>
  <c r="A744" i="36" l="1"/>
  <c r="L743" i="36"/>
  <c r="F257" i="37"/>
  <c r="C258" i="37"/>
  <c r="A748" i="37"/>
  <c r="K747" i="37"/>
  <c r="D256" i="36"/>
  <c r="J255" i="36"/>
  <c r="I255" i="36"/>
  <c r="A745" i="36" l="1"/>
  <c r="L744" i="36"/>
  <c r="A749" i="37"/>
  <c r="K748" i="37"/>
  <c r="J257" i="37"/>
  <c r="E258" i="37"/>
  <c r="H256" i="36"/>
  <c r="G255" i="36"/>
  <c r="A746" i="36" l="1"/>
  <c r="L745" i="36"/>
  <c r="I258" i="37"/>
  <c r="H258" i="37"/>
  <c r="G259" i="37" s="1"/>
  <c r="D258" i="37"/>
  <c r="K749" i="37"/>
  <c r="A750" i="37"/>
  <c r="K255" i="36"/>
  <c r="F256" i="36"/>
  <c r="E256" i="36" s="1"/>
  <c r="A747" i="36" l="1"/>
  <c r="L746" i="36"/>
  <c r="A751" i="37"/>
  <c r="K750" i="37"/>
  <c r="F258" i="37"/>
  <c r="C259" i="37"/>
  <c r="J256" i="36"/>
  <c r="I256" i="36"/>
  <c r="A748" i="36" l="1"/>
  <c r="L747" i="36"/>
  <c r="J258" i="37"/>
  <c r="E259" i="37"/>
  <c r="A752" i="37"/>
  <c r="K751" i="37"/>
  <c r="G256" i="36"/>
  <c r="D257" i="36"/>
  <c r="H257" i="36"/>
  <c r="A749" i="36" l="1"/>
  <c r="L748" i="36"/>
  <c r="A753" i="37"/>
  <c r="K752" i="37"/>
  <c r="I259" i="37"/>
  <c r="H259" i="37"/>
  <c r="G260" i="37" s="1"/>
  <c r="D259" i="37"/>
  <c r="K256" i="36"/>
  <c r="F257" i="36"/>
  <c r="E257" i="36" s="1"/>
  <c r="A750" i="36" l="1"/>
  <c r="L749" i="36"/>
  <c r="A754" i="37"/>
  <c r="K753" i="37"/>
  <c r="F259" i="37"/>
  <c r="C260" i="37"/>
  <c r="D258" i="36"/>
  <c r="J257" i="36"/>
  <c r="I257" i="36"/>
  <c r="A751" i="36" l="1"/>
  <c r="L750" i="36"/>
  <c r="A755" i="37"/>
  <c r="K754" i="37"/>
  <c r="J259" i="37"/>
  <c r="E260" i="37"/>
  <c r="H258" i="36"/>
  <c r="G257" i="36"/>
  <c r="A752" i="36" l="1"/>
  <c r="L751" i="36"/>
  <c r="A756" i="37"/>
  <c r="K755" i="37"/>
  <c r="I260" i="37"/>
  <c r="H260" i="37"/>
  <c r="G261" i="37" s="1"/>
  <c r="D260" i="37"/>
  <c r="K257" i="36"/>
  <c r="F258" i="36"/>
  <c r="E258" i="36" s="1"/>
  <c r="A753" i="36" l="1"/>
  <c r="L752" i="36"/>
  <c r="F260" i="37"/>
  <c r="C261" i="37"/>
  <c r="A757" i="37"/>
  <c r="K756" i="37"/>
  <c r="J258" i="36"/>
  <c r="I258" i="36"/>
  <c r="A754" i="36" l="1"/>
  <c r="L753" i="36"/>
  <c r="J260" i="37"/>
  <c r="E261" i="37"/>
  <c r="K757" i="37"/>
  <c r="A758" i="37"/>
  <c r="D261" i="37"/>
  <c r="C262" i="37" s="1"/>
  <c r="G258" i="36"/>
  <c r="D259" i="36"/>
  <c r="H259" i="36"/>
  <c r="A755" i="36" l="1"/>
  <c r="L754" i="36"/>
  <c r="A759" i="37"/>
  <c r="K758" i="37"/>
  <c r="I261" i="37"/>
  <c r="H261" i="37"/>
  <c r="G262" i="37" s="1"/>
  <c r="K258" i="36"/>
  <c r="F259" i="36"/>
  <c r="E259" i="36" s="1"/>
  <c r="A756" i="36" l="1"/>
  <c r="L755" i="36"/>
  <c r="A760" i="37"/>
  <c r="K759" i="37"/>
  <c r="F261" i="37"/>
  <c r="D260" i="36"/>
  <c r="J259" i="36"/>
  <c r="I259" i="36"/>
  <c r="A757" i="36" l="1"/>
  <c r="L756" i="36"/>
  <c r="J261" i="37"/>
  <c r="E262" i="37"/>
  <c r="A761" i="37"/>
  <c r="K760" i="37"/>
  <c r="H260" i="36"/>
  <c r="G259" i="36"/>
  <c r="A758" i="36" l="1"/>
  <c r="L757" i="36"/>
  <c r="H262" i="37"/>
  <c r="G263" i="37" s="1"/>
  <c r="I262" i="37"/>
  <c r="D262" i="37"/>
  <c r="A762" i="37"/>
  <c r="K761" i="37"/>
  <c r="K259" i="36"/>
  <c r="F260" i="36"/>
  <c r="E260" i="36" s="1"/>
  <c r="A759" i="36" l="1"/>
  <c r="L758" i="36"/>
  <c r="F262" i="37"/>
  <c r="C263" i="37"/>
  <c r="A763" i="37"/>
  <c r="K762" i="37"/>
  <c r="J260" i="36"/>
  <c r="I260" i="36"/>
  <c r="A760" i="36" l="1"/>
  <c r="L759" i="36"/>
  <c r="J262" i="37"/>
  <c r="E263" i="37"/>
  <c r="D263" i="37" s="1"/>
  <c r="K763" i="37"/>
  <c r="A764" i="37"/>
  <c r="G260" i="36"/>
  <c r="D261" i="36"/>
  <c r="H261" i="36"/>
  <c r="A761" i="36" l="1"/>
  <c r="L760" i="36"/>
  <c r="C264" i="37"/>
  <c r="A765" i="37"/>
  <c r="K764" i="37"/>
  <c r="I263" i="37"/>
  <c r="H263" i="37"/>
  <c r="G264" i="37" s="1"/>
  <c r="K260" i="36"/>
  <c r="F261" i="36"/>
  <c r="E261" i="36" s="1"/>
  <c r="A762" i="36" l="1"/>
  <c r="L761" i="36"/>
  <c r="K765" i="37"/>
  <c r="A766" i="37"/>
  <c r="F263" i="37"/>
  <c r="J261" i="36"/>
  <c r="I261" i="36"/>
  <c r="A763" i="36" l="1"/>
  <c r="L762" i="36"/>
  <c r="J263" i="37"/>
  <c r="E264" i="37"/>
  <c r="A767" i="37"/>
  <c r="K766" i="37"/>
  <c r="G261" i="36"/>
  <c r="D262" i="36"/>
  <c r="H262" i="36"/>
  <c r="A764" i="36" l="1"/>
  <c r="L763" i="36"/>
  <c r="A768" i="37"/>
  <c r="K767" i="37"/>
  <c r="H264" i="37"/>
  <c r="G265" i="37" s="1"/>
  <c r="I264" i="37"/>
  <c r="D264" i="37"/>
  <c r="K261" i="36"/>
  <c r="F262" i="36"/>
  <c r="E262" i="36" s="1"/>
  <c r="A765" i="36" l="1"/>
  <c r="L764" i="36"/>
  <c r="F264" i="37"/>
  <c r="C265" i="37"/>
  <c r="K768" i="37"/>
  <c r="A769" i="37"/>
  <c r="D263" i="36"/>
  <c r="J262" i="36"/>
  <c r="I262" i="36"/>
  <c r="A766" i="36" l="1"/>
  <c r="L765" i="36"/>
  <c r="A770" i="37"/>
  <c r="K769" i="37"/>
  <c r="J264" i="37"/>
  <c r="E265" i="37"/>
  <c r="H263" i="36"/>
  <c r="G262" i="36"/>
  <c r="A767" i="36" l="1"/>
  <c r="L766" i="36"/>
  <c r="I265" i="37"/>
  <c r="H265" i="37"/>
  <c r="G266" i="37" s="1"/>
  <c r="D265" i="37"/>
  <c r="A771" i="37"/>
  <c r="K770" i="37"/>
  <c r="K262" i="36"/>
  <c r="F263" i="36"/>
  <c r="E263" i="36" s="1"/>
  <c r="A768" i="36" l="1"/>
  <c r="L767" i="36"/>
  <c r="K771" i="37"/>
  <c r="A772" i="37"/>
  <c r="F265" i="37"/>
  <c r="C266" i="37"/>
  <c r="J263" i="36"/>
  <c r="I263" i="36"/>
  <c r="A769" i="36" l="1"/>
  <c r="L768" i="36"/>
  <c r="J265" i="37"/>
  <c r="E266" i="37"/>
  <c r="A773" i="37"/>
  <c r="K772" i="37"/>
  <c r="H264" i="36"/>
  <c r="G263" i="36"/>
  <c r="D264" i="36"/>
  <c r="A770" i="36" l="1"/>
  <c r="L769" i="36"/>
  <c r="I266" i="37"/>
  <c r="H266" i="37"/>
  <c r="G267" i="37" s="1"/>
  <c r="K773" i="37"/>
  <c r="A774" i="37"/>
  <c r="D266" i="37"/>
  <c r="K263" i="36"/>
  <c r="F264" i="36"/>
  <c r="E264" i="36" s="1"/>
  <c r="A771" i="36" l="1"/>
  <c r="L770" i="36"/>
  <c r="F266" i="37"/>
  <c r="C267" i="37"/>
  <c r="A775" i="37"/>
  <c r="K774" i="37"/>
  <c r="J264" i="36"/>
  <c r="I264" i="36"/>
  <c r="A772" i="36" l="1"/>
  <c r="L771" i="36"/>
  <c r="A776" i="37"/>
  <c r="K775" i="37"/>
  <c r="J266" i="37"/>
  <c r="E267" i="37"/>
  <c r="H265" i="36"/>
  <c r="G264" i="36"/>
  <c r="D265" i="36"/>
  <c r="A773" i="36" l="1"/>
  <c r="L772" i="36"/>
  <c r="I267" i="37"/>
  <c r="H267" i="37"/>
  <c r="G268" i="37" s="1"/>
  <c r="D267" i="37"/>
  <c r="A777" i="37"/>
  <c r="K776" i="37"/>
  <c r="K264" i="36"/>
  <c r="F265" i="36"/>
  <c r="E265" i="36" s="1"/>
  <c r="A774" i="36" l="1"/>
  <c r="L773" i="36"/>
  <c r="F267" i="37"/>
  <c r="C268" i="37"/>
  <c r="A778" i="37"/>
  <c r="K777" i="37"/>
  <c r="J265" i="36"/>
  <c r="I265" i="36"/>
  <c r="A775" i="36" l="1"/>
  <c r="L774" i="36"/>
  <c r="A779" i="37"/>
  <c r="K778" i="37"/>
  <c r="J267" i="37"/>
  <c r="E268" i="37"/>
  <c r="H266" i="36"/>
  <c r="G265" i="36"/>
  <c r="D266" i="36"/>
  <c r="A776" i="36" l="1"/>
  <c r="L775" i="36"/>
  <c r="I268" i="37"/>
  <c r="H268" i="37"/>
  <c r="G269" i="37" s="1"/>
  <c r="D268" i="37"/>
  <c r="A780" i="37"/>
  <c r="K779" i="37"/>
  <c r="K265" i="36"/>
  <c r="F266" i="36"/>
  <c r="E266" i="36" s="1"/>
  <c r="A777" i="36" l="1"/>
  <c r="L776" i="36"/>
  <c r="A781" i="37"/>
  <c r="K780" i="37"/>
  <c r="F268" i="37"/>
  <c r="C269" i="37"/>
  <c r="J266" i="36"/>
  <c r="I266" i="36"/>
  <c r="A778" i="36" l="1"/>
  <c r="L777" i="36"/>
  <c r="J268" i="37"/>
  <c r="E269" i="37"/>
  <c r="K781" i="37"/>
  <c r="A782" i="37"/>
  <c r="G266" i="36"/>
  <c r="D267" i="36"/>
  <c r="H267" i="36"/>
  <c r="A779" i="36" l="1"/>
  <c r="L778" i="36"/>
  <c r="A783" i="37"/>
  <c r="K782" i="37"/>
  <c r="I269" i="37"/>
  <c r="H269" i="37"/>
  <c r="G270" i="37" s="1"/>
  <c r="D269" i="37"/>
  <c r="K266" i="36"/>
  <c r="F267" i="36"/>
  <c r="E267" i="36" s="1"/>
  <c r="A780" i="36" l="1"/>
  <c r="L779" i="36"/>
  <c r="F269" i="37"/>
  <c r="C270" i="37"/>
  <c r="A784" i="37"/>
  <c r="K783" i="37"/>
  <c r="J267" i="36"/>
  <c r="I267" i="36"/>
  <c r="A781" i="36" l="1"/>
  <c r="L780" i="36"/>
  <c r="A785" i="37"/>
  <c r="K784" i="37"/>
  <c r="J269" i="37"/>
  <c r="E270" i="37"/>
  <c r="D270" i="37" s="1"/>
  <c r="H268" i="36"/>
  <c r="G267" i="36"/>
  <c r="D268" i="36"/>
  <c r="A782" i="36" l="1"/>
  <c r="L781" i="36"/>
  <c r="C271" i="37"/>
  <c r="H270" i="37"/>
  <c r="G271" i="37" s="1"/>
  <c r="I270" i="37"/>
  <c r="A786" i="37"/>
  <c r="K785" i="37"/>
  <c r="K267" i="36"/>
  <c r="F268" i="36"/>
  <c r="E268" i="36" s="1"/>
  <c r="A783" i="36" l="1"/>
  <c r="L782" i="36"/>
  <c r="A787" i="37"/>
  <c r="K786" i="37"/>
  <c r="F270" i="37"/>
  <c r="J268" i="36"/>
  <c r="I268" i="36"/>
  <c r="A784" i="36" l="1"/>
  <c r="L783" i="36"/>
  <c r="A788" i="37"/>
  <c r="K787" i="37"/>
  <c r="J270" i="37"/>
  <c r="E271" i="37"/>
  <c r="H269" i="36"/>
  <c r="G268" i="36"/>
  <c r="D269" i="36"/>
  <c r="A785" i="36" l="1"/>
  <c r="L784" i="36"/>
  <c r="I271" i="37"/>
  <c r="H271" i="37"/>
  <c r="G272" i="37" s="1"/>
  <c r="D271" i="37"/>
  <c r="A789" i="37"/>
  <c r="K788" i="37"/>
  <c r="K268" i="36"/>
  <c r="F269" i="36"/>
  <c r="E269" i="36" s="1"/>
  <c r="D270" i="36" l="1"/>
  <c r="A786" i="36"/>
  <c r="L785" i="36"/>
  <c r="K789" i="37"/>
  <c r="A790" i="37"/>
  <c r="F271" i="37"/>
  <c r="C272" i="37"/>
  <c r="J269" i="36"/>
  <c r="I269" i="36"/>
  <c r="A787" i="36" l="1"/>
  <c r="L786" i="36"/>
  <c r="J271" i="37"/>
  <c r="E272" i="37"/>
  <c r="A791" i="37"/>
  <c r="K790" i="37"/>
  <c r="H270" i="36"/>
  <c r="G269" i="36"/>
  <c r="A788" i="36" l="1"/>
  <c r="L787" i="36"/>
  <c r="A792" i="37"/>
  <c r="K791" i="37"/>
  <c r="H272" i="37"/>
  <c r="G273" i="37" s="1"/>
  <c r="I272" i="37"/>
  <c r="D272" i="37"/>
  <c r="K269" i="36"/>
  <c r="F270" i="36"/>
  <c r="E270" i="36" s="1"/>
  <c r="A789" i="36" l="1"/>
  <c r="L788" i="36"/>
  <c r="A793" i="37"/>
  <c r="K792" i="37"/>
  <c r="F272" i="37"/>
  <c r="C273" i="37"/>
  <c r="J270" i="36"/>
  <c r="I270" i="36"/>
  <c r="A790" i="36" l="1"/>
  <c r="L789" i="36"/>
  <c r="A794" i="37"/>
  <c r="K793" i="37"/>
  <c r="J272" i="37"/>
  <c r="E273" i="37"/>
  <c r="H271" i="36"/>
  <c r="G270" i="36"/>
  <c r="D271" i="36"/>
  <c r="A791" i="36" l="1"/>
  <c r="L790" i="36"/>
  <c r="I273" i="37"/>
  <c r="H273" i="37"/>
  <c r="G274" i="37" s="1"/>
  <c r="D273" i="37"/>
  <c r="A795" i="37"/>
  <c r="K794" i="37"/>
  <c r="K270" i="36"/>
  <c r="F271" i="36"/>
  <c r="E271" i="36" s="1"/>
  <c r="D272" i="36" l="1"/>
  <c r="A792" i="36"/>
  <c r="L791" i="36"/>
  <c r="K795" i="37"/>
  <c r="A796" i="37"/>
  <c r="F273" i="37"/>
  <c r="C274" i="37"/>
  <c r="J271" i="36"/>
  <c r="I271" i="36"/>
  <c r="A793" i="36" l="1"/>
  <c r="L792" i="36"/>
  <c r="J273" i="37"/>
  <c r="E274" i="37"/>
  <c r="A797" i="37"/>
  <c r="K796" i="37"/>
  <c r="H272" i="36"/>
  <c r="G271" i="36"/>
  <c r="A794" i="36" l="1"/>
  <c r="L793" i="36"/>
  <c r="I274" i="37"/>
  <c r="H274" i="37"/>
  <c r="G275" i="37" s="1"/>
  <c r="K797" i="37"/>
  <c r="A798" i="37"/>
  <c r="D274" i="37"/>
  <c r="K271" i="36"/>
  <c r="F272" i="36"/>
  <c r="E272" i="36" s="1"/>
  <c r="A795" i="36" l="1"/>
  <c r="L794" i="36"/>
  <c r="F274" i="37"/>
  <c r="C275" i="37"/>
  <c r="A799" i="37"/>
  <c r="K798" i="37"/>
  <c r="J272" i="36"/>
  <c r="I272" i="36"/>
  <c r="A796" i="36" l="1"/>
  <c r="L795" i="36"/>
  <c r="A800" i="37"/>
  <c r="K799" i="37"/>
  <c r="J274" i="37"/>
  <c r="E275" i="37"/>
  <c r="H273" i="36"/>
  <c r="G272" i="36"/>
  <c r="D273" i="36"/>
  <c r="A797" i="36" l="1"/>
  <c r="L796" i="36"/>
  <c r="I275" i="37"/>
  <c r="H275" i="37"/>
  <c r="G276" i="37" s="1"/>
  <c r="D275" i="37"/>
  <c r="A801" i="37"/>
  <c r="K800" i="37"/>
  <c r="K272" i="36"/>
  <c r="F273" i="36"/>
  <c r="E273" i="36" s="1"/>
  <c r="A798" i="36" l="1"/>
  <c r="L797" i="36"/>
  <c r="A802" i="37"/>
  <c r="K801" i="37"/>
  <c r="F275" i="37"/>
  <c r="C276" i="37"/>
  <c r="J273" i="36"/>
  <c r="I273" i="36"/>
  <c r="A799" i="36" l="1"/>
  <c r="L798" i="36"/>
  <c r="J275" i="37"/>
  <c r="E276" i="37"/>
  <c r="A803" i="37"/>
  <c r="K802" i="37"/>
  <c r="G273" i="36"/>
  <c r="D274" i="36"/>
  <c r="H274" i="36"/>
  <c r="A800" i="36" l="1"/>
  <c r="L799" i="36"/>
  <c r="I276" i="37"/>
  <c r="H276" i="37"/>
  <c r="G277" i="37" s="1"/>
  <c r="A804" i="37"/>
  <c r="K803" i="37"/>
  <c r="D276" i="37"/>
  <c r="K273" i="36"/>
  <c r="F274" i="36"/>
  <c r="E274" i="36" s="1"/>
  <c r="A801" i="36" l="1"/>
  <c r="L800" i="36"/>
  <c r="F276" i="37"/>
  <c r="C277" i="37"/>
  <c r="A805" i="37"/>
  <c r="K804" i="37"/>
  <c r="J274" i="36"/>
  <c r="I274" i="36"/>
  <c r="A802" i="36" l="1"/>
  <c r="L801" i="36"/>
  <c r="A806" i="37"/>
  <c r="K805" i="37"/>
  <c r="J276" i="37"/>
  <c r="E277" i="37"/>
  <c r="G274" i="36"/>
  <c r="D275" i="36"/>
  <c r="H275" i="36"/>
  <c r="A803" i="36" l="1"/>
  <c r="L802" i="36"/>
  <c r="I277" i="37"/>
  <c r="H277" i="37"/>
  <c r="G278" i="37" s="1"/>
  <c r="D277" i="37"/>
  <c r="K806" i="37"/>
  <c r="A807" i="37"/>
  <c r="K274" i="36"/>
  <c r="F275" i="36"/>
  <c r="E275" i="36" s="1"/>
  <c r="A804" i="36" l="1"/>
  <c r="L803" i="36"/>
  <c r="A808" i="37"/>
  <c r="K807" i="37"/>
  <c r="F277" i="37"/>
  <c r="C278" i="37"/>
  <c r="J275" i="36"/>
  <c r="I275" i="36"/>
  <c r="A805" i="36" l="1"/>
  <c r="L804" i="36"/>
  <c r="J277" i="37"/>
  <c r="E278" i="37"/>
  <c r="A809" i="37"/>
  <c r="K808" i="37"/>
  <c r="G275" i="36"/>
  <c r="D276" i="36"/>
  <c r="H276" i="36"/>
  <c r="A806" i="36" l="1"/>
  <c r="L805" i="36"/>
  <c r="H278" i="37"/>
  <c r="G279" i="37" s="1"/>
  <c r="I278" i="37"/>
  <c r="A810" i="37"/>
  <c r="K809" i="37"/>
  <c r="D278" i="37"/>
  <c r="K275" i="36"/>
  <c r="F276" i="36"/>
  <c r="E276" i="36" s="1"/>
  <c r="A807" i="36" l="1"/>
  <c r="L806" i="36"/>
  <c r="F278" i="37"/>
  <c r="C279" i="37"/>
  <c r="K810" i="37"/>
  <c r="A811" i="37"/>
  <c r="J276" i="36"/>
  <c r="I276" i="36"/>
  <c r="A808" i="36" l="1"/>
  <c r="L807" i="36"/>
  <c r="A812" i="37"/>
  <c r="K811" i="37"/>
  <c r="J278" i="37"/>
  <c r="E279" i="37"/>
  <c r="G276" i="36"/>
  <c r="D277" i="36"/>
  <c r="H277" i="36"/>
  <c r="A809" i="36" l="1"/>
  <c r="L808" i="36"/>
  <c r="I279" i="37"/>
  <c r="H279" i="37"/>
  <c r="G280" i="37" s="1"/>
  <c r="D279" i="37"/>
  <c r="A813" i="37"/>
  <c r="K812" i="37"/>
  <c r="K276" i="36"/>
  <c r="F277" i="36"/>
  <c r="E277" i="36" s="1"/>
  <c r="A810" i="36" l="1"/>
  <c r="L809" i="36"/>
  <c r="F279" i="37"/>
  <c r="C280" i="37"/>
  <c r="A814" i="37"/>
  <c r="K813" i="37"/>
  <c r="J277" i="36"/>
  <c r="I277" i="36"/>
  <c r="A811" i="36" l="1"/>
  <c r="L810" i="36"/>
  <c r="A815" i="37"/>
  <c r="K814" i="37"/>
  <c r="J279" i="37"/>
  <c r="E280" i="37"/>
  <c r="G277" i="36"/>
  <c r="D278" i="36"/>
  <c r="H278" i="36"/>
  <c r="A812" i="36" l="1"/>
  <c r="L811" i="36"/>
  <c r="H280" i="37"/>
  <c r="G281" i="37" s="1"/>
  <c r="I280" i="37"/>
  <c r="D280" i="37"/>
  <c r="A816" i="37"/>
  <c r="K815" i="37"/>
  <c r="K277" i="36"/>
  <c r="F278" i="36"/>
  <c r="E278" i="36" s="1"/>
  <c r="A813" i="36" l="1"/>
  <c r="L812" i="36"/>
  <c r="A817" i="37"/>
  <c r="K816" i="37"/>
  <c r="F280" i="37"/>
  <c r="C281" i="37"/>
  <c r="J278" i="36"/>
  <c r="I278" i="36"/>
  <c r="A814" i="36" l="1"/>
  <c r="L813" i="36"/>
  <c r="J280" i="37"/>
  <c r="E281" i="37"/>
  <c r="A818" i="37"/>
  <c r="K817" i="37"/>
  <c r="G278" i="36"/>
  <c r="D279" i="36"/>
  <c r="H279" i="36"/>
  <c r="A815" i="36" l="1"/>
  <c r="L814" i="36"/>
  <c r="I281" i="37"/>
  <c r="H281" i="37"/>
  <c r="G282" i="37" s="1"/>
  <c r="K818" i="37"/>
  <c r="A819" i="37"/>
  <c r="D281" i="37"/>
  <c r="K278" i="36"/>
  <c r="F279" i="36"/>
  <c r="E279" i="36" s="1"/>
  <c r="A816" i="36" l="1"/>
  <c r="L815" i="36"/>
  <c r="F281" i="37"/>
  <c r="C282" i="37"/>
  <c r="A820" i="37"/>
  <c r="K819" i="37"/>
  <c r="I279" i="36"/>
  <c r="J279" i="36"/>
  <c r="A817" i="36" l="1"/>
  <c r="L816" i="36"/>
  <c r="A821" i="37"/>
  <c r="K820" i="37"/>
  <c r="J281" i="37"/>
  <c r="E282" i="37"/>
  <c r="H280" i="36"/>
  <c r="G279" i="36"/>
  <c r="D280" i="36"/>
  <c r="A818" i="36" l="1"/>
  <c r="L817" i="36"/>
  <c r="I282" i="37"/>
  <c r="H282" i="37"/>
  <c r="G283" i="37" s="1"/>
  <c r="D282" i="37"/>
  <c r="K821" i="37"/>
  <c r="A822" i="37"/>
  <c r="K279" i="36"/>
  <c r="F280" i="36"/>
  <c r="E280" i="36" s="1"/>
  <c r="D281" i="36" l="1"/>
  <c r="A819" i="36"/>
  <c r="L818" i="36"/>
  <c r="A823" i="37"/>
  <c r="K822" i="37"/>
  <c r="F282" i="37"/>
  <c r="C283" i="37"/>
  <c r="J280" i="36"/>
  <c r="I280" i="36"/>
  <c r="G280" i="36" s="1"/>
  <c r="A820" i="36" l="1"/>
  <c r="L819" i="36"/>
  <c r="J282" i="37"/>
  <c r="E283" i="37"/>
  <c r="A824" i="37"/>
  <c r="K823" i="37"/>
  <c r="K280" i="36"/>
  <c r="H281" i="36"/>
  <c r="F281" i="36"/>
  <c r="E281" i="36" s="1"/>
  <c r="A821" i="36" l="1"/>
  <c r="L820" i="36"/>
  <c r="I283" i="37"/>
  <c r="H283" i="37"/>
  <c r="G284" i="37" s="1"/>
  <c r="A825" i="37"/>
  <c r="K824" i="37"/>
  <c r="D283" i="37"/>
  <c r="J281" i="36"/>
  <c r="I281" i="36"/>
  <c r="H282" i="36" s="1"/>
  <c r="A822" i="36" l="1"/>
  <c r="L821" i="36"/>
  <c r="F283" i="37"/>
  <c r="C284" i="37"/>
  <c r="A826" i="37"/>
  <c r="K825" i="37"/>
  <c r="G281" i="36"/>
  <c r="D282" i="36"/>
  <c r="A823" i="36" l="1"/>
  <c r="L822" i="36"/>
  <c r="K826" i="37"/>
  <c r="A827" i="37"/>
  <c r="J283" i="37"/>
  <c r="E284" i="37"/>
  <c r="K281" i="36"/>
  <c r="F282" i="36"/>
  <c r="E282" i="36" s="1"/>
  <c r="A824" i="36" l="1"/>
  <c r="L823" i="36"/>
  <c r="H284" i="37"/>
  <c r="G285" i="37" s="1"/>
  <c r="I284" i="37"/>
  <c r="D284" i="37"/>
  <c r="A828" i="37"/>
  <c r="K827" i="37"/>
  <c r="I282" i="36"/>
  <c r="J282" i="36"/>
  <c r="A825" i="36" l="1"/>
  <c r="L824" i="36"/>
  <c r="F284" i="37"/>
  <c r="C285" i="37"/>
  <c r="A829" i="37"/>
  <c r="K828" i="37"/>
  <c r="G282" i="36"/>
  <c r="D283" i="36"/>
  <c r="H283" i="36"/>
  <c r="A826" i="36" l="1"/>
  <c r="L825" i="36"/>
  <c r="A830" i="37"/>
  <c r="K829" i="37"/>
  <c r="J284" i="37"/>
  <c r="E285" i="37"/>
  <c r="K282" i="36"/>
  <c r="F283" i="36"/>
  <c r="E283" i="36" s="1"/>
  <c r="A827" i="36" l="1"/>
  <c r="L826" i="36"/>
  <c r="I285" i="37"/>
  <c r="H285" i="37"/>
  <c r="G286" i="37" s="1"/>
  <c r="D285" i="37"/>
  <c r="A831" i="37"/>
  <c r="K830" i="37"/>
  <c r="J283" i="36"/>
  <c r="I283" i="36"/>
  <c r="A828" i="36" l="1"/>
  <c r="L827" i="36"/>
  <c r="F285" i="37"/>
  <c r="C286" i="37"/>
  <c r="A832" i="37"/>
  <c r="K831" i="37"/>
  <c r="G283" i="36"/>
  <c r="D284" i="36"/>
  <c r="H284" i="36"/>
  <c r="A829" i="36" l="1"/>
  <c r="L828" i="36"/>
  <c r="A833" i="37"/>
  <c r="K832" i="37"/>
  <c r="J285" i="37"/>
  <c r="E286" i="37"/>
  <c r="D286" i="37" s="1"/>
  <c r="K283" i="36"/>
  <c r="F284" i="36"/>
  <c r="E284" i="36" s="1"/>
  <c r="A830" i="36" l="1"/>
  <c r="L829" i="36"/>
  <c r="C287" i="37"/>
  <c r="H286" i="37"/>
  <c r="G287" i="37" s="1"/>
  <c r="I286" i="37"/>
  <c r="A834" i="37"/>
  <c r="K833" i="37"/>
  <c r="J284" i="36"/>
  <c r="I284" i="36"/>
  <c r="A831" i="36" l="1"/>
  <c r="L830" i="36"/>
  <c r="K834" i="37"/>
  <c r="A835" i="37"/>
  <c r="F286" i="37"/>
  <c r="G284" i="36"/>
  <c r="D285" i="36"/>
  <c r="H285" i="36"/>
  <c r="A832" i="36" l="1"/>
  <c r="L831" i="36"/>
  <c r="J286" i="37"/>
  <c r="E287" i="37"/>
  <c r="A836" i="37"/>
  <c r="K835" i="37"/>
  <c r="K284" i="36"/>
  <c r="F285" i="36"/>
  <c r="E285" i="36" s="1"/>
  <c r="A833" i="36" l="1"/>
  <c r="L832" i="36"/>
  <c r="A837" i="37"/>
  <c r="K836" i="37"/>
  <c r="H287" i="37"/>
  <c r="G288" i="37" s="1"/>
  <c r="I287" i="37"/>
  <c r="D287" i="37"/>
  <c r="J285" i="36"/>
  <c r="I285" i="36"/>
  <c r="A834" i="36" l="1"/>
  <c r="L833" i="36"/>
  <c r="F287" i="37"/>
  <c r="C288" i="37"/>
  <c r="A838" i="37"/>
  <c r="K837" i="37"/>
  <c r="G285" i="36"/>
  <c r="D286" i="36"/>
  <c r="H286" i="36"/>
  <c r="A835" i="36" l="1"/>
  <c r="L834" i="36"/>
  <c r="A839" i="37"/>
  <c r="K838" i="37"/>
  <c r="J287" i="37"/>
  <c r="E288" i="37"/>
  <c r="K285" i="36"/>
  <c r="F286" i="36"/>
  <c r="E286" i="36" s="1"/>
  <c r="A836" i="36" l="1"/>
  <c r="L835" i="36"/>
  <c r="A840" i="37"/>
  <c r="K839" i="37"/>
  <c r="H288" i="37"/>
  <c r="G289" i="37" s="1"/>
  <c r="I288" i="37"/>
  <c r="D288" i="37"/>
  <c r="J286" i="36"/>
  <c r="I286" i="36"/>
  <c r="A837" i="36" l="1"/>
  <c r="L836" i="36"/>
  <c r="F288" i="37"/>
  <c r="C289" i="37"/>
  <c r="A841" i="37"/>
  <c r="K840" i="37"/>
  <c r="G286" i="36"/>
  <c r="D287" i="36"/>
  <c r="H287" i="36"/>
  <c r="A838" i="36" l="1"/>
  <c r="L837" i="36"/>
  <c r="A842" i="37"/>
  <c r="K841" i="37"/>
  <c r="J288" i="37"/>
  <c r="E289" i="37"/>
  <c r="K286" i="36"/>
  <c r="F287" i="36"/>
  <c r="E287" i="36" s="1"/>
  <c r="A839" i="36" l="1"/>
  <c r="L838" i="36"/>
  <c r="I289" i="37"/>
  <c r="H289" i="37"/>
  <c r="G290" i="37" s="1"/>
  <c r="D289" i="37"/>
  <c r="K842" i="37"/>
  <c r="A843" i="37"/>
  <c r="J287" i="36"/>
  <c r="I287" i="36"/>
  <c r="A840" i="36" l="1"/>
  <c r="L839" i="36"/>
  <c r="A844" i="37"/>
  <c r="K843" i="37"/>
  <c r="F289" i="37"/>
  <c r="C290" i="37"/>
  <c r="G287" i="36"/>
  <c r="D288" i="36"/>
  <c r="H288" i="36"/>
  <c r="A841" i="36" l="1"/>
  <c r="L840" i="36"/>
  <c r="J289" i="37"/>
  <c r="E290" i="37"/>
  <c r="A845" i="37"/>
  <c r="K844" i="37"/>
  <c r="K287" i="36"/>
  <c r="F288" i="36"/>
  <c r="E288" i="36" s="1"/>
  <c r="A842" i="36" l="1"/>
  <c r="L841" i="36"/>
  <c r="A846" i="37"/>
  <c r="K845" i="37"/>
  <c r="H290" i="37"/>
  <c r="G291" i="37" s="1"/>
  <c r="I290" i="37"/>
  <c r="D290" i="37"/>
  <c r="J288" i="36"/>
  <c r="I288" i="36"/>
  <c r="A843" i="36" l="1"/>
  <c r="L842" i="36"/>
  <c r="F290" i="37"/>
  <c r="C291" i="37"/>
  <c r="K846" i="37"/>
  <c r="A847" i="37"/>
  <c r="G288" i="36"/>
  <c r="D289" i="36"/>
  <c r="H289" i="36"/>
  <c r="A844" i="36" l="1"/>
  <c r="L843" i="36"/>
  <c r="A848" i="37"/>
  <c r="K847" i="37"/>
  <c r="J290" i="37"/>
  <c r="E291" i="37"/>
  <c r="K288" i="36"/>
  <c r="F289" i="36"/>
  <c r="E289" i="36" s="1"/>
  <c r="A845" i="36" l="1"/>
  <c r="L844" i="36"/>
  <c r="A849" i="37"/>
  <c r="K848" i="37"/>
  <c r="H291" i="37"/>
  <c r="G292" i="37" s="1"/>
  <c r="I291" i="37"/>
  <c r="D291" i="37"/>
  <c r="J289" i="36"/>
  <c r="I289" i="36"/>
  <c r="A846" i="36" l="1"/>
  <c r="L845" i="36"/>
  <c r="F291" i="37"/>
  <c r="C292" i="37"/>
  <c r="K849" i="37"/>
  <c r="A850" i="37"/>
  <c r="G289" i="36"/>
  <c r="D290" i="36"/>
  <c r="H290" i="36"/>
  <c r="A847" i="36" l="1"/>
  <c r="L846" i="36"/>
  <c r="J291" i="37"/>
  <c r="E292" i="37"/>
  <c r="D292" i="37" s="1"/>
  <c r="C293" i="37" s="1"/>
  <c r="K850" i="37"/>
  <c r="A851" i="37"/>
  <c r="K289" i="36"/>
  <c r="F290" i="36"/>
  <c r="E290" i="36" s="1"/>
  <c r="A848" i="36" l="1"/>
  <c r="L847" i="36"/>
  <c r="K851" i="37"/>
  <c r="A852" i="37"/>
  <c r="H292" i="37"/>
  <c r="G293" i="37" s="1"/>
  <c r="I292" i="37"/>
  <c r="J290" i="36"/>
  <c r="I290" i="36"/>
  <c r="A849" i="36" l="1"/>
  <c r="L848" i="36"/>
  <c r="F292" i="37"/>
  <c r="K852" i="37"/>
  <c r="A853" i="37"/>
  <c r="G290" i="36"/>
  <c r="D291" i="36"/>
  <c r="H291" i="36"/>
  <c r="A850" i="36" l="1"/>
  <c r="L849" i="36"/>
  <c r="J292" i="37"/>
  <c r="E293" i="37"/>
  <c r="A854" i="37"/>
  <c r="K853" i="37"/>
  <c r="K290" i="36"/>
  <c r="F291" i="36"/>
  <c r="E291" i="36" s="1"/>
  <c r="A851" i="36" l="1"/>
  <c r="L850" i="36"/>
  <c r="K854" i="37"/>
  <c r="A855" i="37"/>
  <c r="I293" i="37"/>
  <c r="H293" i="37"/>
  <c r="G294" i="37" s="1"/>
  <c r="D293" i="37"/>
  <c r="J291" i="36"/>
  <c r="I291" i="36"/>
  <c r="A852" i="36" l="1"/>
  <c r="L851" i="36"/>
  <c r="F293" i="37"/>
  <c r="C294" i="37"/>
  <c r="A856" i="37"/>
  <c r="K855" i="37"/>
  <c r="G291" i="36"/>
  <c r="D292" i="36"/>
  <c r="H292" i="36"/>
  <c r="A853" i="36" l="1"/>
  <c r="L852" i="36"/>
  <c r="A857" i="37"/>
  <c r="K856" i="37"/>
  <c r="J293" i="37"/>
  <c r="E294" i="37"/>
  <c r="K291" i="36"/>
  <c r="F292" i="36"/>
  <c r="E292" i="36" s="1"/>
  <c r="A854" i="36" l="1"/>
  <c r="L853" i="36"/>
  <c r="I294" i="37"/>
  <c r="H294" i="37"/>
  <c r="G295" i="37" s="1"/>
  <c r="D294" i="37"/>
  <c r="A858" i="37"/>
  <c r="K857" i="37"/>
  <c r="I292" i="36"/>
  <c r="J292" i="36"/>
  <c r="A855" i="36" l="1"/>
  <c r="L854" i="36"/>
  <c r="F294" i="37"/>
  <c r="C295" i="37"/>
  <c r="K858" i="37"/>
  <c r="A859" i="37"/>
  <c r="G292" i="36"/>
  <c r="D293" i="36"/>
  <c r="H293" i="36"/>
  <c r="A856" i="36" l="1"/>
  <c r="L855" i="36"/>
  <c r="A860" i="37"/>
  <c r="K859" i="37"/>
  <c r="J294" i="37"/>
  <c r="E295" i="37"/>
  <c r="K292" i="36"/>
  <c r="F293" i="36"/>
  <c r="E293" i="36" s="1"/>
  <c r="A857" i="36" l="1"/>
  <c r="L856" i="36"/>
  <c r="I295" i="37"/>
  <c r="H295" i="37"/>
  <c r="G296" i="37" s="1"/>
  <c r="K860" i="37"/>
  <c r="A861" i="37"/>
  <c r="D295" i="37"/>
  <c r="J293" i="36"/>
  <c r="I293" i="36"/>
  <c r="A858" i="36" l="1"/>
  <c r="L857" i="36"/>
  <c r="F295" i="37"/>
  <c r="C296" i="37"/>
  <c r="A862" i="37"/>
  <c r="K861" i="37"/>
  <c r="G293" i="36"/>
  <c r="D294" i="36"/>
  <c r="H294" i="36"/>
  <c r="A859" i="36" l="1"/>
  <c r="L858" i="36"/>
  <c r="A863" i="37"/>
  <c r="K862" i="37"/>
  <c r="J295" i="37"/>
  <c r="E296" i="37"/>
  <c r="K293" i="36"/>
  <c r="F294" i="36"/>
  <c r="E294" i="36" s="1"/>
  <c r="A860" i="36" l="1"/>
  <c r="L859" i="36"/>
  <c r="K863" i="37"/>
  <c r="A864" i="37"/>
  <c r="I296" i="37"/>
  <c r="H296" i="37"/>
  <c r="G297" i="37" s="1"/>
  <c r="D296" i="37"/>
  <c r="J294" i="36"/>
  <c r="I294" i="36"/>
  <c r="A861" i="36" l="1"/>
  <c r="L860" i="36"/>
  <c r="F296" i="37"/>
  <c r="C297" i="37"/>
  <c r="A865" i="37"/>
  <c r="K864" i="37"/>
  <c r="G294" i="36"/>
  <c r="D295" i="36"/>
  <c r="H295" i="36"/>
  <c r="A862" i="36" l="1"/>
  <c r="L861" i="36"/>
  <c r="A866" i="37"/>
  <c r="K865" i="37"/>
  <c r="J296" i="37"/>
  <c r="E297" i="37"/>
  <c r="K294" i="36"/>
  <c r="F295" i="36"/>
  <c r="E295" i="36" s="1"/>
  <c r="A863" i="36" l="1"/>
  <c r="L862" i="36"/>
  <c r="H297" i="37"/>
  <c r="G298" i="37" s="1"/>
  <c r="I297" i="37"/>
  <c r="D297" i="37"/>
  <c r="A867" i="37"/>
  <c r="K866" i="37"/>
  <c r="J295" i="36"/>
  <c r="I295" i="36"/>
  <c r="A864" i="36" l="1"/>
  <c r="L863" i="36"/>
  <c r="F297" i="37"/>
  <c r="C298" i="37"/>
  <c r="K867" i="37"/>
  <c r="A868" i="37"/>
  <c r="G295" i="36"/>
  <c r="D296" i="36"/>
  <c r="H296" i="36"/>
  <c r="A865" i="36" l="1"/>
  <c r="L864" i="36"/>
  <c r="K868" i="37"/>
  <c r="A869" i="37"/>
  <c r="J297" i="37"/>
  <c r="E298" i="37"/>
  <c r="K295" i="36"/>
  <c r="F296" i="36"/>
  <c r="E296" i="36" s="1"/>
  <c r="A866" i="36" l="1"/>
  <c r="L865" i="36"/>
  <c r="K869" i="37"/>
  <c r="A870" i="37"/>
  <c r="I298" i="37"/>
  <c r="H298" i="37"/>
  <c r="G299" i="37" s="1"/>
  <c r="D298" i="37"/>
  <c r="J296" i="36"/>
  <c r="I296" i="36"/>
  <c r="A867" i="36" l="1"/>
  <c r="L866" i="36"/>
  <c r="F298" i="37"/>
  <c r="C299" i="37"/>
  <c r="A871" i="37"/>
  <c r="K870" i="37"/>
  <c r="G296" i="36"/>
  <c r="D297" i="36"/>
  <c r="H297" i="36"/>
  <c r="A868" i="36" l="1"/>
  <c r="L867" i="36"/>
  <c r="A872" i="37"/>
  <c r="K871" i="37"/>
  <c r="J298" i="37"/>
  <c r="E299" i="37"/>
  <c r="K296" i="36"/>
  <c r="F297" i="36"/>
  <c r="E297" i="36" s="1"/>
  <c r="A869" i="36" l="1"/>
  <c r="L868" i="36"/>
  <c r="I299" i="37"/>
  <c r="H299" i="37"/>
  <c r="G300" i="37" s="1"/>
  <c r="D299" i="37"/>
  <c r="K872" i="37"/>
  <c r="A873" i="37"/>
  <c r="I297" i="36"/>
  <c r="J297" i="36"/>
  <c r="A870" i="36" l="1"/>
  <c r="L869" i="36"/>
  <c r="A874" i="37"/>
  <c r="K873" i="37"/>
  <c r="F299" i="37"/>
  <c r="C300" i="37"/>
  <c r="G297" i="36"/>
  <c r="D298" i="36"/>
  <c r="H298" i="36"/>
  <c r="A871" i="36" l="1"/>
  <c r="L870" i="36"/>
  <c r="J299" i="37"/>
  <c r="E300" i="37"/>
  <c r="D300" i="37"/>
  <c r="A875" i="37"/>
  <c r="K874" i="37"/>
  <c r="K297" i="36"/>
  <c r="F298" i="36"/>
  <c r="E298" i="36" s="1"/>
  <c r="A872" i="36" l="1"/>
  <c r="L871" i="36"/>
  <c r="A876" i="37"/>
  <c r="K875" i="37"/>
  <c r="C301" i="37"/>
  <c r="I300" i="37"/>
  <c r="H300" i="37"/>
  <c r="G301" i="37" s="1"/>
  <c r="J298" i="36"/>
  <c r="I298" i="36"/>
  <c r="A873" i="36" l="1"/>
  <c r="L872" i="36"/>
  <c r="F300" i="37"/>
  <c r="K876" i="37"/>
  <c r="A877" i="37"/>
  <c r="G298" i="36"/>
  <c r="D299" i="36"/>
  <c r="H299" i="36"/>
  <c r="A874" i="36" l="1"/>
  <c r="L873" i="36"/>
  <c r="K877" i="37"/>
  <c r="A878" i="37"/>
  <c r="J300" i="37"/>
  <c r="E301" i="37"/>
  <c r="K298" i="36"/>
  <c r="F299" i="36"/>
  <c r="E299" i="36" s="1"/>
  <c r="A875" i="36" l="1"/>
  <c r="L874" i="36"/>
  <c r="I301" i="37"/>
  <c r="H301" i="37"/>
  <c r="G302" i="37" s="1"/>
  <c r="D301" i="37"/>
  <c r="A879" i="37"/>
  <c r="K878" i="37"/>
  <c r="I299" i="36"/>
  <c r="J299" i="36"/>
  <c r="A876" i="36" l="1"/>
  <c r="L875" i="36"/>
  <c r="A880" i="37"/>
  <c r="K879" i="37"/>
  <c r="F301" i="37"/>
  <c r="C302" i="37"/>
  <c r="G299" i="36"/>
  <c r="D300" i="36"/>
  <c r="H300" i="36"/>
  <c r="A877" i="36" l="1"/>
  <c r="L876" i="36"/>
  <c r="J301" i="37"/>
  <c r="E302" i="37"/>
  <c r="A881" i="37"/>
  <c r="K880" i="37"/>
  <c r="K299" i="36"/>
  <c r="F300" i="36"/>
  <c r="E300" i="36" s="1"/>
  <c r="A878" i="36" l="1"/>
  <c r="L877" i="36"/>
  <c r="A882" i="37"/>
  <c r="K881" i="37"/>
  <c r="H302" i="37"/>
  <c r="G303" i="37" s="1"/>
  <c r="I302" i="37"/>
  <c r="D302" i="37"/>
  <c r="J300" i="36"/>
  <c r="I300" i="36"/>
  <c r="A879" i="36" l="1"/>
  <c r="L878" i="36"/>
  <c r="F302" i="37"/>
  <c r="C303" i="37"/>
  <c r="A883" i="37"/>
  <c r="K882" i="37"/>
  <c r="G300" i="36"/>
  <c r="D301" i="36"/>
  <c r="H301" i="36"/>
  <c r="A880" i="36" l="1"/>
  <c r="L879" i="36"/>
  <c r="A884" i="37"/>
  <c r="K883" i="37"/>
  <c r="J302" i="37"/>
  <c r="E303" i="37"/>
  <c r="K300" i="36"/>
  <c r="F301" i="36"/>
  <c r="E301" i="36" s="1"/>
  <c r="A881" i="36" l="1"/>
  <c r="L880" i="36"/>
  <c r="H303" i="37"/>
  <c r="G304" i="37" s="1"/>
  <c r="I303" i="37"/>
  <c r="D303" i="37"/>
  <c r="K884" i="37"/>
  <c r="A885" i="37"/>
  <c r="I301" i="36"/>
  <c r="J301" i="36"/>
  <c r="A882" i="36" l="1"/>
  <c r="L881" i="36"/>
  <c r="K885" i="37"/>
  <c r="A886" i="37"/>
  <c r="F303" i="37"/>
  <c r="C304" i="37"/>
  <c r="G301" i="36"/>
  <c r="D302" i="36"/>
  <c r="H302" i="36"/>
  <c r="A883" i="36" l="1"/>
  <c r="L882" i="36"/>
  <c r="J303" i="37"/>
  <c r="E304" i="37"/>
  <c r="D304" i="37"/>
  <c r="C305" i="37" s="1"/>
  <c r="A887" i="37"/>
  <c r="K886" i="37"/>
  <c r="K301" i="36"/>
  <c r="F302" i="36"/>
  <c r="E302" i="36" s="1"/>
  <c r="A884" i="36" l="1"/>
  <c r="L883" i="36"/>
  <c r="A888" i="37"/>
  <c r="K887" i="37"/>
  <c r="I304" i="37"/>
  <c r="H304" i="37"/>
  <c r="G305" i="37" s="1"/>
  <c r="I302" i="36"/>
  <c r="J302" i="36"/>
  <c r="A885" i="36" l="1"/>
  <c r="L884" i="36"/>
  <c r="F304" i="37"/>
  <c r="J304" i="37" s="1"/>
  <c r="A889" i="37"/>
  <c r="K888" i="37"/>
  <c r="G302" i="36"/>
  <c r="D303" i="36"/>
  <c r="H303" i="36"/>
  <c r="E305" i="37" l="1"/>
  <c r="A886" i="36"/>
  <c r="L885" i="36"/>
  <c r="A890" i="37"/>
  <c r="K889" i="37"/>
  <c r="I305" i="37"/>
  <c r="H305" i="37"/>
  <c r="G306" i="37" s="1"/>
  <c r="D305" i="37"/>
  <c r="K302" i="36"/>
  <c r="F303" i="36"/>
  <c r="E303" i="36" s="1"/>
  <c r="A887" i="36" l="1"/>
  <c r="L886" i="36"/>
  <c r="F305" i="37"/>
  <c r="C306" i="37"/>
  <c r="A891" i="37"/>
  <c r="K890" i="37"/>
  <c r="I303" i="36"/>
  <c r="J303" i="36"/>
  <c r="A888" i="36" l="1"/>
  <c r="L887" i="36"/>
  <c r="J305" i="37"/>
  <c r="E306" i="37"/>
  <c r="D306" i="37" s="1"/>
  <c r="C307" i="37" s="1"/>
  <c r="A892" i="37"/>
  <c r="K891" i="37"/>
  <c r="G303" i="36"/>
  <c r="D304" i="36"/>
  <c r="H304" i="36"/>
  <c r="A889" i="36" l="1"/>
  <c r="L888" i="36"/>
  <c r="K892" i="37"/>
  <c r="A893" i="37"/>
  <c r="H306" i="37"/>
  <c r="G307" i="37" s="1"/>
  <c r="I306" i="37"/>
  <c r="K303" i="36"/>
  <c r="F304" i="36"/>
  <c r="E304" i="36" s="1"/>
  <c r="A890" i="36" l="1"/>
  <c r="L889" i="36"/>
  <c r="K893" i="37"/>
  <c r="A894" i="37"/>
  <c r="F306" i="37"/>
  <c r="J304" i="36"/>
  <c r="I304" i="36"/>
  <c r="A891" i="36" l="1"/>
  <c r="L890" i="36"/>
  <c r="J306" i="37"/>
  <c r="E307" i="37"/>
  <c r="K894" i="37"/>
  <c r="A895" i="37"/>
  <c r="G304" i="36"/>
  <c r="D305" i="36"/>
  <c r="H305" i="36"/>
  <c r="A892" i="36" l="1"/>
  <c r="L891" i="36"/>
  <c r="K895" i="37"/>
  <c r="A896" i="37"/>
  <c r="I307" i="37"/>
  <c r="H307" i="37"/>
  <c r="G308" i="37" s="1"/>
  <c r="D307" i="37"/>
  <c r="K304" i="36"/>
  <c r="F305" i="36"/>
  <c r="E305" i="36" s="1"/>
  <c r="A893" i="36" l="1"/>
  <c r="L892" i="36"/>
  <c r="F307" i="37"/>
  <c r="C308" i="37"/>
  <c r="K896" i="37"/>
  <c r="A897" i="37"/>
  <c r="I305" i="36"/>
  <c r="J305" i="36"/>
  <c r="A894" i="36" l="1"/>
  <c r="L893" i="36"/>
  <c r="A898" i="37"/>
  <c r="K897" i="37"/>
  <c r="J307" i="37"/>
  <c r="E308" i="37"/>
  <c r="G305" i="36"/>
  <c r="D306" i="36"/>
  <c r="H306" i="36"/>
  <c r="A895" i="36" l="1"/>
  <c r="L894" i="36"/>
  <c r="I308" i="37"/>
  <c r="H308" i="37"/>
  <c r="G309" i="37" s="1"/>
  <c r="D308" i="37"/>
  <c r="A899" i="37"/>
  <c r="K898" i="37"/>
  <c r="K305" i="36"/>
  <c r="F306" i="36"/>
  <c r="E306" i="36" s="1"/>
  <c r="A896" i="36" l="1"/>
  <c r="L895" i="36"/>
  <c r="A900" i="37"/>
  <c r="K899" i="37"/>
  <c r="F308" i="37"/>
  <c r="C309" i="37"/>
  <c r="I306" i="36"/>
  <c r="J306" i="36"/>
  <c r="A897" i="36" l="1"/>
  <c r="L896" i="36"/>
  <c r="J308" i="37"/>
  <c r="E309" i="37"/>
  <c r="D309" i="37"/>
  <c r="K900" i="37"/>
  <c r="A901" i="37"/>
  <c r="G306" i="36"/>
  <c r="D307" i="36"/>
  <c r="H307" i="36"/>
  <c r="A898" i="36" l="1"/>
  <c r="L897" i="36"/>
  <c r="A902" i="37"/>
  <c r="K901" i="37"/>
  <c r="C310" i="37"/>
  <c r="I309" i="37"/>
  <c r="H309" i="37"/>
  <c r="G310" i="37" s="1"/>
  <c r="K306" i="36"/>
  <c r="F307" i="36"/>
  <c r="E307" i="36" s="1"/>
  <c r="A899" i="36" l="1"/>
  <c r="L898" i="36"/>
  <c r="A903" i="37"/>
  <c r="K902" i="37"/>
  <c r="F309" i="37"/>
  <c r="I307" i="36"/>
  <c r="J307" i="36"/>
  <c r="A900" i="36" l="1"/>
  <c r="L899" i="36"/>
  <c r="J309" i="37"/>
  <c r="E310" i="37"/>
  <c r="A904" i="37"/>
  <c r="K903" i="37"/>
  <c r="G307" i="36"/>
  <c r="D308" i="36"/>
  <c r="H308" i="36"/>
  <c r="A901" i="36" l="1"/>
  <c r="L900" i="36"/>
  <c r="K904" i="37"/>
  <c r="A905" i="37"/>
  <c r="H310" i="37"/>
  <c r="G311" i="37" s="1"/>
  <c r="I310" i="37"/>
  <c r="D310" i="37"/>
  <c r="K307" i="36"/>
  <c r="F308" i="36"/>
  <c r="E308" i="36" s="1"/>
  <c r="A902" i="36" l="1"/>
  <c r="L901" i="36"/>
  <c r="F310" i="37"/>
  <c r="C311" i="37"/>
  <c r="A906" i="37"/>
  <c r="K905" i="37"/>
  <c r="D309" i="36"/>
  <c r="I308" i="36"/>
  <c r="J308" i="36"/>
  <c r="A903" i="36" l="1"/>
  <c r="L902" i="36"/>
  <c r="K906" i="37"/>
  <c r="A907" i="37"/>
  <c r="J310" i="37"/>
  <c r="E311" i="37"/>
  <c r="H309" i="36"/>
  <c r="G308" i="36"/>
  <c r="A904" i="36" l="1"/>
  <c r="L903" i="36"/>
  <c r="H311" i="37"/>
  <c r="G312" i="37" s="1"/>
  <c r="I311" i="37"/>
  <c r="D311" i="37"/>
  <c r="K907" i="37"/>
  <c r="A908" i="37"/>
  <c r="K308" i="36"/>
  <c r="F309" i="36"/>
  <c r="E309" i="36" s="1"/>
  <c r="A905" i="36" l="1"/>
  <c r="L904" i="36"/>
  <c r="K908" i="37"/>
  <c r="A909" i="37"/>
  <c r="F311" i="37"/>
  <c r="C312" i="37"/>
  <c r="I309" i="36"/>
  <c r="J309" i="36"/>
  <c r="A906" i="36" l="1"/>
  <c r="L905" i="36"/>
  <c r="J311" i="37"/>
  <c r="E312" i="37"/>
  <c r="D312" i="37" s="1"/>
  <c r="A910" i="37"/>
  <c r="K909" i="37"/>
  <c r="G309" i="36"/>
  <c r="D310" i="36"/>
  <c r="H310" i="36"/>
  <c r="A907" i="36" l="1"/>
  <c r="L906" i="36"/>
  <c r="A911" i="37"/>
  <c r="K910" i="37"/>
  <c r="I312" i="37"/>
  <c r="H312" i="37"/>
  <c r="G313" i="37" s="1"/>
  <c r="C313" i="37"/>
  <c r="K309" i="36"/>
  <c r="F310" i="36"/>
  <c r="E310" i="36" s="1"/>
  <c r="A908" i="36" l="1"/>
  <c r="L907" i="36"/>
  <c r="A912" i="37"/>
  <c r="K911" i="37"/>
  <c r="F312" i="37"/>
  <c r="I310" i="36"/>
  <c r="J310" i="36"/>
  <c r="A909" i="36" l="1"/>
  <c r="L908" i="36"/>
  <c r="J312" i="37"/>
  <c r="E313" i="37"/>
  <c r="A913" i="37"/>
  <c r="K912" i="37"/>
  <c r="G310" i="36"/>
  <c r="D311" i="36"/>
  <c r="H311" i="36"/>
  <c r="A910" i="36" l="1"/>
  <c r="L909" i="36"/>
  <c r="I313" i="37"/>
  <c r="H313" i="37"/>
  <c r="G314" i="37" s="1"/>
  <c r="D313" i="37"/>
  <c r="A914" i="37"/>
  <c r="K913" i="37"/>
  <c r="K310" i="36"/>
  <c r="F311" i="36"/>
  <c r="E311" i="36" s="1"/>
  <c r="A911" i="36" l="1"/>
  <c r="L910" i="36"/>
  <c r="K914" i="37"/>
  <c r="A915" i="37"/>
  <c r="F313" i="37"/>
  <c r="C314" i="37"/>
  <c r="I311" i="36"/>
  <c r="J311" i="36"/>
  <c r="A912" i="36" l="1"/>
  <c r="L911" i="36"/>
  <c r="J313" i="37"/>
  <c r="E314" i="37"/>
  <c r="K915" i="37"/>
  <c r="A916" i="37"/>
  <c r="G311" i="36"/>
  <c r="D312" i="36"/>
  <c r="H312" i="36"/>
  <c r="A913" i="36" l="1"/>
  <c r="L912" i="36"/>
  <c r="A917" i="37"/>
  <c r="K916" i="37"/>
  <c r="I314" i="37"/>
  <c r="H314" i="37"/>
  <c r="G315" i="37" s="1"/>
  <c r="D314" i="37"/>
  <c r="K311" i="36"/>
  <c r="F312" i="36"/>
  <c r="E312" i="36" s="1"/>
  <c r="A914" i="36" l="1"/>
  <c r="L913" i="36"/>
  <c r="A918" i="37"/>
  <c r="K917" i="37"/>
  <c r="F314" i="37"/>
  <c r="C315" i="37"/>
  <c r="I312" i="36"/>
  <c r="J312" i="36"/>
  <c r="A915" i="36" l="1"/>
  <c r="L914" i="36"/>
  <c r="J314" i="37"/>
  <c r="E315" i="37"/>
  <c r="A919" i="37"/>
  <c r="K918" i="37"/>
  <c r="G312" i="36"/>
  <c r="D313" i="36"/>
  <c r="H313" i="36"/>
  <c r="A916" i="36" l="1"/>
  <c r="L915" i="36"/>
  <c r="I315" i="37"/>
  <c r="H315" i="37"/>
  <c r="G316" i="37" s="1"/>
  <c r="K919" i="37"/>
  <c r="A920" i="37"/>
  <c r="D315" i="37"/>
  <c r="K312" i="36"/>
  <c r="F313" i="36"/>
  <c r="E313" i="36" s="1"/>
  <c r="A917" i="36" l="1"/>
  <c r="L916" i="36"/>
  <c r="F315" i="37"/>
  <c r="C316" i="37"/>
  <c r="A921" i="37"/>
  <c r="K920" i="37"/>
  <c r="I313" i="36"/>
  <c r="J313" i="36"/>
  <c r="A918" i="36" l="1"/>
  <c r="L917" i="36"/>
  <c r="J315" i="37"/>
  <c r="E316" i="37"/>
  <c r="A922" i="37"/>
  <c r="K921" i="37"/>
  <c r="D316" i="37"/>
  <c r="G313" i="36"/>
  <c r="D314" i="36"/>
  <c r="H314" i="36"/>
  <c r="A919" i="36" l="1"/>
  <c r="L918" i="36"/>
  <c r="C317" i="37"/>
  <c r="A923" i="37"/>
  <c r="K922" i="37"/>
  <c r="I316" i="37"/>
  <c r="H316" i="37"/>
  <c r="G317" i="37" s="1"/>
  <c r="K313" i="36"/>
  <c r="F314" i="36"/>
  <c r="E314" i="36" s="1"/>
  <c r="A920" i="36" l="1"/>
  <c r="L919" i="36"/>
  <c r="F316" i="37"/>
  <c r="J316" i="37" s="1"/>
  <c r="A924" i="37"/>
  <c r="K923" i="37"/>
  <c r="I314" i="36"/>
  <c r="J314" i="36"/>
  <c r="A921" i="36" l="1"/>
  <c r="L920" i="36"/>
  <c r="E317" i="37"/>
  <c r="D317" i="37" s="1"/>
  <c r="C318" i="37" s="1"/>
  <c r="A925" i="37"/>
  <c r="K924" i="37"/>
  <c r="I317" i="37"/>
  <c r="H317" i="37"/>
  <c r="G318" i="37" s="1"/>
  <c r="G314" i="36"/>
  <c r="D315" i="36"/>
  <c r="H315" i="36"/>
  <c r="A922" i="36" l="1"/>
  <c r="L921" i="36"/>
  <c r="A926" i="37"/>
  <c r="K925" i="37"/>
  <c r="F317" i="37"/>
  <c r="K314" i="36"/>
  <c r="F315" i="36"/>
  <c r="E315" i="36" s="1"/>
  <c r="A923" i="36" l="1"/>
  <c r="L922" i="36"/>
  <c r="J317" i="37"/>
  <c r="E318" i="37"/>
  <c r="K926" i="37"/>
  <c r="A927" i="37"/>
  <c r="I315" i="36"/>
  <c r="J315" i="36"/>
  <c r="A924" i="36" l="1"/>
  <c r="L923" i="36"/>
  <c r="A928" i="37"/>
  <c r="K927" i="37"/>
  <c r="I318" i="37"/>
  <c r="H318" i="37"/>
  <c r="G319" i="37" s="1"/>
  <c r="D318" i="37"/>
  <c r="G315" i="36"/>
  <c r="D316" i="36"/>
  <c r="H316" i="36"/>
  <c r="A925" i="36" l="1"/>
  <c r="L924" i="36"/>
  <c r="F318" i="37"/>
  <c r="C319" i="37"/>
  <c r="A929" i="37"/>
  <c r="K928" i="37"/>
  <c r="K315" i="36"/>
  <c r="F316" i="36"/>
  <c r="E316" i="36" s="1"/>
  <c r="A926" i="36" l="1"/>
  <c r="L925" i="36"/>
  <c r="A930" i="37"/>
  <c r="K929" i="37"/>
  <c r="J318" i="37"/>
  <c r="E319" i="37"/>
  <c r="I316" i="36"/>
  <c r="J316" i="36"/>
  <c r="A927" i="36" l="1"/>
  <c r="L926" i="36"/>
  <c r="H319" i="37"/>
  <c r="G320" i="37" s="1"/>
  <c r="I319" i="37"/>
  <c r="D319" i="37"/>
  <c r="A931" i="37"/>
  <c r="K930" i="37"/>
  <c r="G316" i="36"/>
  <c r="D317" i="36"/>
  <c r="H317" i="36"/>
  <c r="A928" i="36" l="1"/>
  <c r="L927" i="36"/>
  <c r="A932" i="37"/>
  <c r="K931" i="37"/>
  <c r="F319" i="37"/>
  <c r="C320" i="37"/>
  <c r="K316" i="36"/>
  <c r="F317" i="36"/>
  <c r="E317" i="36" s="1"/>
  <c r="A929" i="36" l="1"/>
  <c r="L928" i="36"/>
  <c r="J319" i="37"/>
  <c r="E320" i="37"/>
  <c r="A933" i="37"/>
  <c r="K932" i="37"/>
  <c r="I317" i="36"/>
  <c r="J317" i="36"/>
  <c r="A930" i="36" l="1"/>
  <c r="L929" i="36"/>
  <c r="H320" i="37"/>
  <c r="G321" i="37" s="1"/>
  <c r="I320" i="37"/>
  <c r="K933" i="37"/>
  <c r="A934" i="37"/>
  <c r="D320" i="37"/>
  <c r="G317" i="36"/>
  <c r="D318" i="36"/>
  <c r="H318" i="36"/>
  <c r="A931" i="36" l="1"/>
  <c r="L930" i="36"/>
  <c r="F320" i="37"/>
  <c r="C321" i="37"/>
  <c r="K934" i="37"/>
  <c r="A935" i="37"/>
  <c r="K317" i="36"/>
  <c r="F318" i="36"/>
  <c r="E318" i="36" s="1"/>
  <c r="A932" i="36" l="1"/>
  <c r="L931" i="36"/>
  <c r="A936" i="37"/>
  <c r="K935" i="37"/>
  <c r="J320" i="37"/>
  <c r="E321" i="37"/>
  <c r="I318" i="36"/>
  <c r="J318" i="36"/>
  <c r="A933" i="36" l="1"/>
  <c r="L932" i="36"/>
  <c r="I321" i="37"/>
  <c r="H321" i="37"/>
  <c r="G322" i="37" s="1"/>
  <c r="D321" i="37"/>
  <c r="A937" i="37"/>
  <c r="K936" i="37"/>
  <c r="G318" i="36"/>
  <c r="D319" i="36"/>
  <c r="H319" i="36"/>
  <c r="A934" i="36" l="1"/>
  <c r="L933" i="36"/>
  <c r="F321" i="37"/>
  <c r="C322" i="37"/>
  <c r="A938" i="37"/>
  <c r="K937" i="37"/>
  <c r="K318" i="36"/>
  <c r="F319" i="36"/>
  <c r="E319" i="36" s="1"/>
  <c r="A935" i="36" l="1"/>
  <c r="L934" i="36"/>
  <c r="K938" i="37"/>
  <c r="A939" i="37"/>
  <c r="J321" i="37"/>
  <c r="E322" i="37"/>
  <c r="I319" i="36"/>
  <c r="J319" i="36"/>
  <c r="A936" i="36" l="1"/>
  <c r="L935" i="36"/>
  <c r="H322" i="37"/>
  <c r="G323" i="37" s="1"/>
  <c r="I322" i="37"/>
  <c r="D322" i="37"/>
  <c r="A940" i="37"/>
  <c r="K939" i="37"/>
  <c r="G319" i="36"/>
  <c r="D320" i="36"/>
  <c r="H320" i="36"/>
  <c r="A937" i="36" l="1"/>
  <c r="L936" i="36"/>
  <c r="A941" i="37"/>
  <c r="K940" i="37"/>
  <c r="F322" i="37"/>
  <c r="C323" i="37"/>
  <c r="K319" i="36"/>
  <c r="F320" i="36"/>
  <c r="E320" i="36" s="1"/>
  <c r="A938" i="36" l="1"/>
  <c r="L937" i="36"/>
  <c r="J322" i="37"/>
  <c r="E323" i="37"/>
  <c r="A942" i="37"/>
  <c r="K941" i="37"/>
  <c r="I320" i="36"/>
  <c r="J320" i="36"/>
  <c r="A939" i="36" l="1"/>
  <c r="L938" i="36"/>
  <c r="I323" i="37"/>
  <c r="H323" i="37"/>
  <c r="G324" i="37" s="1"/>
  <c r="K942" i="37"/>
  <c r="A943" i="37"/>
  <c r="D323" i="37"/>
  <c r="G320" i="36"/>
  <c r="D321" i="36"/>
  <c r="H321" i="36"/>
  <c r="A940" i="36" l="1"/>
  <c r="L939" i="36"/>
  <c r="F323" i="37"/>
  <c r="C324" i="37"/>
  <c r="A944" i="37"/>
  <c r="K943" i="37"/>
  <c r="K320" i="36"/>
  <c r="F321" i="36"/>
  <c r="E321" i="36" s="1"/>
  <c r="A941" i="36" l="1"/>
  <c r="L940" i="36"/>
  <c r="A945" i="37"/>
  <c r="K944" i="37"/>
  <c r="J323" i="37"/>
  <c r="E324" i="37"/>
  <c r="I321" i="36"/>
  <c r="J321" i="36"/>
  <c r="A942" i="36" l="1"/>
  <c r="L941" i="36"/>
  <c r="I324" i="37"/>
  <c r="H324" i="37"/>
  <c r="G325" i="37" s="1"/>
  <c r="D324" i="37"/>
  <c r="A946" i="37"/>
  <c r="K945" i="37"/>
  <c r="G321" i="36"/>
  <c r="D322" i="36"/>
  <c r="H322" i="36"/>
  <c r="A943" i="36" l="1"/>
  <c r="L942" i="36"/>
  <c r="F324" i="37"/>
  <c r="C325" i="37"/>
  <c r="K946" i="37"/>
  <c r="A947" i="37"/>
  <c r="K321" i="36"/>
  <c r="F322" i="36"/>
  <c r="E322" i="36" s="1"/>
  <c r="A944" i="36" l="1"/>
  <c r="L943" i="36"/>
  <c r="K947" i="37"/>
  <c r="A948" i="37"/>
  <c r="J324" i="37"/>
  <c r="E325" i="37"/>
  <c r="I322" i="36"/>
  <c r="J322" i="36"/>
  <c r="A945" i="36" l="1"/>
  <c r="L944" i="36"/>
  <c r="I325" i="37"/>
  <c r="H325" i="37"/>
  <c r="G326" i="37" s="1"/>
  <c r="D325" i="37"/>
  <c r="A949" i="37"/>
  <c r="K948" i="37"/>
  <c r="G322" i="36"/>
  <c r="D323" i="36"/>
  <c r="H323" i="36"/>
  <c r="A946" i="36" l="1"/>
  <c r="L945" i="36"/>
  <c r="F325" i="37"/>
  <c r="C326" i="37"/>
  <c r="A950" i="37"/>
  <c r="K949" i="37"/>
  <c r="K322" i="36"/>
  <c r="F323" i="36"/>
  <c r="E323" i="36" s="1"/>
  <c r="A947" i="36" l="1"/>
  <c r="L946" i="36"/>
  <c r="A951" i="37"/>
  <c r="K950" i="37"/>
  <c r="J325" i="37"/>
  <c r="E326" i="37"/>
  <c r="I323" i="36"/>
  <c r="J323" i="36"/>
  <c r="A948" i="36" l="1"/>
  <c r="L947" i="36"/>
  <c r="I326" i="37"/>
  <c r="H326" i="37"/>
  <c r="G327" i="37" s="1"/>
  <c r="D326" i="37"/>
  <c r="A952" i="37"/>
  <c r="K951" i="37"/>
  <c r="G323" i="36"/>
  <c r="D324" i="36"/>
  <c r="H324" i="36"/>
  <c r="A949" i="36" l="1"/>
  <c r="L948" i="36"/>
  <c r="F326" i="37"/>
  <c r="C327" i="37"/>
  <c r="A953" i="37"/>
  <c r="K952" i="37"/>
  <c r="K323" i="36"/>
  <c r="F324" i="36"/>
  <c r="E324" i="36" s="1"/>
  <c r="A950" i="36" l="1"/>
  <c r="L949" i="36"/>
  <c r="A954" i="37"/>
  <c r="K953" i="37"/>
  <c r="J326" i="37"/>
  <c r="E327" i="37"/>
  <c r="I324" i="36"/>
  <c r="J324" i="36"/>
  <c r="A951" i="36" l="1"/>
  <c r="L950" i="36"/>
  <c r="I327" i="37"/>
  <c r="H327" i="37"/>
  <c r="G328" i="37" s="1"/>
  <c r="D327" i="37"/>
  <c r="K954" i="37"/>
  <c r="A955" i="37"/>
  <c r="G324" i="36"/>
  <c r="D325" i="36"/>
  <c r="H325" i="36"/>
  <c r="A952" i="36" l="1"/>
  <c r="L951" i="36"/>
  <c r="K955" i="37"/>
  <c r="A956" i="37"/>
  <c r="F327" i="37"/>
  <c r="C328" i="37"/>
  <c r="K324" i="36"/>
  <c r="F325" i="36"/>
  <c r="E325" i="36" s="1"/>
  <c r="A953" i="36" l="1"/>
  <c r="L952" i="36"/>
  <c r="J327" i="37"/>
  <c r="E328" i="37"/>
  <c r="K956" i="37"/>
  <c r="A957" i="37"/>
  <c r="I325" i="36"/>
  <c r="J325" i="36"/>
  <c r="A954" i="36" l="1"/>
  <c r="L953" i="36"/>
  <c r="K957" i="37"/>
  <c r="A958" i="37"/>
  <c r="I328" i="37"/>
  <c r="H328" i="37"/>
  <c r="G329" i="37" s="1"/>
  <c r="D328" i="37"/>
  <c r="G325" i="36"/>
  <c r="D326" i="36"/>
  <c r="H326" i="36"/>
  <c r="A955" i="36" l="1"/>
  <c r="L954" i="36"/>
  <c r="F328" i="37"/>
  <c r="C329" i="37"/>
  <c r="K958" i="37"/>
  <c r="A959" i="37"/>
  <c r="K325" i="36"/>
  <c r="F326" i="36"/>
  <c r="E326" i="36" s="1"/>
  <c r="A956" i="36" l="1"/>
  <c r="L955" i="36"/>
  <c r="A960" i="37"/>
  <c r="K959" i="37"/>
  <c r="J328" i="37"/>
  <c r="E329" i="37"/>
  <c r="I326" i="36"/>
  <c r="J326" i="36"/>
  <c r="A957" i="36" l="1"/>
  <c r="L956" i="36"/>
  <c r="I329" i="37"/>
  <c r="H329" i="37"/>
  <c r="G330" i="37" s="1"/>
  <c r="D329" i="37"/>
  <c r="A961" i="37"/>
  <c r="K960" i="37"/>
  <c r="G326" i="36"/>
  <c r="D327" i="36"/>
  <c r="H327" i="36"/>
  <c r="A958" i="36" l="1"/>
  <c r="L957" i="36"/>
  <c r="F329" i="37"/>
  <c r="C330" i="37"/>
  <c r="A962" i="37"/>
  <c r="K961" i="37"/>
  <c r="K326" i="36"/>
  <c r="F327" i="36"/>
  <c r="E327" i="36" s="1"/>
  <c r="A959" i="36" l="1"/>
  <c r="L958" i="36"/>
  <c r="K962" i="37"/>
  <c r="A963" i="37"/>
  <c r="J329" i="37"/>
  <c r="E330" i="37"/>
  <c r="I327" i="36"/>
  <c r="J327" i="36"/>
  <c r="A960" i="36" l="1"/>
  <c r="L959" i="36"/>
  <c r="H330" i="37"/>
  <c r="G331" i="37" s="1"/>
  <c r="I330" i="37"/>
  <c r="D330" i="37"/>
  <c r="K963" i="37"/>
  <c r="A964" i="37"/>
  <c r="G327" i="36"/>
  <c r="D328" i="36"/>
  <c r="H328" i="36"/>
  <c r="A961" i="36" l="1"/>
  <c r="L960" i="36"/>
  <c r="F330" i="37"/>
  <c r="C331" i="37"/>
  <c r="A965" i="37"/>
  <c r="K964" i="37"/>
  <c r="K327" i="36"/>
  <c r="F328" i="36"/>
  <c r="E328" i="36" s="1"/>
  <c r="A962" i="36" l="1"/>
  <c r="L961" i="36"/>
  <c r="A966" i="37"/>
  <c r="K965" i="37"/>
  <c r="J330" i="37"/>
  <c r="E331" i="37"/>
  <c r="I328" i="36"/>
  <c r="J328" i="36"/>
  <c r="A963" i="36" l="1"/>
  <c r="L962" i="36"/>
  <c r="I331" i="37"/>
  <c r="H331" i="37"/>
  <c r="G332" i="37" s="1"/>
  <c r="D331" i="37"/>
  <c r="A967" i="37"/>
  <c r="K966" i="37"/>
  <c r="G328" i="36"/>
  <c r="D329" i="36"/>
  <c r="H329" i="36"/>
  <c r="A964" i="36" l="1"/>
  <c r="L963" i="36"/>
  <c r="F331" i="37"/>
  <c r="C332" i="37"/>
  <c r="A968" i="37"/>
  <c r="K967" i="37"/>
  <c r="K328" i="36"/>
  <c r="F329" i="36"/>
  <c r="E329" i="36" s="1"/>
  <c r="A965" i="36" l="1"/>
  <c r="L964" i="36"/>
  <c r="A969" i="37"/>
  <c r="K968" i="37"/>
  <c r="J331" i="37"/>
  <c r="E332" i="37"/>
  <c r="I329" i="36"/>
  <c r="J329" i="36"/>
  <c r="A966" i="36" l="1"/>
  <c r="L965" i="36"/>
  <c r="A970" i="37"/>
  <c r="K969" i="37"/>
  <c r="I332" i="37"/>
  <c r="H332" i="37"/>
  <c r="G333" i="37" s="1"/>
  <c r="D332" i="37"/>
  <c r="G329" i="36"/>
  <c r="D330" i="36"/>
  <c r="H330" i="36"/>
  <c r="A967" i="36" l="1"/>
  <c r="L966" i="36"/>
  <c r="F332" i="37"/>
  <c r="C333" i="37"/>
  <c r="K970" i="37"/>
  <c r="A971" i="37"/>
  <c r="K329" i="36"/>
  <c r="F330" i="36"/>
  <c r="E330" i="36" s="1"/>
  <c r="A968" i="36" l="1"/>
  <c r="L967" i="36"/>
  <c r="A972" i="37"/>
  <c r="K971" i="37"/>
  <c r="J332" i="37"/>
  <c r="E333" i="37"/>
  <c r="I330" i="36"/>
  <c r="J330" i="36"/>
  <c r="A969" i="36" l="1"/>
  <c r="L968" i="36"/>
  <c r="A973" i="37"/>
  <c r="K972" i="37"/>
  <c r="H333" i="37"/>
  <c r="G334" i="37" s="1"/>
  <c r="I333" i="37"/>
  <c r="D333" i="37"/>
  <c r="G330" i="36"/>
  <c r="D331" i="36"/>
  <c r="H331" i="36"/>
  <c r="A970" i="36" l="1"/>
  <c r="L969" i="36"/>
  <c r="F333" i="37"/>
  <c r="C334" i="37"/>
  <c r="K973" i="37"/>
  <c r="A974" i="37"/>
  <c r="K330" i="36"/>
  <c r="F331" i="36"/>
  <c r="E331" i="36" s="1"/>
  <c r="A971" i="36" l="1"/>
  <c r="L970" i="36"/>
  <c r="K974" i="37"/>
  <c r="A975" i="37"/>
  <c r="J333" i="37"/>
  <c r="E334" i="37"/>
  <c r="I331" i="36"/>
  <c r="J331" i="36"/>
  <c r="A972" i="36" l="1"/>
  <c r="L971" i="36"/>
  <c r="I334" i="37"/>
  <c r="H334" i="37"/>
  <c r="G335" i="37" s="1"/>
  <c r="D334" i="37"/>
  <c r="A976" i="37"/>
  <c r="K975" i="37"/>
  <c r="G331" i="36"/>
  <c r="D332" i="36"/>
  <c r="H332" i="36"/>
  <c r="A973" i="36" l="1"/>
  <c r="L972" i="36"/>
  <c r="A977" i="37"/>
  <c r="K976" i="37"/>
  <c r="F334" i="37"/>
  <c r="C335" i="37"/>
  <c r="K331" i="36"/>
  <c r="F332" i="36"/>
  <c r="E332" i="36" s="1"/>
  <c r="A974" i="36" l="1"/>
  <c r="L973" i="36"/>
  <c r="J334" i="37"/>
  <c r="E335" i="37"/>
  <c r="D335" i="37" s="1"/>
  <c r="C336" i="37" s="1"/>
  <c r="A978" i="37"/>
  <c r="K977" i="37"/>
  <c r="I332" i="36"/>
  <c r="J332" i="36"/>
  <c r="A975" i="36" l="1"/>
  <c r="L974" i="36"/>
  <c r="K978" i="37"/>
  <c r="A979" i="37"/>
  <c r="I335" i="37"/>
  <c r="H335" i="37"/>
  <c r="G336" i="37" s="1"/>
  <c r="G332" i="36"/>
  <c r="D333" i="36"/>
  <c r="H333" i="36"/>
  <c r="A976" i="36" l="1"/>
  <c r="L975" i="36"/>
  <c r="F335" i="37"/>
  <c r="J335" i="37" s="1"/>
  <c r="A980" i="37"/>
  <c r="K979" i="37"/>
  <c r="K332" i="36"/>
  <c r="F333" i="36"/>
  <c r="E333" i="36" s="1"/>
  <c r="E336" i="37" l="1"/>
  <c r="I336" i="37" s="1"/>
  <c r="A977" i="36"/>
  <c r="L976" i="36"/>
  <c r="K980" i="37"/>
  <c r="A981" i="37"/>
  <c r="I333" i="36"/>
  <c r="J333" i="36"/>
  <c r="H336" i="37" l="1"/>
  <c r="G337" i="37" s="1"/>
  <c r="D336" i="37"/>
  <c r="A978" i="36"/>
  <c r="L977" i="36"/>
  <c r="A982" i="37"/>
  <c r="K981" i="37"/>
  <c r="F336" i="37"/>
  <c r="C337" i="37"/>
  <c r="G333" i="36"/>
  <c r="D334" i="36"/>
  <c r="H334" i="36"/>
  <c r="A979" i="36" l="1"/>
  <c r="L978" i="36"/>
  <c r="J336" i="37"/>
  <c r="E337" i="37"/>
  <c r="K982" i="37"/>
  <c r="A983" i="37"/>
  <c r="K333" i="36"/>
  <c r="F334" i="36"/>
  <c r="E334" i="36" s="1"/>
  <c r="A980" i="36" l="1"/>
  <c r="L979" i="36"/>
  <c r="A984" i="37"/>
  <c r="K983" i="37"/>
  <c r="I337" i="37"/>
  <c r="H337" i="37"/>
  <c r="G338" i="37" s="1"/>
  <c r="D337" i="37"/>
  <c r="I334" i="36"/>
  <c r="J334" i="36"/>
  <c r="A981" i="36" l="1"/>
  <c r="L980" i="36"/>
  <c r="F337" i="37"/>
  <c r="C338" i="37"/>
  <c r="A985" i="37"/>
  <c r="K984" i="37"/>
  <c r="G334" i="36"/>
  <c r="D335" i="36"/>
  <c r="H335" i="36"/>
  <c r="A982" i="36" l="1"/>
  <c r="L981" i="36"/>
  <c r="J337" i="37"/>
  <c r="E338" i="37"/>
  <c r="D338" i="37" s="1"/>
  <c r="A986" i="37"/>
  <c r="K985" i="37"/>
  <c r="K334" i="36"/>
  <c r="F335" i="36"/>
  <c r="E335" i="36" s="1"/>
  <c r="A983" i="36" l="1"/>
  <c r="L982" i="36"/>
  <c r="C339" i="37"/>
  <c r="K986" i="37"/>
  <c r="A987" i="37"/>
  <c r="H338" i="37"/>
  <c r="G339" i="37" s="1"/>
  <c r="I338" i="37"/>
  <c r="I335" i="36"/>
  <c r="J335" i="36"/>
  <c r="A984" i="36" l="1"/>
  <c r="L983" i="36"/>
  <c r="A988" i="37"/>
  <c r="K987" i="37"/>
  <c r="F338" i="37"/>
  <c r="G335" i="36"/>
  <c r="D336" i="36"/>
  <c r="H336" i="36"/>
  <c r="A985" i="36" l="1"/>
  <c r="L984" i="36"/>
  <c r="J338" i="37"/>
  <c r="E339" i="37"/>
  <c r="K988" i="37"/>
  <c r="A989" i="37"/>
  <c r="K335" i="36"/>
  <c r="F336" i="36"/>
  <c r="E336" i="36" s="1"/>
  <c r="A986" i="36" l="1"/>
  <c r="L985" i="36"/>
  <c r="A990" i="37"/>
  <c r="K989" i="37"/>
  <c r="I339" i="37"/>
  <c r="H339" i="37"/>
  <c r="G340" i="37" s="1"/>
  <c r="D339" i="37"/>
  <c r="I336" i="36"/>
  <c r="J336" i="36"/>
  <c r="A987" i="36" l="1"/>
  <c r="L986" i="36"/>
  <c r="F339" i="37"/>
  <c r="C340" i="37"/>
  <c r="A991" i="37"/>
  <c r="K990" i="37"/>
  <c r="G336" i="36"/>
  <c r="D337" i="36"/>
  <c r="H337" i="36"/>
  <c r="A988" i="36" l="1"/>
  <c r="L987" i="36"/>
  <c r="A992" i="37"/>
  <c r="K991" i="37"/>
  <c r="J339" i="37"/>
  <c r="E340" i="37"/>
  <c r="K336" i="36"/>
  <c r="F337" i="36"/>
  <c r="E337" i="36" s="1"/>
  <c r="A989" i="36" l="1"/>
  <c r="L988" i="36"/>
  <c r="I340" i="37"/>
  <c r="H340" i="37"/>
  <c r="G341" i="37" s="1"/>
  <c r="D340" i="37"/>
  <c r="A993" i="37"/>
  <c r="K992" i="37"/>
  <c r="I337" i="36"/>
  <c r="J337" i="36"/>
  <c r="A990" i="36" l="1"/>
  <c r="L989" i="36"/>
  <c r="F340" i="37"/>
  <c r="C341" i="37"/>
  <c r="K993" i="37"/>
  <c r="A994" i="37"/>
  <c r="G337" i="36"/>
  <c r="D338" i="36"/>
  <c r="H338" i="36"/>
  <c r="A991" i="36" l="1"/>
  <c r="L990" i="36"/>
  <c r="K994" i="37"/>
  <c r="A995" i="37"/>
  <c r="J340" i="37"/>
  <c r="E341" i="37"/>
  <c r="K337" i="36"/>
  <c r="F338" i="36"/>
  <c r="E338" i="36" s="1"/>
  <c r="A992" i="36" l="1"/>
  <c r="L991" i="36"/>
  <c r="I341" i="37"/>
  <c r="H341" i="37"/>
  <c r="G342" i="37" s="1"/>
  <c r="D341" i="37"/>
  <c r="A996" i="37"/>
  <c r="K995" i="37"/>
  <c r="I338" i="36"/>
  <c r="J338" i="36"/>
  <c r="A993" i="36" l="1"/>
  <c r="L992" i="36"/>
  <c r="F341" i="37"/>
  <c r="C342" i="37"/>
  <c r="A997" i="37"/>
  <c r="K996" i="37"/>
  <c r="G338" i="36"/>
  <c r="D339" i="36"/>
  <c r="H339" i="36"/>
  <c r="A994" i="36" l="1"/>
  <c r="L993" i="36"/>
  <c r="A998" i="37"/>
  <c r="K997" i="37"/>
  <c r="J341" i="37"/>
  <c r="E342" i="37"/>
  <c r="K338" i="36"/>
  <c r="F339" i="36"/>
  <c r="E339" i="36" s="1"/>
  <c r="A995" i="36" l="1"/>
  <c r="L994" i="36"/>
  <c r="I342" i="37"/>
  <c r="H342" i="37"/>
  <c r="G343" i="37" s="1"/>
  <c r="D342" i="37"/>
  <c r="A999" i="37"/>
  <c r="K998" i="37"/>
  <c r="I339" i="36"/>
  <c r="J339" i="36"/>
  <c r="A996" i="36" l="1"/>
  <c r="L995" i="36"/>
  <c r="F342" i="37"/>
  <c r="C343" i="37"/>
  <c r="A1000" i="37"/>
  <c r="K999" i="37"/>
  <c r="G339" i="36"/>
  <c r="D340" i="36"/>
  <c r="H340" i="36"/>
  <c r="A997" i="36" l="1"/>
  <c r="L996" i="36"/>
  <c r="A1001" i="37"/>
  <c r="K1000" i="37"/>
  <c r="J342" i="37"/>
  <c r="E343" i="37"/>
  <c r="K339" i="36"/>
  <c r="F340" i="36"/>
  <c r="E340" i="36" s="1"/>
  <c r="A998" i="36" l="1"/>
  <c r="L997" i="36"/>
  <c r="I343" i="37"/>
  <c r="H343" i="37"/>
  <c r="G344" i="37" s="1"/>
  <c r="D343" i="37"/>
  <c r="K1001" i="37"/>
  <c r="A1002" i="37"/>
  <c r="I340" i="36"/>
  <c r="J340" i="36"/>
  <c r="A999" i="36" l="1"/>
  <c r="L998" i="36"/>
  <c r="K1002" i="37"/>
  <c r="A1003" i="37"/>
  <c r="F343" i="37"/>
  <c r="C344" i="37"/>
  <c r="G340" i="36"/>
  <c r="D341" i="36"/>
  <c r="H341" i="36"/>
  <c r="A1000" i="36" l="1"/>
  <c r="L999" i="36"/>
  <c r="J343" i="37"/>
  <c r="E344" i="37"/>
  <c r="A1004" i="37"/>
  <c r="K1003" i="37"/>
  <c r="K340" i="36"/>
  <c r="F341" i="36"/>
  <c r="E341" i="36" s="1"/>
  <c r="A1001" i="36" l="1"/>
  <c r="L1000" i="36"/>
  <c r="I344" i="37"/>
  <c r="H344" i="37"/>
  <c r="G345" i="37" s="1"/>
  <c r="A1005" i="37"/>
  <c r="K1004" i="37"/>
  <c r="D344" i="37"/>
  <c r="I341" i="36"/>
  <c r="J341" i="36"/>
  <c r="A1002" i="36" l="1"/>
  <c r="L1001" i="36"/>
  <c r="F344" i="37"/>
  <c r="C345" i="37"/>
  <c r="A1006" i="37"/>
  <c r="K1005" i="37"/>
  <c r="G341" i="36"/>
  <c r="D342" i="36"/>
  <c r="H342" i="36"/>
  <c r="A1003" i="36" l="1"/>
  <c r="L1002" i="36"/>
  <c r="A1007" i="37"/>
  <c r="K1007" i="37" s="1"/>
  <c r="K1006" i="37"/>
  <c r="J344" i="37"/>
  <c r="E345" i="37"/>
  <c r="K341" i="36"/>
  <c r="F342" i="36"/>
  <c r="E342" i="36" s="1"/>
  <c r="A1004" i="36" l="1"/>
  <c r="L1003" i="36"/>
  <c r="I345" i="37"/>
  <c r="H345" i="37"/>
  <c r="G346" i="37" s="1"/>
  <c r="D345" i="37"/>
  <c r="I342" i="36"/>
  <c r="J342" i="36"/>
  <c r="A1005" i="36" l="1"/>
  <c r="L1004" i="36"/>
  <c r="F345" i="37"/>
  <c r="C346" i="37"/>
  <c r="G342" i="36"/>
  <c r="D343" i="36"/>
  <c r="H343" i="36"/>
  <c r="A1006" i="36" l="1"/>
  <c r="L1005" i="36"/>
  <c r="J345" i="37"/>
  <c r="E346" i="37"/>
  <c r="K342" i="36"/>
  <c r="F343" i="36"/>
  <c r="E343" i="36" s="1"/>
  <c r="A1007" i="36" l="1"/>
  <c r="L1007" i="36" s="1"/>
  <c r="L1006" i="36"/>
  <c r="H346" i="37"/>
  <c r="G347" i="37" s="1"/>
  <c r="I346" i="37"/>
  <c r="D346" i="37"/>
  <c r="I343" i="36"/>
  <c r="J343" i="36"/>
  <c r="F346" i="37" l="1"/>
  <c r="C347" i="37"/>
  <c r="G343" i="36"/>
  <c r="D344" i="36"/>
  <c r="H344" i="36"/>
  <c r="J346" i="37" l="1"/>
  <c r="E347" i="37"/>
  <c r="K343" i="36"/>
  <c r="F344" i="36"/>
  <c r="E344" i="36" s="1"/>
  <c r="I347" i="37" l="1"/>
  <c r="H347" i="37"/>
  <c r="G348" i="37" s="1"/>
  <c r="D347" i="37"/>
  <c r="I344" i="36"/>
  <c r="J344" i="36"/>
  <c r="F347" i="37" l="1"/>
  <c r="C348" i="37"/>
  <c r="G344" i="36"/>
  <c r="D345" i="36"/>
  <c r="H345" i="36"/>
  <c r="J347" i="37" l="1"/>
  <c r="E348" i="37"/>
  <c r="K344" i="36"/>
  <c r="F345" i="36"/>
  <c r="E345" i="36" s="1"/>
  <c r="I348" i="37" l="1"/>
  <c r="H348" i="37"/>
  <c r="G349" i="37" s="1"/>
  <c r="D348" i="37"/>
  <c r="I345" i="36"/>
  <c r="J345" i="36"/>
  <c r="F348" i="37" l="1"/>
  <c r="C349" i="37"/>
  <c r="G345" i="36"/>
  <c r="D346" i="36"/>
  <c r="H346" i="36"/>
  <c r="J348" i="37" l="1"/>
  <c r="E349" i="37"/>
  <c r="K345" i="36"/>
  <c r="F346" i="36"/>
  <c r="E346" i="36" s="1"/>
  <c r="H349" i="37" l="1"/>
  <c r="G350" i="37" s="1"/>
  <c r="I349" i="37"/>
  <c r="D349" i="37"/>
  <c r="I346" i="36"/>
  <c r="J346" i="36"/>
  <c r="F349" i="37" l="1"/>
  <c r="C350" i="37"/>
  <c r="G346" i="36"/>
  <c r="D347" i="36"/>
  <c r="H347" i="36"/>
  <c r="J349" i="37" l="1"/>
  <c r="E350" i="37"/>
  <c r="K346" i="36"/>
  <c r="F347" i="36"/>
  <c r="E347" i="36" s="1"/>
  <c r="I350" i="37" l="1"/>
  <c r="H350" i="37"/>
  <c r="G351" i="37" s="1"/>
  <c r="D350" i="37"/>
  <c r="I347" i="36"/>
  <c r="J347" i="36"/>
  <c r="F350" i="37" l="1"/>
  <c r="C351" i="37"/>
  <c r="G347" i="36"/>
  <c r="D348" i="36"/>
  <c r="H348" i="36"/>
  <c r="J350" i="37" l="1"/>
  <c r="E351" i="37"/>
  <c r="K347" i="36"/>
  <c r="F348" i="36"/>
  <c r="E348" i="36" s="1"/>
  <c r="I351" i="37" l="1"/>
  <c r="H351" i="37"/>
  <c r="G352" i="37" s="1"/>
  <c r="D351" i="37"/>
  <c r="I348" i="36"/>
  <c r="J348" i="36"/>
  <c r="F351" i="37" l="1"/>
  <c r="C352" i="37"/>
  <c r="G348" i="36"/>
  <c r="D349" i="36"/>
  <c r="H349" i="36"/>
  <c r="J351" i="37" l="1"/>
  <c r="E352" i="37"/>
  <c r="D352" i="37"/>
  <c r="K348" i="36"/>
  <c r="F349" i="36"/>
  <c r="E349" i="36" s="1"/>
  <c r="C353" i="37" l="1"/>
  <c r="I352" i="37"/>
  <c r="H352" i="37"/>
  <c r="G353" i="37" s="1"/>
  <c r="I349" i="36"/>
  <c r="J349" i="36"/>
  <c r="F352" i="37" l="1"/>
  <c r="G349" i="36"/>
  <c r="D350" i="36"/>
  <c r="H350" i="36"/>
  <c r="J352" i="37" l="1"/>
  <c r="E353" i="37"/>
  <c r="K349" i="36"/>
  <c r="F350" i="36"/>
  <c r="E350" i="36" s="1"/>
  <c r="I353" i="37" l="1"/>
  <c r="H353" i="37"/>
  <c r="G354" i="37" s="1"/>
  <c r="D353" i="37"/>
  <c r="I350" i="36"/>
  <c r="J350" i="36"/>
  <c r="F353" i="37" l="1"/>
  <c r="C354" i="37"/>
  <c r="G350" i="36"/>
  <c r="D351" i="36"/>
  <c r="H351" i="36"/>
  <c r="J353" i="37" l="1"/>
  <c r="E354" i="37"/>
  <c r="D354" i="37" s="1"/>
  <c r="K350" i="36"/>
  <c r="F351" i="36"/>
  <c r="E351" i="36" s="1"/>
  <c r="C355" i="37" l="1"/>
  <c r="H354" i="37"/>
  <c r="G355" i="37" s="1"/>
  <c r="I354" i="37"/>
  <c r="I351" i="36"/>
  <c r="J351" i="36"/>
  <c r="F354" i="37" l="1"/>
  <c r="G351" i="36"/>
  <c r="D352" i="36"/>
  <c r="H352" i="36"/>
  <c r="J354" i="37" l="1"/>
  <c r="E355" i="37"/>
  <c r="K351" i="36"/>
  <c r="F352" i="36"/>
  <c r="E352" i="36" s="1"/>
  <c r="I355" i="37" l="1"/>
  <c r="H355" i="37"/>
  <c r="G356" i="37" s="1"/>
  <c r="D355" i="37"/>
  <c r="I352" i="36"/>
  <c r="J352" i="36"/>
  <c r="F355" i="37" l="1"/>
  <c r="C356" i="37"/>
  <c r="G352" i="36"/>
  <c r="D353" i="36"/>
  <c r="H353" i="36"/>
  <c r="J355" i="37" l="1"/>
  <c r="E356" i="37"/>
  <c r="D356" i="37"/>
  <c r="K352" i="36"/>
  <c r="F353" i="36"/>
  <c r="E353" i="36" s="1"/>
  <c r="C357" i="37" l="1"/>
  <c r="I356" i="37"/>
  <c r="H356" i="37"/>
  <c r="G357" i="37" s="1"/>
  <c r="I353" i="36"/>
  <c r="J353" i="36"/>
  <c r="F356" i="37" l="1"/>
  <c r="J356" i="37" s="1"/>
  <c r="E357" i="37"/>
  <c r="D357" i="37" s="1"/>
  <c r="G353" i="36"/>
  <c r="D354" i="36"/>
  <c r="H354" i="36"/>
  <c r="C358" i="37" l="1"/>
  <c r="I357" i="37"/>
  <c r="H357" i="37"/>
  <c r="G358" i="37" s="1"/>
  <c r="K353" i="36"/>
  <c r="F354" i="36"/>
  <c r="E354" i="36" s="1"/>
  <c r="F357" i="37" l="1"/>
  <c r="J357" i="37" s="1"/>
  <c r="E358" i="37"/>
  <c r="D358" i="37"/>
  <c r="C359" i="37" s="1"/>
  <c r="I354" i="36"/>
  <c r="J354" i="36"/>
  <c r="I358" i="37" l="1"/>
  <c r="H358" i="37"/>
  <c r="G359" i="37" s="1"/>
  <c r="G354" i="36"/>
  <c r="D355" i="36"/>
  <c r="H355" i="36"/>
  <c r="F358" i="37" l="1"/>
  <c r="K354" i="36"/>
  <c r="F355" i="36"/>
  <c r="E355" i="36" s="1"/>
  <c r="D356" i="36" l="1"/>
  <c r="J358" i="37"/>
  <c r="E359" i="37"/>
  <c r="I355" i="36"/>
  <c r="J355" i="36"/>
  <c r="I359" i="37" l="1"/>
  <c r="H359" i="37"/>
  <c r="G360" i="37" s="1"/>
  <c r="D359" i="37"/>
  <c r="H356" i="36"/>
  <c r="G355" i="36"/>
  <c r="F359" i="37" l="1"/>
  <c r="C360" i="37"/>
  <c r="K355" i="36"/>
  <c r="F356" i="36"/>
  <c r="E356" i="36" s="1"/>
  <c r="J359" i="37" l="1"/>
  <c r="E360" i="37"/>
  <c r="I356" i="36"/>
  <c r="H357" i="36" s="1"/>
  <c r="J356" i="36"/>
  <c r="D357" i="36"/>
  <c r="H360" i="37" l="1"/>
  <c r="G361" i="37" s="1"/>
  <c r="I360" i="37"/>
  <c r="D360" i="37"/>
  <c r="G356" i="36"/>
  <c r="F360" i="37" l="1"/>
  <c r="C361" i="37"/>
  <c r="K356" i="36"/>
  <c r="F357" i="36"/>
  <c r="E357" i="36" s="1"/>
  <c r="J360" i="37" l="1"/>
  <c r="E361" i="37"/>
  <c r="I357" i="36"/>
  <c r="H358" i="36" s="1"/>
  <c r="J357" i="36"/>
  <c r="I361" i="37" l="1"/>
  <c r="H361" i="37"/>
  <c r="G362" i="37" s="1"/>
  <c r="D361" i="37"/>
  <c r="G357" i="36"/>
  <c r="D358" i="36"/>
  <c r="F361" i="37" l="1"/>
  <c r="C362" i="37"/>
  <c r="K357" i="36"/>
  <c r="F358" i="36"/>
  <c r="E358" i="36" s="1"/>
  <c r="J361" i="37" l="1"/>
  <c r="E362" i="37"/>
  <c r="I358" i="36"/>
  <c r="H359" i="36" s="1"/>
  <c r="J358" i="36"/>
  <c r="H362" i="37" l="1"/>
  <c r="G363" i="37" s="1"/>
  <c r="I362" i="37"/>
  <c r="D362" i="37"/>
  <c r="G358" i="36"/>
  <c r="D359" i="36"/>
  <c r="F362" i="37" l="1"/>
  <c r="C363" i="37"/>
  <c r="K358" i="36"/>
  <c r="F359" i="36"/>
  <c r="E359" i="36" s="1"/>
  <c r="J362" i="37" l="1"/>
  <c r="E363" i="37"/>
  <c r="I359" i="36"/>
  <c r="H360" i="36" s="1"/>
  <c r="J359" i="36"/>
  <c r="I363" i="37" l="1"/>
  <c r="H363" i="37"/>
  <c r="G364" i="37" s="1"/>
  <c r="D363" i="37"/>
  <c r="D360" i="36"/>
  <c r="G359" i="36"/>
  <c r="F363" i="37" l="1"/>
  <c r="C364" i="37"/>
  <c r="K359" i="36"/>
  <c r="F360" i="36"/>
  <c r="E360" i="36" s="1"/>
  <c r="D361" i="36" l="1"/>
  <c r="J363" i="37"/>
  <c r="E364" i="37"/>
  <c r="J360" i="36"/>
  <c r="I360" i="36"/>
  <c r="H361" i="36" s="1"/>
  <c r="I364" i="37" l="1"/>
  <c r="H364" i="37"/>
  <c r="G365" i="37" s="1"/>
  <c r="D364" i="37"/>
  <c r="G360" i="36"/>
  <c r="F364" i="37" l="1"/>
  <c r="C365" i="37"/>
  <c r="K360" i="36"/>
  <c r="F361" i="36"/>
  <c r="E361" i="36" s="1"/>
  <c r="J364" i="37" l="1"/>
  <c r="E365" i="37"/>
  <c r="J361" i="36"/>
  <c r="I361" i="36"/>
  <c r="H362" i="36" s="1"/>
  <c r="I365" i="37" l="1"/>
  <c r="H365" i="37"/>
  <c r="G366" i="37" s="1"/>
  <c r="D365" i="37"/>
  <c r="G361" i="36"/>
  <c r="D362" i="36"/>
  <c r="F365" i="37" l="1"/>
  <c r="C366" i="37"/>
  <c r="K361" i="36"/>
  <c r="F362" i="36"/>
  <c r="E362" i="36" s="1"/>
  <c r="J365" i="37" l="1"/>
  <c r="E366" i="37"/>
  <c r="D366" i="37" s="1"/>
  <c r="J362" i="36"/>
  <c r="I362" i="36"/>
  <c r="H363" i="36" s="1"/>
  <c r="I366" i="37" l="1"/>
  <c r="H366" i="37"/>
  <c r="G367" i="37" s="1"/>
  <c r="C367" i="37"/>
  <c r="G362" i="36"/>
  <c r="D363" i="36"/>
  <c r="F366" i="37" l="1"/>
  <c r="K362" i="36"/>
  <c r="F363" i="36"/>
  <c r="E363" i="36" s="1"/>
  <c r="J366" i="37" l="1"/>
  <c r="E367" i="37"/>
  <c r="J363" i="36"/>
  <c r="I363" i="36"/>
  <c r="H364" i="36" s="1"/>
  <c r="I367" i="37" l="1"/>
  <c r="H367" i="37"/>
  <c r="G368" i="37" s="1"/>
  <c r="D367" i="37"/>
  <c r="G363" i="36"/>
  <c r="D364" i="36"/>
  <c r="F367" i="37" l="1"/>
  <c r="C368" i="37"/>
  <c r="K363" i="36"/>
  <c r="F364" i="36"/>
  <c r="E364" i="36" s="1"/>
  <c r="J367" i="37" l="1"/>
  <c r="E368" i="37"/>
  <c r="J364" i="36"/>
  <c r="I364" i="36"/>
  <c r="H365" i="36" s="1"/>
  <c r="I368" i="37" l="1"/>
  <c r="H368" i="37"/>
  <c r="G369" i="37" s="1"/>
  <c r="D368" i="37"/>
  <c r="G364" i="36"/>
  <c r="D365" i="36"/>
  <c r="F368" i="37" l="1"/>
  <c r="C369" i="37"/>
  <c r="K364" i="36"/>
  <c r="F365" i="36"/>
  <c r="E365" i="36" s="1"/>
  <c r="J368" i="37" l="1"/>
  <c r="E369" i="37"/>
  <c r="J365" i="36"/>
  <c r="I365" i="36"/>
  <c r="H366" i="36" s="1"/>
  <c r="I369" i="37" l="1"/>
  <c r="H369" i="37"/>
  <c r="G370" i="37" s="1"/>
  <c r="D369" i="37"/>
  <c r="G365" i="36"/>
  <c r="D366" i="36"/>
  <c r="F369" i="37" l="1"/>
  <c r="C370" i="37"/>
  <c r="K365" i="36"/>
  <c r="F366" i="36"/>
  <c r="E366" i="36" s="1"/>
  <c r="J369" i="37" l="1"/>
  <c r="E370" i="37"/>
  <c r="I366" i="36"/>
  <c r="H367" i="36" s="1"/>
  <c r="J366" i="36"/>
  <c r="H370" i="37" l="1"/>
  <c r="G371" i="37" s="1"/>
  <c r="I370" i="37"/>
  <c r="D370" i="37"/>
  <c r="G366" i="36"/>
  <c r="D367" i="36"/>
  <c r="F370" i="37" l="1"/>
  <c r="C371" i="37"/>
  <c r="K366" i="36"/>
  <c r="F367" i="36"/>
  <c r="E367" i="36" s="1"/>
  <c r="J370" i="37" l="1"/>
  <c r="E371" i="37"/>
  <c r="J367" i="36"/>
  <c r="I367" i="36"/>
  <c r="H368" i="36" s="1"/>
  <c r="I371" i="37" l="1"/>
  <c r="H371" i="37"/>
  <c r="G372" i="37" s="1"/>
  <c r="D371" i="37"/>
  <c r="G367" i="36"/>
  <c r="D368" i="36"/>
  <c r="F371" i="37" l="1"/>
  <c r="C372" i="37"/>
  <c r="K367" i="36"/>
  <c r="F368" i="36"/>
  <c r="E368" i="36" s="1"/>
  <c r="J371" i="37" l="1"/>
  <c r="E372" i="37"/>
  <c r="J368" i="36"/>
  <c r="I368" i="36"/>
  <c r="H369" i="36" s="1"/>
  <c r="I372" i="37" l="1"/>
  <c r="H372" i="37"/>
  <c r="G373" i="37" s="1"/>
  <c r="D372" i="37"/>
  <c r="G368" i="36"/>
  <c r="D369" i="36"/>
  <c r="F372" i="37" l="1"/>
  <c r="C373" i="37"/>
  <c r="K368" i="36"/>
  <c r="F369" i="36"/>
  <c r="E369" i="36" s="1"/>
  <c r="J372" i="37" l="1"/>
  <c r="E373" i="37"/>
  <c r="J369" i="36"/>
  <c r="I369" i="36"/>
  <c r="H370" i="36" s="1"/>
  <c r="I373" i="37" l="1"/>
  <c r="H373" i="37"/>
  <c r="G374" i="37" s="1"/>
  <c r="D373" i="37"/>
  <c r="G369" i="36"/>
  <c r="D370" i="36"/>
  <c r="F373" i="37" l="1"/>
  <c r="C374" i="37"/>
  <c r="K369" i="36"/>
  <c r="F370" i="36"/>
  <c r="E370" i="36" s="1"/>
  <c r="J373" i="37" l="1"/>
  <c r="E374" i="37"/>
  <c r="J370" i="36"/>
  <c r="I370" i="36"/>
  <c r="H371" i="36" s="1"/>
  <c r="I374" i="37" l="1"/>
  <c r="H374" i="37"/>
  <c r="G375" i="37" s="1"/>
  <c r="D374" i="37"/>
  <c r="G370" i="36"/>
  <c r="D371" i="36"/>
  <c r="F374" i="37" l="1"/>
  <c r="C375" i="37"/>
  <c r="K370" i="36"/>
  <c r="F371" i="36"/>
  <c r="E371" i="36" s="1"/>
  <c r="J374" i="37" l="1"/>
  <c r="E375" i="37"/>
  <c r="J371" i="36"/>
  <c r="I371" i="36"/>
  <c r="H372" i="36" s="1"/>
  <c r="I375" i="37" l="1"/>
  <c r="H375" i="37"/>
  <c r="G376" i="37" s="1"/>
  <c r="D375" i="37"/>
  <c r="G371" i="36"/>
  <c r="D372" i="36"/>
  <c r="F375" i="37" l="1"/>
  <c r="C376" i="37"/>
  <c r="K371" i="36"/>
  <c r="F372" i="36"/>
  <c r="E372" i="36" s="1"/>
  <c r="J375" i="37" l="1"/>
  <c r="E376" i="37"/>
  <c r="I372" i="36"/>
  <c r="H373" i="36" s="1"/>
  <c r="J372" i="36"/>
  <c r="H376" i="37" l="1"/>
  <c r="G377" i="37" s="1"/>
  <c r="I376" i="37"/>
  <c r="D376" i="37"/>
  <c r="G372" i="36"/>
  <c r="D373" i="36"/>
  <c r="F376" i="37" l="1"/>
  <c r="C377" i="37"/>
  <c r="K372" i="36"/>
  <c r="F373" i="36"/>
  <c r="E373" i="36" s="1"/>
  <c r="J376" i="37" l="1"/>
  <c r="E377" i="37"/>
  <c r="D377" i="37" s="1"/>
  <c r="I373" i="36"/>
  <c r="H374" i="36" s="1"/>
  <c r="J373" i="36"/>
  <c r="C378" i="37" l="1"/>
  <c r="I377" i="37"/>
  <c r="H377" i="37"/>
  <c r="G378" i="37" s="1"/>
  <c r="D374" i="36"/>
  <c r="G373" i="36"/>
  <c r="F377" i="37" l="1"/>
  <c r="K373" i="36"/>
  <c r="F374" i="36"/>
  <c r="E374" i="36" s="1"/>
  <c r="D375" i="36" l="1"/>
  <c r="J377" i="37"/>
  <c r="E378" i="37"/>
  <c r="J374" i="36"/>
  <c r="I374" i="36"/>
  <c r="H375" i="36" s="1"/>
  <c r="H378" i="37" l="1"/>
  <c r="G379" i="37" s="1"/>
  <c r="I378" i="37"/>
  <c r="D378" i="37"/>
  <c r="G374" i="36"/>
  <c r="F378" i="37" l="1"/>
  <c r="C379" i="37"/>
  <c r="K374" i="36"/>
  <c r="F375" i="36"/>
  <c r="E375" i="36" s="1"/>
  <c r="J378" i="37" l="1"/>
  <c r="E379" i="37"/>
  <c r="D379" i="37" s="1"/>
  <c r="C380" i="37" s="1"/>
  <c r="I375" i="36"/>
  <c r="H376" i="36" s="1"/>
  <c r="J375" i="36"/>
  <c r="I379" i="37" l="1"/>
  <c r="H379" i="37"/>
  <c r="G380" i="37" s="1"/>
  <c r="G375" i="36"/>
  <c r="D376" i="36"/>
  <c r="F379" i="37" l="1"/>
  <c r="K375" i="36"/>
  <c r="F376" i="36"/>
  <c r="E376" i="36" s="1"/>
  <c r="J379" i="37" l="1"/>
  <c r="E380" i="37"/>
  <c r="J376" i="36"/>
  <c r="I376" i="36"/>
  <c r="H377" i="36" s="1"/>
  <c r="I380" i="37" l="1"/>
  <c r="H380" i="37"/>
  <c r="G381" i="37" s="1"/>
  <c r="D380" i="37"/>
  <c r="G376" i="36"/>
  <c r="D377" i="36"/>
  <c r="F380" i="37" l="1"/>
  <c r="C381" i="37"/>
  <c r="K376" i="36"/>
  <c r="F377" i="36"/>
  <c r="E377" i="36" s="1"/>
  <c r="J380" i="37" l="1"/>
  <c r="E381" i="37"/>
  <c r="J377" i="36"/>
  <c r="I377" i="36"/>
  <c r="H378" i="36" s="1"/>
  <c r="I381" i="37" l="1"/>
  <c r="H381" i="37"/>
  <c r="G382" i="37" s="1"/>
  <c r="D381" i="37"/>
  <c r="G377" i="36"/>
  <c r="D378" i="36"/>
  <c r="F381" i="37" l="1"/>
  <c r="C382" i="37"/>
  <c r="K377" i="36"/>
  <c r="F378" i="36"/>
  <c r="E378" i="36" s="1"/>
  <c r="J381" i="37" l="1"/>
  <c r="E382" i="37"/>
  <c r="D382" i="37" s="1"/>
  <c r="J378" i="36"/>
  <c r="I378" i="36"/>
  <c r="H379" i="36" s="1"/>
  <c r="C383" i="37" l="1"/>
  <c r="I382" i="37"/>
  <c r="H382" i="37"/>
  <c r="G383" i="37" s="1"/>
  <c r="G378" i="36"/>
  <c r="D379" i="36"/>
  <c r="F382" i="37" l="1"/>
  <c r="K378" i="36"/>
  <c r="F379" i="36"/>
  <c r="E379" i="36" s="1"/>
  <c r="J382" i="37" l="1"/>
  <c r="E383" i="37"/>
  <c r="D380" i="36"/>
  <c r="I379" i="36"/>
  <c r="H380" i="36" s="1"/>
  <c r="J379" i="36"/>
  <c r="I383" i="37" l="1"/>
  <c r="H383" i="37"/>
  <c r="G384" i="37" s="1"/>
  <c r="D383" i="37"/>
  <c r="G379" i="36"/>
  <c r="F383" i="37" l="1"/>
  <c r="C384" i="37"/>
  <c r="K379" i="36"/>
  <c r="F380" i="36"/>
  <c r="E380" i="36" s="1"/>
  <c r="J383" i="37" l="1"/>
  <c r="E384" i="37"/>
  <c r="D384" i="37" s="1"/>
  <c r="J380" i="36"/>
  <c r="I380" i="36"/>
  <c r="H381" i="36" s="1"/>
  <c r="C385" i="37" l="1"/>
  <c r="I384" i="37"/>
  <c r="H384" i="37"/>
  <c r="G385" i="37" s="1"/>
  <c r="G380" i="36"/>
  <c r="D381" i="36"/>
  <c r="F384" i="37" l="1"/>
  <c r="K380" i="36"/>
  <c r="F381" i="36"/>
  <c r="E381" i="36" s="1"/>
  <c r="J384" i="37" l="1"/>
  <c r="E385" i="37"/>
  <c r="I381" i="36"/>
  <c r="H382" i="36" s="1"/>
  <c r="J381" i="36"/>
  <c r="I385" i="37" l="1"/>
  <c r="H385" i="37"/>
  <c r="G386" i="37" s="1"/>
  <c r="D385" i="37"/>
  <c r="G381" i="36"/>
  <c r="D382" i="36"/>
  <c r="F385" i="37" l="1"/>
  <c r="C386" i="37"/>
  <c r="K381" i="36"/>
  <c r="F382" i="36"/>
  <c r="E382" i="36" s="1"/>
  <c r="J385" i="37" l="1"/>
  <c r="E386" i="37"/>
  <c r="I382" i="36"/>
  <c r="H383" i="36" s="1"/>
  <c r="J382" i="36"/>
  <c r="I386" i="37" l="1"/>
  <c r="H386" i="37"/>
  <c r="G387" i="37" s="1"/>
  <c r="D386" i="37"/>
  <c r="G382" i="36"/>
  <c r="D383" i="36"/>
  <c r="F386" i="37" l="1"/>
  <c r="C387" i="37"/>
  <c r="K382" i="36"/>
  <c r="F383" i="36"/>
  <c r="E383" i="36" s="1"/>
  <c r="J386" i="37" l="1"/>
  <c r="E387" i="37"/>
  <c r="J383" i="36"/>
  <c r="I383" i="36"/>
  <c r="H384" i="36" s="1"/>
  <c r="I387" i="37" l="1"/>
  <c r="H387" i="37"/>
  <c r="G388" i="37" s="1"/>
  <c r="D387" i="37"/>
  <c r="D384" i="36"/>
  <c r="G383" i="36"/>
  <c r="F387" i="37" l="1"/>
  <c r="C388" i="37"/>
  <c r="K383" i="36"/>
  <c r="F384" i="36"/>
  <c r="E384" i="36" s="1"/>
  <c r="D385" i="36" l="1"/>
  <c r="J387" i="37"/>
  <c r="E388" i="37"/>
  <c r="I384" i="36"/>
  <c r="H385" i="36" s="1"/>
  <c r="J384" i="36"/>
  <c r="I388" i="37" l="1"/>
  <c r="H388" i="37"/>
  <c r="G389" i="37" s="1"/>
  <c r="D388" i="37"/>
  <c r="G384" i="36"/>
  <c r="F388" i="37" l="1"/>
  <c r="C389" i="37"/>
  <c r="K384" i="36"/>
  <c r="F385" i="36"/>
  <c r="E385" i="36" s="1"/>
  <c r="J388" i="37" l="1"/>
  <c r="E389" i="37"/>
  <c r="J385" i="36"/>
  <c r="I385" i="36"/>
  <c r="H386" i="36" s="1"/>
  <c r="I389" i="37" l="1"/>
  <c r="H389" i="37"/>
  <c r="G390" i="37" s="1"/>
  <c r="D389" i="37"/>
  <c r="G385" i="36"/>
  <c r="D386" i="36"/>
  <c r="F389" i="37" l="1"/>
  <c r="C390" i="37"/>
  <c r="K385" i="36"/>
  <c r="F386" i="36"/>
  <c r="E386" i="36" s="1"/>
  <c r="J389" i="37" l="1"/>
  <c r="E390" i="37"/>
  <c r="J386" i="36"/>
  <c r="I386" i="36"/>
  <c r="H387" i="36" s="1"/>
  <c r="I390" i="37" l="1"/>
  <c r="H390" i="37"/>
  <c r="G391" i="37" s="1"/>
  <c r="D390" i="37"/>
  <c r="G386" i="36"/>
  <c r="D387" i="36"/>
  <c r="F390" i="37" l="1"/>
  <c r="C391" i="37"/>
  <c r="K386" i="36"/>
  <c r="F387" i="36"/>
  <c r="E387" i="36" s="1"/>
  <c r="J390" i="37" l="1"/>
  <c r="E391" i="37"/>
  <c r="J387" i="36"/>
  <c r="I387" i="36"/>
  <c r="H388" i="36" s="1"/>
  <c r="I391" i="37" l="1"/>
  <c r="H391" i="37"/>
  <c r="G392" i="37" s="1"/>
  <c r="D391" i="37"/>
  <c r="G387" i="36"/>
  <c r="D388" i="36"/>
  <c r="F391" i="37" l="1"/>
  <c r="C392" i="37"/>
  <c r="K387" i="36"/>
  <c r="F388" i="36"/>
  <c r="E388" i="36" s="1"/>
  <c r="J391" i="37" l="1"/>
  <c r="E392" i="37"/>
  <c r="I388" i="36"/>
  <c r="H389" i="36" s="1"/>
  <c r="J388" i="36"/>
  <c r="H392" i="37" l="1"/>
  <c r="G393" i="37" s="1"/>
  <c r="I392" i="37"/>
  <c r="D392" i="37"/>
  <c r="G388" i="36"/>
  <c r="D389" i="36"/>
  <c r="F392" i="37" l="1"/>
  <c r="C393" i="37"/>
  <c r="K388" i="36"/>
  <c r="F389" i="36"/>
  <c r="E389" i="36" s="1"/>
  <c r="J392" i="37" l="1"/>
  <c r="E393" i="37"/>
  <c r="J389" i="36"/>
  <c r="I389" i="36"/>
  <c r="H390" i="36" s="1"/>
  <c r="I393" i="37" l="1"/>
  <c r="H393" i="37"/>
  <c r="G394" i="37" s="1"/>
  <c r="D393" i="37"/>
  <c r="G389" i="36"/>
  <c r="D390" i="36"/>
  <c r="F393" i="37" l="1"/>
  <c r="C394" i="37"/>
  <c r="K389" i="36"/>
  <c r="F390" i="36"/>
  <c r="E390" i="36" s="1"/>
  <c r="J393" i="37" l="1"/>
  <c r="E394" i="37"/>
  <c r="J390" i="36"/>
  <c r="I390" i="36"/>
  <c r="H391" i="36" s="1"/>
  <c r="I394" i="37" l="1"/>
  <c r="H394" i="37"/>
  <c r="G395" i="37" s="1"/>
  <c r="D394" i="37"/>
  <c r="G390" i="36"/>
  <c r="D391" i="36"/>
  <c r="F394" i="37" l="1"/>
  <c r="C395" i="37"/>
  <c r="K390" i="36"/>
  <c r="F391" i="36"/>
  <c r="E391" i="36" s="1"/>
  <c r="J394" i="37" l="1"/>
  <c r="E395" i="37"/>
  <c r="I391" i="36"/>
  <c r="H392" i="36" s="1"/>
  <c r="J391" i="36"/>
  <c r="I395" i="37" l="1"/>
  <c r="H395" i="37"/>
  <c r="G396" i="37" s="1"/>
  <c r="D395" i="37"/>
  <c r="G391" i="36"/>
  <c r="D392" i="36"/>
  <c r="F395" i="37" l="1"/>
  <c r="C396" i="37"/>
  <c r="K391" i="36"/>
  <c r="F392" i="36"/>
  <c r="E392" i="36" s="1"/>
  <c r="J395" i="37" l="1"/>
  <c r="E396" i="37"/>
  <c r="I392" i="36"/>
  <c r="H393" i="36" s="1"/>
  <c r="J392" i="36"/>
  <c r="I396" i="37" l="1"/>
  <c r="H396" i="37"/>
  <c r="G397" i="37" s="1"/>
  <c r="D396" i="37"/>
  <c r="G392" i="36"/>
  <c r="D393" i="36"/>
  <c r="F396" i="37" l="1"/>
  <c r="C397" i="37"/>
  <c r="K392" i="36"/>
  <c r="F393" i="36"/>
  <c r="E393" i="36" s="1"/>
  <c r="J396" i="37" l="1"/>
  <c r="E397" i="37"/>
  <c r="J393" i="36"/>
  <c r="I393" i="36"/>
  <c r="H394" i="36" s="1"/>
  <c r="I397" i="37" l="1"/>
  <c r="H397" i="37"/>
  <c r="G398" i="37" s="1"/>
  <c r="D397" i="37"/>
  <c r="G393" i="36"/>
  <c r="D394" i="36"/>
  <c r="F397" i="37" l="1"/>
  <c r="C398" i="37"/>
  <c r="K393" i="36"/>
  <c r="F394" i="36"/>
  <c r="E394" i="36" s="1"/>
  <c r="J397" i="37" l="1"/>
  <c r="E398" i="37"/>
  <c r="J394" i="36"/>
  <c r="I394" i="36"/>
  <c r="H395" i="36" s="1"/>
  <c r="I398" i="37" l="1"/>
  <c r="H398" i="37"/>
  <c r="G399" i="37" s="1"/>
  <c r="D398" i="37"/>
  <c r="G394" i="36"/>
  <c r="D395" i="36"/>
  <c r="F398" i="37" l="1"/>
  <c r="C399" i="37"/>
  <c r="K394" i="36"/>
  <c r="F395" i="36"/>
  <c r="E395" i="36" s="1"/>
  <c r="J398" i="37" l="1"/>
  <c r="E399" i="37"/>
  <c r="I395" i="36"/>
  <c r="H396" i="36" s="1"/>
  <c r="J395" i="36"/>
  <c r="I399" i="37" l="1"/>
  <c r="H399" i="37"/>
  <c r="G400" i="37" s="1"/>
  <c r="D399" i="37"/>
  <c r="G395" i="36"/>
  <c r="D396" i="36"/>
  <c r="F399" i="37" l="1"/>
  <c r="C400" i="37"/>
  <c r="K395" i="36"/>
  <c r="F396" i="36"/>
  <c r="E396" i="36" s="1"/>
  <c r="J399" i="37" l="1"/>
  <c r="E400" i="37"/>
  <c r="I396" i="36"/>
  <c r="H397" i="36" s="1"/>
  <c r="J396" i="36"/>
  <c r="H400" i="37" l="1"/>
  <c r="G401" i="37" s="1"/>
  <c r="I400" i="37"/>
  <c r="D400" i="37"/>
  <c r="G396" i="36"/>
  <c r="D397" i="36"/>
  <c r="F400" i="37" l="1"/>
  <c r="C401" i="37"/>
  <c r="K396" i="36"/>
  <c r="F397" i="36"/>
  <c r="E397" i="36" s="1"/>
  <c r="J400" i="37" l="1"/>
  <c r="E401" i="37"/>
  <c r="J397" i="36"/>
  <c r="I397" i="36"/>
  <c r="H398" i="36" s="1"/>
  <c r="I401" i="37" l="1"/>
  <c r="H401" i="37"/>
  <c r="G402" i="37" s="1"/>
  <c r="D401" i="37"/>
  <c r="G397" i="36"/>
  <c r="D398" i="36"/>
  <c r="F401" i="37" l="1"/>
  <c r="C402" i="37"/>
  <c r="K397" i="36"/>
  <c r="F398" i="36"/>
  <c r="E398" i="36" s="1"/>
  <c r="J401" i="37" l="1"/>
  <c r="E402" i="37"/>
  <c r="I398" i="36"/>
  <c r="H399" i="36" s="1"/>
  <c r="J398" i="36"/>
  <c r="I402" i="37" l="1"/>
  <c r="H402" i="37"/>
  <c r="G403" i="37" s="1"/>
  <c r="D402" i="37"/>
  <c r="G398" i="36"/>
  <c r="D399" i="36"/>
  <c r="F402" i="37" l="1"/>
  <c r="C403" i="37"/>
  <c r="K398" i="36"/>
  <c r="F399" i="36"/>
  <c r="E399" i="36" s="1"/>
  <c r="J402" i="37" l="1"/>
  <c r="E403" i="37"/>
  <c r="J399" i="36"/>
  <c r="I399" i="36"/>
  <c r="H400" i="36" s="1"/>
  <c r="I403" i="37" l="1"/>
  <c r="H403" i="37"/>
  <c r="G404" i="37" s="1"/>
  <c r="D403" i="37"/>
  <c r="G399" i="36"/>
  <c r="D400" i="36"/>
  <c r="F403" i="37" l="1"/>
  <c r="C404" i="37"/>
  <c r="K399" i="36"/>
  <c r="F400" i="36"/>
  <c r="E400" i="36" s="1"/>
  <c r="J403" i="37" l="1"/>
  <c r="E404" i="37"/>
  <c r="I400" i="36"/>
  <c r="H401" i="36" s="1"/>
  <c r="J400" i="36"/>
  <c r="I404" i="37" l="1"/>
  <c r="H404" i="37"/>
  <c r="G405" i="37" s="1"/>
  <c r="D404" i="37"/>
  <c r="G400" i="36"/>
  <c r="D401" i="36"/>
  <c r="F404" i="37" l="1"/>
  <c r="C405" i="37"/>
  <c r="K400" i="36"/>
  <c r="F401" i="36"/>
  <c r="E401" i="36" s="1"/>
  <c r="J404" i="37" l="1"/>
  <c r="E405" i="37"/>
  <c r="J401" i="36"/>
  <c r="I401" i="36"/>
  <c r="H402" i="36" s="1"/>
  <c r="I405" i="37" l="1"/>
  <c r="H405" i="37"/>
  <c r="G406" i="37" s="1"/>
  <c r="D405" i="37"/>
  <c r="G401" i="36"/>
  <c r="D402" i="36"/>
  <c r="F405" i="37" l="1"/>
  <c r="C406" i="37"/>
  <c r="K401" i="36"/>
  <c r="F402" i="36"/>
  <c r="E402" i="36" s="1"/>
  <c r="J405" i="37" l="1"/>
  <c r="E406" i="37"/>
  <c r="I402" i="36"/>
  <c r="H403" i="36" s="1"/>
  <c r="J402" i="36"/>
  <c r="I406" i="37" l="1"/>
  <c r="H406" i="37"/>
  <c r="G407" i="37" s="1"/>
  <c r="D406" i="37"/>
  <c r="G402" i="36"/>
  <c r="D403" i="36"/>
  <c r="F406" i="37" l="1"/>
  <c r="C407" i="37"/>
  <c r="K402" i="36"/>
  <c r="F403" i="36"/>
  <c r="E403" i="36" s="1"/>
  <c r="J406" i="37" l="1"/>
  <c r="E407" i="37"/>
  <c r="J403" i="36"/>
  <c r="I403" i="36"/>
  <c r="H404" i="36" s="1"/>
  <c r="I407" i="37" l="1"/>
  <c r="H407" i="37"/>
  <c r="G408" i="37" s="1"/>
  <c r="D407" i="37"/>
  <c r="G403" i="36"/>
  <c r="D404" i="36"/>
  <c r="F407" i="37" l="1"/>
  <c r="C408" i="37"/>
  <c r="K403" i="36"/>
  <c r="F404" i="36"/>
  <c r="E404" i="36" s="1"/>
  <c r="J407" i="37" l="1"/>
  <c r="E408" i="37"/>
  <c r="J404" i="36"/>
  <c r="I404" i="36"/>
  <c r="H405" i="36" s="1"/>
  <c r="I408" i="37" l="1"/>
  <c r="H408" i="37"/>
  <c r="G409" i="37" s="1"/>
  <c r="D408" i="37"/>
  <c r="G404" i="36"/>
  <c r="D405" i="36"/>
  <c r="F408" i="37" l="1"/>
  <c r="C409" i="37"/>
  <c r="K404" i="36"/>
  <c r="F405" i="36"/>
  <c r="E405" i="36" s="1"/>
  <c r="J408" i="37" l="1"/>
  <c r="E409" i="37"/>
  <c r="I405" i="36"/>
  <c r="H406" i="36" s="1"/>
  <c r="J405" i="36"/>
  <c r="I409" i="37" l="1"/>
  <c r="H409" i="37"/>
  <c r="G410" i="37" s="1"/>
  <c r="D409" i="37"/>
  <c r="G405" i="36"/>
  <c r="D406" i="36"/>
  <c r="F409" i="37" l="1"/>
  <c r="C410" i="37"/>
  <c r="K405" i="36"/>
  <c r="F406" i="36"/>
  <c r="E406" i="36" s="1"/>
  <c r="J409" i="37" l="1"/>
  <c r="E410" i="37"/>
  <c r="I406" i="36"/>
  <c r="H407" i="36" s="1"/>
  <c r="J406" i="36"/>
  <c r="I410" i="37" l="1"/>
  <c r="H410" i="37"/>
  <c r="G411" i="37" s="1"/>
  <c r="D410" i="37"/>
  <c r="G406" i="36"/>
  <c r="D407" i="36"/>
  <c r="F410" i="37" l="1"/>
  <c r="C411" i="37"/>
  <c r="K406" i="36"/>
  <c r="F407" i="36"/>
  <c r="E407" i="36" s="1"/>
  <c r="J410" i="37" l="1"/>
  <c r="E411" i="37"/>
  <c r="I407" i="36"/>
  <c r="H408" i="36" s="1"/>
  <c r="J407" i="36"/>
  <c r="I411" i="37" l="1"/>
  <c r="H411" i="37"/>
  <c r="G412" i="37" s="1"/>
  <c r="D411" i="37"/>
  <c r="G407" i="36"/>
  <c r="D408" i="36"/>
  <c r="F411" i="37" l="1"/>
  <c r="C412" i="37"/>
  <c r="K407" i="36"/>
  <c r="F408" i="36"/>
  <c r="E408" i="36" s="1"/>
  <c r="J411" i="37" l="1"/>
  <c r="E412" i="37"/>
  <c r="I408" i="36"/>
  <c r="H409" i="36" s="1"/>
  <c r="J408" i="36"/>
  <c r="I412" i="37" l="1"/>
  <c r="H412" i="37"/>
  <c r="G413" i="37" s="1"/>
  <c r="D412" i="37"/>
  <c r="G408" i="36"/>
  <c r="D409" i="36"/>
  <c r="F412" i="37" l="1"/>
  <c r="C413" i="37"/>
  <c r="K408" i="36"/>
  <c r="F409" i="36"/>
  <c r="E409" i="36" s="1"/>
  <c r="J412" i="37" l="1"/>
  <c r="E413" i="37"/>
  <c r="I409" i="36"/>
  <c r="H410" i="36" s="1"/>
  <c r="J409" i="36"/>
  <c r="H413" i="37" l="1"/>
  <c r="G414" i="37" s="1"/>
  <c r="I413" i="37"/>
  <c r="D413" i="37"/>
  <c r="G409" i="36"/>
  <c r="D410" i="36"/>
  <c r="F413" i="37" l="1"/>
  <c r="C414" i="37"/>
  <c r="K409" i="36"/>
  <c r="F410" i="36"/>
  <c r="E410" i="36" s="1"/>
  <c r="J413" i="37" l="1"/>
  <c r="E414" i="37"/>
  <c r="J410" i="36"/>
  <c r="I410" i="36"/>
  <c r="H411" i="36" s="1"/>
  <c r="H414" i="37" l="1"/>
  <c r="G415" i="37" s="1"/>
  <c r="I414" i="37"/>
  <c r="D414" i="37"/>
  <c r="G410" i="36"/>
  <c r="D411" i="36"/>
  <c r="F414" i="37" l="1"/>
  <c r="C415" i="37"/>
  <c r="K410" i="36"/>
  <c r="F411" i="36"/>
  <c r="E411" i="36" s="1"/>
  <c r="J414" i="37" l="1"/>
  <c r="E415" i="37"/>
  <c r="J411" i="36"/>
  <c r="I411" i="36"/>
  <c r="H412" i="36" s="1"/>
  <c r="I415" i="37" l="1"/>
  <c r="H415" i="37"/>
  <c r="G416" i="37" s="1"/>
  <c r="D415" i="37"/>
  <c r="G411" i="36"/>
  <c r="D412" i="36"/>
  <c r="F415" i="37" l="1"/>
  <c r="C416" i="37"/>
  <c r="K411" i="36"/>
  <c r="F412" i="36"/>
  <c r="E412" i="36" s="1"/>
  <c r="J415" i="37" l="1"/>
  <c r="E416" i="37"/>
  <c r="I412" i="36"/>
  <c r="H413" i="36" s="1"/>
  <c r="J412" i="36"/>
  <c r="I416" i="37" l="1"/>
  <c r="H416" i="37"/>
  <c r="G417" i="37" s="1"/>
  <c r="D416" i="37"/>
  <c r="G412" i="36"/>
  <c r="D413" i="36"/>
  <c r="F416" i="37" l="1"/>
  <c r="C417" i="37"/>
  <c r="K412" i="36"/>
  <c r="F413" i="36"/>
  <c r="E413" i="36" s="1"/>
  <c r="J416" i="37" l="1"/>
  <c r="E417" i="37"/>
  <c r="I413" i="36"/>
  <c r="H414" i="36" s="1"/>
  <c r="J413" i="36"/>
  <c r="I417" i="37" l="1"/>
  <c r="H417" i="37"/>
  <c r="G418" i="37" s="1"/>
  <c r="D417" i="37"/>
  <c r="G413" i="36"/>
  <c r="D414" i="36"/>
  <c r="F417" i="37" l="1"/>
  <c r="C418" i="37"/>
  <c r="K413" i="36"/>
  <c r="F414" i="36"/>
  <c r="E414" i="36" s="1"/>
  <c r="J417" i="37" l="1"/>
  <c r="E418" i="37"/>
  <c r="J414" i="36"/>
  <c r="I414" i="36"/>
  <c r="H415" i="36" s="1"/>
  <c r="I418" i="37" l="1"/>
  <c r="H418" i="37"/>
  <c r="G419" i="37" s="1"/>
  <c r="D418" i="37"/>
  <c r="G414" i="36"/>
  <c r="D415" i="36"/>
  <c r="F418" i="37" l="1"/>
  <c r="C419" i="37"/>
  <c r="K414" i="36"/>
  <c r="F415" i="36"/>
  <c r="E415" i="36" s="1"/>
  <c r="J418" i="37" l="1"/>
  <c r="E419" i="37"/>
  <c r="J415" i="36"/>
  <c r="I415" i="36"/>
  <c r="H416" i="36" s="1"/>
  <c r="I419" i="37" l="1"/>
  <c r="H419" i="37"/>
  <c r="G420" i="37" s="1"/>
  <c r="D419" i="37"/>
  <c r="G415" i="36"/>
  <c r="D416" i="36"/>
  <c r="F419" i="37" l="1"/>
  <c r="C420" i="37"/>
  <c r="K415" i="36"/>
  <c r="F416" i="36"/>
  <c r="E416" i="36" s="1"/>
  <c r="J419" i="37" l="1"/>
  <c r="E420" i="37"/>
  <c r="I416" i="36"/>
  <c r="H417" i="36" s="1"/>
  <c r="J416" i="36"/>
  <c r="I420" i="37" l="1"/>
  <c r="H420" i="37"/>
  <c r="G421" i="37" s="1"/>
  <c r="D420" i="37"/>
  <c r="G416" i="36"/>
  <c r="D417" i="36"/>
  <c r="F420" i="37" l="1"/>
  <c r="C421" i="37"/>
  <c r="K416" i="36"/>
  <c r="F417" i="36"/>
  <c r="E417" i="36" s="1"/>
  <c r="J420" i="37" l="1"/>
  <c r="E421" i="37"/>
  <c r="J417" i="36"/>
  <c r="I417" i="36"/>
  <c r="H418" i="36" s="1"/>
  <c r="I421" i="37" l="1"/>
  <c r="H421" i="37"/>
  <c r="G422" i="37" s="1"/>
  <c r="D421" i="37"/>
  <c r="G417" i="36"/>
  <c r="D418" i="36"/>
  <c r="F421" i="37" l="1"/>
  <c r="C422" i="37"/>
  <c r="K417" i="36"/>
  <c r="F418" i="36"/>
  <c r="E418" i="36" s="1"/>
  <c r="J421" i="37" l="1"/>
  <c r="E422" i="37"/>
  <c r="J418" i="36"/>
  <c r="I418" i="36"/>
  <c r="H419" i="36" s="1"/>
  <c r="H422" i="37" l="1"/>
  <c r="G423" i="37" s="1"/>
  <c r="I422" i="37"/>
  <c r="D422" i="37"/>
  <c r="G418" i="36"/>
  <c r="D419" i="36"/>
  <c r="F422" i="37" l="1"/>
  <c r="C423" i="37"/>
  <c r="K418" i="36"/>
  <c r="F419" i="36"/>
  <c r="E419" i="36" s="1"/>
  <c r="J422" i="37" l="1"/>
  <c r="E423" i="37"/>
  <c r="J419" i="36"/>
  <c r="I419" i="36"/>
  <c r="H420" i="36" s="1"/>
  <c r="I423" i="37" l="1"/>
  <c r="H423" i="37"/>
  <c r="G424" i="37" s="1"/>
  <c r="D423" i="37"/>
  <c r="G419" i="36"/>
  <c r="D420" i="36"/>
  <c r="F423" i="37" l="1"/>
  <c r="C424" i="37"/>
  <c r="K419" i="36"/>
  <c r="F420" i="36"/>
  <c r="E420" i="36" s="1"/>
  <c r="J423" i="37" l="1"/>
  <c r="E424" i="37"/>
  <c r="J420" i="36"/>
  <c r="I420" i="36"/>
  <c r="H421" i="36" s="1"/>
  <c r="I424" i="37" l="1"/>
  <c r="H424" i="37"/>
  <c r="G425" i="37" s="1"/>
  <c r="D424" i="37"/>
  <c r="G420" i="36"/>
  <c r="D421" i="36"/>
  <c r="F424" i="37" l="1"/>
  <c r="C425" i="37"/>
  <c r="K420" i="36"/>
  <c r="F421" i="36"/>
  <c r="E421" i="36" s="1"/>
  <c r="J424" i="37" l="1"/>
  <c r="E425" i="37"/>
  <c r="I421" i="36"/>
  <c r="H422" i="36" s="1"/>
  <c r="J421" i="36"/>
  <c r="H425" i="37" l="1"/>
  <c r="G426" i="37" s="1"/>
  <c r="I425" i="37"/>
  <c r="D425" i="37"/>
  <c r="G421" i="36"/>
  <c r="D422" i="36"/>
  <c r="F425" i="37" l="1"/>
  <c r="C426" i="37"/>
  <c r="K421" i="36"/>
  <c r="F422" i="36"/>
  <c r="E422" i="36" s="1"/>
  <c r="J425" i="37" l="1"/>
  <c r="E426" i="37"/>
  <c r="J422" i="36"/>
  <c r="I422" i="36"/>
  <c r="H423" i="36" s="1"/>
  <c r="I426" i="37" l="1"/>
  <c r="H426" i="37"/>
  <c r="G427" i="37" s="1"/>
  <c r="D426" i="37"/>
  <c r="G422" i="36"/>
  <c r="D423" i="36"/>
  <c r="F426" i="37" l="1"/>
  <c r="C427" i="37"/>
  <c r="K422" i="36"/>
  <c r="F423" i="36"/>
  <c r="E423" i="36" s="1"/>
  <c r="J426" i="37" l="1"/>
  <c r="E427" i="37"/>
  <c r="J423" i="36"/>
  <c r="I423" i="36"/>
  <c r="H424" i="36" s="1"/>
  <c r="I427" i="37" l="1"/>
  <c r="H427" i="37"/>
  <c r="G428" i="37" s="1"/>
  <c r="D427" i="37"/>
  <c r="G423" i="36"/>
  <c r="D424" i="36"/>
  <c r="F427" i="37" l="1"/>
  <c r="C428" i="37"/>
  <c r="K423" i="36"/>
  <c r="F424" i="36"/>
  <c r="E424" i="36" s="1"/>
  <c r="J427" i="37" l="1"/>
  <c r="E428" i="37"/>
  <c r="I424" i="36"/>
  <c r="H425" i="36" s="1"/>
  <c r="J424" i="36"/>
  <c r="I428" i="37" l="1"/>
  <c r="H428" i="37"/>
  <c r="G429" i="37" s="1"/>
  <c r="D428" i="37"/>
  <c r="G424" i="36"/>
  <c r="D425" i="36"/>
  <c r="F428" i="37" l="1"/>
  <c r="C429" i="37"/>
  <c r="K424" i="36"/>
  <c r="F425" i="36"/>
  <c r="E425" i="36" s="1"/>
  <c r="J428" i="37" l="1"/>
  <c r="E429" i="37"/>
  <c r="D429" i="37"/>
  <c r="C430" i="37" s="1"/>
  <c r="J425" i="36"/>
  <c r="I425" i="36"/>
  <c r="H426" i="36" s="1"/>
  <c r="I429" i="37" l="1"/>
  <c r="H429" i="37"/>
  <c r="G430" i="37" s="1"/>
  <c r="G425" i="36"/>
  <c r="D426" i="36"/>
  <c r="F429" i="37" l="1"/>
  <c r="K425" i="36"/>
  <c r="F426" i="36"/>
  <c r="E426" i="36" s="1"/>
  <c r="J429" i="37" l="1"/>
  <c r="E430" i="37"/>
  <c r="I426" i="36"/>
  <c r="H427" i="36" s="1"/>
  <c r="J426" i="36"/>
  <c r="I430" i="37" l="1"/>
  <c r="H430" i="37"/>
  <c r="G431" i="37" s="1"/>
  <c r="D430" i="37"/>
  <c r="G426" i="36"/>
  <c r="D427" i="36"/>
  <c r="F430" i="37" l="1"/>
  <c r="C431" i="37"/>
  <c r="K426" i="36"/>
  <c r="F427" i="36"/>
  <c r="E427" i="36" s="1"/>
  <c r="J430" i="37" l="1"/>
  <c r="E431" i="37"/>
  <c r="J427" i="36"/>
  <c r="I427" i="36"/>
  <c r="H428" i="36" s="1"/>
  <c r="I431" i="37" l="1"/>
  <c r="H431" i="37"/>
  <c r="G432" i="37" s="1"/>
  <c r="D431" i="37"/>
  <c r="G427" i="36"/>
  <c r="D428" i="36"/>
  <c r="F431" i="37" l="1"/>
  <c r="C432" i="37"/>
  <c r="K427" i="36"/>
  <c r="F428" i="36"/>
  <c r="E428" i="36" s="1"/>
  <c r="J431" i="37" l="1"/>
  <c r="E432" i="37"/>
  <c r="D432" i="37" s="1"/>
  <c r="C433" i="37" s="1"/>
  <c r="J428" i="36"/>
  <c r="I428" i="36"/>
  <c r="H429" i="36" s="1"/>
  <c r="I432" i="37" l="1"/>
  <c r="H432" i="37"/>
  <c r="G433" i="37" s="1"/>
  <c r="G428" i="36"/>
  <c r="D429" i="36"/>
  <c r="F432" i="37" l="1"/>
  <c r="K428" i="36"/>
  <c r="F429" i="36"/>
  <c r="E429" i="36" s="1"/>
  <c r="J432" i="37" l="1"/>
  <c r="E433" i="37"/>
  <c r="I429" i="36"/>
  <c r="H430" i="36" s="1"/>
  <c r="J429" i="36"/>
  <c r="H433" i="37" l="1"/>
  <c r="G434" i="37" s="1"/>
  <c r="I433" i="37"/>
  <c r="D433" i="37"/>
  <c r="G429" i="36"/>
  <c r="D430" i="36"/>
  <c r="F433" i="37" l="1"/>
  <c r="C434" i="37"/>
  <c r="K429" i="36"/>
  <c r="F430" i="36"/>
  <c r="E430" i="36" s="1"/>
  <c r="J433" i="37" l="1"/>
  <c r="E434" i="37"/>
  <c r="D434" i="37" s="1"/>
  <c r="C435" i="37" s="1"/>
  <c r="J430" i="36"/>
  <c r="I430" i="36"/>
  <c r="H431" i="36" s="1"/>
  <c r="I434" i="37" l="1"/>
  <c r="H434" i="37"/>
  <c r="G435" i="37" s="1"/>
  <c r="G430" i="36"/>
  <c r="D431" i="36"/>
  <c r="F434" i="37" l="1"/>
  <c r="K430" i="36"/>
  <c r="F431" i="36"/>
  <c r="E431" i="36" s="1"/>
  <c r="J434" i="37" l="1"/>
  <c r="E435" i="37"/>
  <c r="J431" i="36"/>
  <c r="I431" i="36"/>
  <c r="H432" i="36" s="1"/>
  <c r="I435" i="37" l="1"/>
  <c r="H435" i="37"/>
  <c r="G436" i="37" s="1"/>
  <c r="D435" i="37"/>
  <c r="G431" i="36"/>
  <c r="D432" i="36"/>
  <c r="F435" i="37" l="1"/>
  <c r="C436" i="37"/>
  <c r="K431" i="36"/>
  <c r="F432" i="36"/>
  <c r="E432" i="36" s="1"/>
  <c r="J435" i="37" l="1"/>
  <c r="E436" i="37"/>
  <c r="D436" i="37" s="1"/>
  <c r="I432" i="36"/>
  <c r="H433" i="36" s="1"/>
  <c r="J432" i="36"/>
  <c r="C437" i="37" l="1"/>
  <c r="I436" i="37"/>
  <c r="H436" i="37"/>
  <c r="G437" i="37" s="1"/>
  <c r="G432" i="36"/>
  <c r="D433" i="36"/>
  <c r="F436" i="37" l="1"/>
  <c r="K432" i="36"/>
  <c r="F433" i="36"/>
  <c r="E433" i="36" s="1"/>
  <c r="J436" i="37" l="1"/>
  <c r="E437" i="37"/>
  <c r="J433" i="36"/>
  <c r="I433" i="36"/>
  <c r="H434" i="36" s="1"/>
  <c r="I437" i="37" l="1"/>
  <c r="H437" i="37"/>
  <c r="G438" i="37" s="1"/>
  <c r="D437" i="37"/>
  <c r="G433" i="36"/>
  <c r="D434" i="36"/>
  <c r="F437" i="37" l="1"/>
  <c r="C438" i="37"/>
  <c r="K433" i="36"/>
  <c r="F434" i="36"/>
  <c r="E434" i="36" s="1"/>
  <c r="J437" i="37" l="1"/>
  <c r="E438" i="37"/>
  <c r="J434" i="36"/>
  <c r="I434" i="36"/>
  <c r="H435" i="36" s="1"/>
  <c r="I438" i="37" l="1"/>
  <c r="H438" i="37"/>
  <c r="G439" i="37" s="1"/>
  <c r="D438" i="37"/>
  <c r="G434" i="36"/>
  <c r="D435" i="36"/>
  <c r="F438" i="37" l="1"/>
  <c r="C439" i="37"/>
  <c r="K434" i="36"/>
  <c r="F435" i="36"/>
  <c r="E435" i="36" s="1"/>
  <c r="J438" i="37" l="1"/>
  <c r="E439" i="37"/>
  <c r="J435" i="36"/>
  <c r="I435" i="36"/>
  <c r="H436" i="36" s="1"/>
  <c r="I439" i="37" l="1"/>
  <c r="H439" i="37"/>
  <c r="G440" i="37" s="1"/>
  <c r="D439" i="37"/>
  <c r="G435" i="36"/>
  <c r="D436" i="36"/>
  <c r="F439" i="37" l="1"/>
  <c r="C440" i="37"/>
  <c r="K435" i="36"/>
  <c r="F436" i="36"/>
  <c r="E436" i="36" s="1"/>
  <c r="J439" i="37" l="1"/>
  <c r="E440" i="37"/>
  <c r="J436" i="36"/>
  <c r="I436" i="36"/>
  <c r="H437" i="36" s="1"/>
  <c r="I440" i="37" l="1"/>
  <c r="H440" i="37"/>
  <c r="G441" i="37" s="1"/>
  <c r="D440" i="37"/>
  <c r="G436" i="36"/>
  <c r="D437" i="36"/>
  <c r="F440" i="37" l="1"/>
  <c r="C441" i="37"/>
  <c r="K436" i="36"/>
  <c r="F437" i="36"/>
  <c r="E437" i="36" s="1"/>
  <c r="J440" i="37" l="1"/>
  <c r="E441" i="37"/>
  <c r="I437" i="36"/>
  <c r="H438" i="36" s="1"/>
  <c r="J437" i="36"/>
  <c r="H441" i="37" l="1"/>
  <c r="G442" i="37" s="1"/>
  <c r="I441" i="37"/>
  <c r="D441" i="37"/>
  <c r="G437" i="36"/>
  <c r="D438" i="36"/>
  <c r="F441" i="37" l="1"/>
  <c r="C442" i="37"/>
  <c r="K437" i="36"/>
  <c r="F438" i="36"/>
  <c r="E438" i="36" s="1"/>
  <c r="J441" i="37" l="1"/>
  <c r="E442" i="37"/>
  <c r="J438" i="36"/>
  <c r="I438" i="36"/>
  <c r="H439" i="36" s="1"/>
  <c r="I442" i="37" l="1"/>
  <c r="H442" i="37"/>
  <c r="G443" i="37" s="1"/>
  <c r="D442" i="37"/>
  <c r="G438" i="36"/>
  <c r="D439" i="36"/>
  <c r="F442" i="37" l="1"/>
  <c r="C443" i="37"/>
  <c r="K438" i="36"/>
  <c r="F439" i="36"/>
  <c r="E439" i="36" s="1"/>
  <c r="J442" i="37" l="1"/>
  <c r="E443" i="37"/>
  <c r="J439" i="36"/>
  <c r="I439" i="36"/>
  <c r="H440" i="36" s="1"/>
  <c r="I443" i="37" l="1"/>
  <c r="H443" i="37"/>
  <c r="G444" i="37" s="1"/>
  <c r="D443" i="37"/>
  <c r="G439" i="36"/>
  <c r="D440" i="36"/>
  <c r="F443" i="37" l="1"/>
  <c r="C444" i="37"/>
  <c r="K439" i="36"/>
  <c r="F440" i="36"/>
  <c r="E440" i="36" s="1"/>
  <c r="J443" i="37" l="1"/>
  <c r="E444" i="37"/>
  <c r="I440" i="36"/>
  <c r="H441" i="36" s="1"/>
  <c r="J440" i="36"/>
  <c r="I444" i="37" l="1"/>
  <c r="H444" i="37"/>
  <c r="G445" i="37" s="1"/>
  <c r="D444" i="37"/>
  <c r="G440" i="36"/>
  <c r="D441" i="36"/>
  <c r="F444" i="37" l="1"/>
  <c r="C445" i="37"/>
  <c r="K440" i="36"/>
  <c r="F441" i="36"/>
  <c r="E441" i="36" s="1"/>
  <c r="J444" i="37" l="1"/>
  <c r="E445" i="37"/>
  <c r="J441" i="36"/>
  <c r="I441" i="36"/>
  <c r="H442" i="36" s="1"/>
  <c r="I445" i="37" l="1"/>
  <c r="H445" i="37"/>
  <c r="G446" i="37" s="1"/>
  <c r="D445" i="37"/>
  <c r="G441" i="36"/>
  <c r="D442" i="36"/>
  <c r="F445" i="37" l="1"/>
  <c r="C446" i="37"/>
  <c r="K441" i="36"/>
  <c r="F442" i="36"/>
  <c r="E442" i="36" s="1"/>
  <c r="J445" i="37" l="1"/>
  <c r="E446" i="37"/>
  <c r="I442" i="36"/>
  <c r="H443" i="36" s="1"/>
  <c r="J442" i="36"/>
  <c r="I446" i="37" l="1"/>
  <c r="H446" i="37"/>
  <c r="G447" i="37" s="1"/>
  <c r="D446" i="37"/>
  <c r="G442" i="36"/>
  <c r="D443" i="36"/>
  <c r="F446" i="37" l="1"/>
  <c r="C447" i="37"/>
  <c r="K442" i="36"/>
  <c r="F443" i="36"/>
  <c r="E443" i="36" s="1"/>
  <c r="J446" i="37" l="1"/>
  <c r="E447" i="37"/>
  <c r="J443" i="36"/>
  <c r="I443" i="36"/>
  <c r="H444" i="36" s="1"/>
  <c r="I447" i="37" l="1"/>
  <c r="H447" i="37"/>
  <c r="G448" i="37" s="1"/>
  <c r="D447" i="37"/>
  <c r="G443" i="36"/>
  <c r="D444" i="36"/>
  <c r="F447" i="37" l="1"/>
  <c r="C448" i="37"/>
  <c r="K443" i="36"/>
  <c r="F444" i="36"/>
  <c r="E444" i="36" s="1"/>
  <c r="J447" i="37" l="1"/>
  <c r="E448" i="37"/>
  <c r="J444" i="36"/>
  <c r="I444" i="36"/>
  <c r="H445" i="36" s="1"/>
  <c r="I448" i="37" l="1"/>
  <c r="H448" i="37"/>
  <c r="G449" i="37" s="1"/>
  <c r="D448" i="37"/>
  <c r="G444" i="36"/>
  <c r="D445" i="36"/>
  <c r="F448" i="37" l="1"/>
  <c r="C449" i="37"/>
  <c r="K444" i="36"/>
  <c r="F445" i="36"/>
  <c r="E445" i="36" s="1"/>
  <c r="J448" i="37" l="1"/>
  <c r="E449" i="37"/>
  <c r="I445" i="36"/>
  <c r="H446" i="36" s="1"/>
  <c r="J445" i="36"/>
  <c r="H449" i="37" l="1"/>
  <c r="G450" i="37" s="1"/>
  <c r="I449" i="37"/>
  <c r="D449" i="37"/>
  <c r="G445" i="36"/>
  <c r="D446" i="36"/>
  <c r="F449" i="37" l="1"/>
  <c r="C450" i="37"/>
  <c r="K445" i="36"/>
  <c r="F446" i="36"/>
  <c r="E446" i="36" s="1"/>
  <c r="J449" i="37" l="1"/>
  <c r="E450" i="37"/>
  <c r="J446" i="36"/>
  <c r="I446" i="36"/>
  <c r="H447" i="36" s="1"/>
  <c r="I450" i="37" l="1"/>
  <c r="H450" i="37"/>
  <c r="G451" i="37" s="1"/>
  <c r="D450" i="37"/>
  <c r="G446" i="36"/>
  <c r="D447" i="36"/>
  <c r="F450" i="37" l="1"/>
  <c r="C451" i="37"/>
  <c r="K446" i="36"/>
  <c r="F447" i="36"/>
  <c r="E447" i="36" s="1"/>
  <c r="J450" i="37" l="1"/>
  <c r="E451" i="37"/>
  <c r="J447" i="36"/>
  <c r="I447" i="36"/>
  <c r="H448" i="36" s="1"/>
  <c r="I451" i="37" l="1"/>
  <c r="H451" i="37"/>
  <c r="G452" i="37" s="1"/>
  <c r="D451" i="37"/>
  <c r="G447" i="36"/>
  <c r="D448" i="36"/>
  <c r="F451" i="37" l="1"/>
  <c r="C452" i="37"/>
  <c r="K447" i="36"/>
  <c r="F448" i="36"/>
  <c r="E448" i="36" s="1"/>
  <c r="J451" i="37" l="1"/>
  <c r="E452" i="37"/>
  <c r="I448" i="36"/>
  <c r="H449" i="36" s="1"/>
  <c r="J448" i="36"/>
  <c r="H452" i="37" l="1"/>
  <c r="G453" i="37" s="1"/>
  <c r="I452" i="37"/>
  <c r="D452" i="37"/>
  <c r="G448" i="36"/>
  <c r="D449" i="36"/>
  <c r="F452" i="37" l="1"/>
  <c r="C453" i="37"/>
  <c r="K448" i="36"/>
  <c r="F449" i="36"/>
  <c r="E449" i="36" s="1"/>
  <c r="J452" i="37" l="1"/>
  <c r="E453" i="37"/>
  <c r="J449" i="36"/>
  <c r="I449" i="36"/>
  <c r="H450" i="36" s="1"/>
  <c r="I453" i="37" l="1"/>
  <c r="H453" i="37"/>
  <c r="G454" i="37" s="1"/>
  <c r="D453" i="37"/>
  <c r="G449" i="36"/>
  <c r="D450" i="36"/>
  <c r="F453" i="37" l="1"/>
  <c r="C454" i="37"/>
  <c r="K449" i="36"/>
  <c r="F450" i="36"/>
  <c r="E450" i="36" s="1"/>
  <c r="J453" i="37" l="1"/>
  <c r="E454" i="37"/>
  <c r="J450" i="36"/>
  <c r="I450" i="36"/>
  <c r="H451" i="36" s="1"/>
  <c r="I454" i="37" l="1"/>
  <c r="H454" i="37"/>
  <c r="G455" i="37" s="1"/>
  <c r="D454" i="37"/>
  <c r="G450" i="36"/>
  <c r="D451" i="36"/>
  <c r="F454" i="37" l="1"/>
  <c r="C455" i="37"/>
  <c r="K450" i="36"/>
  <c r="F451" i="36"/>
  <c r="E451" i="36" s="1"/>
  <c r="J454" i="37" l="1"/>
  <c r="E455" i="37"/>
  <c r="J451" i="36"/>
  <c r="I451" i="36"/>
  <c r="H452" i="36" s="1"/>
  <c r="I455" i="37" l="1"/>
  <c r="H455" i="37"/>
  <c r="G456" i="37" s="1"/>
  <c r="D455" i="37"/>
  <c r="G451" i="36"/>
  <c r="D452" i="36"/>
  <c r="F455" i="37" l="1"/>
  <c r="C456" i="37"/>
  <c r="K451" i="36"/>
  <c r="F452" i="36"/>
  <c r="E452" i="36" s="1"/>
  <c r="J455" i="37" l="1"/>
  <c r="E456" i="37"/>
  <c r="J452" i="36"/>
  <c r="I452" i="36"/>
  <c r="H453" i="36" s="1"/>
  <c r="I456" i="37" l="1"/>
  <c r="H456" i="37"/>
  <c r="G457" i="37" s="1"/>
  <c r="D456" i="37"/>
  <c r="G452" i="36"/>
  <c r="D453" i="36"/>
  <c r="F456" i="37" l="1"/>
  <c r="C457" i="37"/>
  <c r="K452" i="36"/>
  <c r="F453" i="36"/>
  <c r="E453" i="36" s="1"/>
  <c r="J456" i="37" l="1"/>
  <c r="E457" i="37"/>
  <c r="I453" i="36"/>
  <c r="H454" i="36" s="1"/>
  <c r="J453" i="36"/>
  <c r="H457" i="37" l="1"/>
  <c r="G458" i="37" s="1"/>
  <c r="I457" i="37"/>
  <c r="D457" i="37"/>
  <c r="G453" i="36"/>
  <c r="D454" i="36"/>
  <c r="F457" i="37" l="1"/>
  <c r="C458" i="37"/>
  <c r="K453" i="36"/>
  <c r="F454" i="36"/>
  <c r="E454" i="36" s="1"/>
  <c r="J457" i="37" l="1"/>
  <c r="E458" i="37"/>
  <c r="J454" i="36"/>
  <c r="I454" i="36"/>
  <c r="H455" i="36" s="1"/>
  <c r="I458" i="37" l="1"/>
  <c r="H458" i="37"/>
  <c r="G459" i="37" s="1"/>
  <c r="D458" i="37"/>
  <c r="G454" i="36"/>
  <c r="D455" i="36"/>
  <c r="F458" i="37" l="1"/>
  <c r="C459" i="37"/>
  <c r="K454" i="36"/>
  <c r="F455" i="36"/>
  <c r="E455" i="36" s="1"/>
  <c r="J458" i="37" l="1"/>
  <c r="E459" i="37"/>
  <c r="J455" i="36"/>
  <c r="I455" i="36"/>
  <c r="H456" i="36" s="1"/>
  <c r="I459" i="37" l="1"/>
  <c r="H459" i="37"/>
  <c r="G460" i="37" s="1"/>
  <c r="D459" i="37"/>
  <c r="G455" i="36"/>
  <c r="D456" i="36"/>
  <c r="F459" i="37" l="1"/>
  <c r="C460" i="37"/>
  <c r="K455" i="36"/>
  <c r="F456" i="36"/>
  <c r="E456" i="36" s="1"/>
  <c r="J459" i="37" l="1"/>
  <c r="E460" i="37"/>
  <c r="I456" i="36"/>
  <c r="H457" i="36" s="1"/>
  <c r="J456" i="36"/>
  <c r="I460" i="37" l="1"/>
  <c r="H460" i="37"/>
  <c r="G461" i="37" s="1"/>
  <c r="D460" i="37"/>
  <c r="G456" i="36"/>
  <c r="D457" i="36"/>
  <c r="F460" i="37" l="1"/>
  <c r="C461" i="37"/>
  <c r="K456" i="36"/>
  <c r="F457" i="36"/>
  <c r="E457" i="36" s="1"/>
  <c r="J460" i="37" l="1"/>
  <c r="E461" i="37"/>
  <c r="J457" i="36"/>
  <c r="I457" i="36"/>
  <c r="H458" i="36" s="1"/>
  <c r="I461" i="37" l="1"/>
  <c r="H461" i="37"/>
  <c r="G462" i="37" s="1"/>
  <c r="D461" i="37"/>
  <c r="G457" i="36"/>
  <c r="D458" i="36"/>
  <c r="F461" i="37" l="1"/>
  <c r="C462" i="37"/>
  <c r="K457" i="36"/>
  <c r="F458" i="36"/>
  <c r="E458" i="36" s="1"/>
  <c r="J461" i="37" l="1"/>
  <c r="E462" i="37"/>
  <c r="I458" i="36"/>
  <c r="H459" i="36" s="1"/>
  <c r="J458" i="36"/>
  <c r="I462" i="37" l="1"/>
  <c r="H462" i="37"/>
  <c r="G463" i="37" s="1"/>
  <c r="D462" i="37"/>
  <c r="G458" i="36"/>
  <c r="D459" i="36"/>
  <c r="F462" i="37" l="1"/>
  <c r="C463" i="37"/>
  <c r="K458" i="36"/>
  <c r="F459" i="36"/>
  <c r="E459" i="36" s="1"/>
  <c r="J462" i="37" l="1"/>
  <c r="E463" i="37"/>
  <c r="D463" i="37" s="1"/>
  <c r="J459" i="36"/>
  <c r="I459" i="36"/>
  <c r="H460" i="36" s="1"/>
  <c r="C464" i="37" l="1"/>
  <c r="I463" i="37"/>
  <c r="H463" i="37"/>
  <c r="G464" i="37" s="1"/>
  <c r="G459" i="36"/>
  <c r="D460" i="36"/>
  <c r="F463" i="37" l="1"/>
  <c r="K459" i="36"/>
  <c r="F460" i="36"/>
  <c r="E460" i="36" s="1"/>
  <c r="J463" i="37" l="1"/>
  <c r="E464" i="37"/>
  <c r="J460" i="36"/>
  <c r="I460" i="36"/>
  <c r="H461" i="36" s="1"/>
  <c r="I464" i="37" l="1"/>
  <c r="H464" i="37"/>
  <c r="G465" i="37" s="1"/>
  <c r="D464" i="37"/>
  <c r="G460" i="36"/>
  <c r="D461" i="36"/>
  <c r="F464" i="37" l="1"/>
  <c r="C465" i="37"/>
  <c r="K460" i="36"/>
  <c r="F461" i="36"/>
  <c r="E461" i="36" s="1"/>
  <c r="J464" i="37" l="1"/>
  <c r="E465" i="37"/>
  <c r="D465" i="37"/>
  <c r="I461" i="36"/>
  <c r="H462" i="36" s="1"/>
  <c r="J461" i="36"/>
  <c r="C466" i="37" l="1"/>
  <c r="H465" i="37"/>
  <c r="G466" i="37" s="1"/>
  <c r="I465" i="37"/>
  <c r="G461" i="36"/>
  <c r="D462" i="36"/>
  <c r="F465" i="37" l="1"/>
  <c r="J465" i="37" s="1"/>
  <c r="K461" i="36"/>
  <c r="F462" i="36"/>
  <c r="E462" i="36" s="1"/>
  <c r="E466" i="37" l="1"/>
  <c r="D466" i="37" s="1"/>
  <c r="C467" i="37" s="1"/>
  <c r="I466" i="37"/>
  <c r="H466" i="37"/>
  <c r="G467" i="37" s="1"/>
  <c r="J462" i="36"/>
  <c r="I462" i="36"/>
  <c r="H463" i="36" s="1"/>
  <c r="F466" i="37" l="1"/>
  <c r="G462" i="36"/>
  <c r="D463" i="36"/>
  <c r="J466" i="37" l="1"/>
  <c r="E467" i="37"/>
  <c r="K462" i="36"/>
  <c r="F463" i="36"/>
  <c r="E463" i="36" s="1"/>
  <c r="I467" i="37" l="1"/>
  <c r="H467" i="37"/>
  <c r="G468" i="37" s="1"/>
  <c r="D467" i="37"/>
  <c r="J463" i="36"/>
  <c r="I463" i="36"/>
  <c r="H464" i="36" s="1"/>
  <c r="F467" i="37" l="1"/>
  <c r="C468" i="37"/>
  <c r="G463" i="36"/>
  <c r="D464" i="36"/>
  <c r="J467" i="37" l="1"/>
  <c r="E468" i="37"/>
  <c r="D468" i="37" s="1"/>
  <c r="K463" i="36"/>
  <c r="F464" i="36"/>
  <c r="E464" i="36" s="1"/>
  <c r="C469" i="37" l="1"/>
  <c r="I468" i="37"/>
  <c r="H468" i="37"/>
  <c r="G469" i="37" s="1"/>
  <c r="I464" i="36"/>
  <c r="H465" i="36" s="1"/>
  <c r="J464" i="36"/>
  <c r="F468" i="37" l="1"/>
  <c r="G464" i="36"/>
  <c r="D465" i="36"/>
  <c r="J468" i="37" l="1"/>
  <c r="E469" i="37"/>
  <c r="K464" i="36"/>
  <c r="F465" i="36"/>
  <c r="E465" i="36" s="1"/>
  <c r="I469" i="37" l="1"/>
  <c r="H469" i="37"/>
  <c r="G470" i="37" s="1"/>
  <c r="D469" i="37"/>
  <c r="J465" i="36"/>
  <c r="I465" i="36"/>
  <c r="H466" i="36" s="1"/>
  <c r="F469" i="37" l="1"/>
  <c r="C470" i="37"/>
  <c r="G465" i="36"/>
  <c r="D466" i="36"/>
  <c r="J469" i="37" l="1"/>
  <c r="E470" i="37"/>
  <c r="D470" i="37"/>
  <c r="K465" i="36"/>
  <c r="F466" i="36"/>
  <c r="E466" i="36" s="1"/>
  <c r="C471" i="37" l="1"/>
  <c r="I470" i="37"/>
  <c r="H470" i="37"/>
  <c r="G471" i="37" s="1"/>
  <c r="I466" i="36"/>
  <c r="H467" i="36" s="1"/>
  <c r="J466" i="36"/>
  <c r="F470" i="37" l="1"/>
  <c r="G466" i="36"/>
  <c r="D467" i="36"/>
  <c r="J470" i="37" l="1"/>
  <c r="E471" i="37"/>
  <c r="K466" i="36"/>
  <c r="F467" i="36"/>
  <c r="E467" i="36" s="1"/>
  <c r="I471" i="37" l="1"/>
  <c r="H471" i="37"/>
  <c r="G472" i="37" s="1"/>
  <c r="D471" i="37"/>
  <c r="J467" i="36"/>
  <c r="I467" i="36"/>
  <c r="H468" i="36" s="1"/>
  <c r="F471" i="37" l="1"/>
  <c r="C472" i="37"/>
  <c r="G467" i="36"/>
  <c r="D468" i="36"/>
  <c r="J471" i="37" l="1"/>
  <c r="E472" i="37"/>
  <c r="K467" i="36"/>
  <c r="F468" i="36"/>
  <c r="E468" i="36" s="1"/>
  <c r="I472" i="37" l="1"/>
  <c r="H472" i="37"/>
  <c r="G473" i="37" s="1"/>
  <c r="D472" i="37"/>
  <c r="I468" i="36"/>
  <c r="H469" i="36" s="1"/>
  <c r="J468" i="36"/>
  <c r="F472" i="37" l="1"/>
  <c r="C473" i="37"/>
  <c r="G468" i="36"/>
  <c r="D469" i="36"/>
  <c r="J472" i="37" l="1"/>
  <c r="E473" i="37"/>
  <c r="K468" i="36"/>
  <c r="F469" i="36"/>
  <c r="E469" i="36" s="1"/>
  <c r="H473" i="37" l="1"/>
  <c r="G474" i="37" s="1"/>
  <c r="I473" i="37"/>
  <c r="D473" i="37"/>
  <c r="I469" i="36"/>
  <c r="H470" i="36" s="1"/>
  <c r="J469" i="36"/>
  <c r="F473" i="37" l="1"/>
  <c r="C474" i="37"/>
  <c r="G469" i="36"/>
  <c r="D470" i="36"/>
  <c r="J473" i="37" l="1"/>
  <c r="E474" i="37"/>
  <c r="K469" i="36"/>
  <c r="F470" i="36"/>
  <c r="E470" i="36" s="1"/>
  <c r="I474" i="37" l="1"/>
  <c r="H474" i="37"/>
  <c r="G475" i="37" s="1"/>
  <c r="D474" i="37"/>
  <c r="J470" i="36"/>
  <c r="I470" i="36"/>
  <c r="H471" i="36" s="1"/>
  <c r="F474" i="37" l="1"/>
  <c r="C475" i="37"/>
  <c r="G470" i="36"/>
  <c r="D471" i="36"/>
  <c r="J474" i="37" l="1"/>
  <c r="E475" i="37"/>
  <c r="K470" i="36"/>
  <c r="F471" i="36"/>
  <c r="E471" i="36" s="1"/>
  <c r="I475" i="37" l="1"/>
  <c r="H475" i="37"/>
  <c r="G476" i="37" s="1"/>
  <c r="D475" i="37"/>
  <c r="J471" i="36"/>
  <c r="I471" i="36"/>
  <c r="H472" i="36" s="1"/>
  <c r="F475" i="37" l="1"/>
  <c r="C476" i="37"/>
  <c r="G471" i="36"/>
  <c r="D472" i="36"/>
  <c r="J475" i="37" l="1"/>
  <c r="E476" i="37"/>
  <c r="K471" i="36"/>
  <c r="F472" i="36"/>
  <c r="E472" i="36" s="1"/>
  <c r="I476" i="37" l="1"/>
  <c r="H476" i="37"/>
  <c r="G477" i="37" s="1"/>
  <c r="D476" i="37"/>
  <c r="J472" i="36"/>
  <c r="I472" i="36"/>
  <c r="H473" i="36" s="1"/>
  <c r="F476" i="37" l="1"/>
  <c r="C477" i="37"/>
  <c r="G472" i="36"/>
  <c r="D473" i="36"/>
  <c r="J476" i="37" l="1"/>
  <c r="E477" i="37"/>
  <c r="K472" i="36"/>
  <c r="F473" i="36"/>
  <c r="E473" i="36" s="1"/>
  <c r="I477" i="37" l="1"/>
  <c r="H477" i="37"/>
  <c r="G478" i="37" s="1"/>
  <c r="D477" i="37"/>
  <c r="I473" i="36"/>
  <c r="H474" i="36" s="1"/>
  <c r="J473" i="36"/>
  <c r="F477" i="37" l="1"/>
  <c r="C478" i="37"/>
  <c r="G473" i="36"/>
  <c r="D474" i="36"/>
  <c r="J477" i="37" l="1"/>
  <c r="E478" i="37"/>
  <c r="K473" i="36"/>
  <c r="F474" i="36"/>
  <c r="E474" i="36" s="1"/>
  <c r="I478" i="37" l="1"/>
  <c r="H478" i="37"/>
  <c r="G479" i="37" s="1"/>
  <c r="D478" i="37"/>
  <c r="I474" i="36"/>
  <c r="H475" i="36" s="1"/>
  <c r="J474" i="36"/>
  <c r="F478" i="37" l="1"/>
  <c r="C479" i="37"/>
  <c r="G474" i="36"/>
  <c r="D475" i="36"/>
  <c r="J478" i="37" l="1"/>
  <c r="E479" i="37"/>
  <c r="K474" i="36"/>
  <c r="F475" i="36"/>
  <c r="E475" i="36" s="1"/>
  <c r="H479" i="37" l="1"/>
  <c r="G480" i="37" s="1"/>
  <c r="I479" i="37"/>
  <c r="D479" i="37"/>
  <c r="J475" i="36"/>
  <c r="I475" i="36"/>
  <c r="H476" i="36" s="1"/>
  <c r="F479" i="37" l="1"/>
  <c r="C480" i="37"/>
  <c r="G475" i="36"/>
  <c r="D476" i="36"/>
  <c r="J479" i="37" l="1"/>
  <c r="E480" i="37"/>
  <c r="K475" i="36"/>
  <c r="F476" i="36"/>
  <c r="E476" i="36" s="1"/>
  <c r="I480" i="37" l="1"/>
  <c r="H480" i="37"/>
  <c r="G481" i="37" s="1"/>
  <c r="D480" i="37"/>
  <c r="I476" i="36"/>
  <c r="H477" i="36" s="1"/>
  <c r="J476" i="36"/>
  <c r="F480" i="37" l="1"/>
  <c r="C481" i="37"/>
  <c r="G476" i="36"/>
  <c r="D477" i="36"/>
  <c r="J480" i="37" l="1"/>
  <c r="E481" i="37"/>
  <c r="D481" i="37" s="1"/>
  <c r="K476" i="36"/>
  <c r="F477" i="36"/>
  <c r="E477" i="36" s="1"/>
  <c r="C482" i="37" l="1"/>
  <c r="H481" i="37"/>
  <c r="G482" i="37" s="1"/>
  <c r="I481" i="37"/>
  <c r="J477" i="36"/>
  <c r="I477" i="36"/>
  <c r="H478" i="36" s="1"/>
  <c r="F481" i="37" l="1"/>
  <c r="J481" i="37" s="1"/>
  <c r="G477" i="36"/>
  <c r="D478" i="36"/>
  <c r="E482" i="37" l="1"/>
  <c r="D482" i="37" s="1"/>
  <c r="C483" i="37" s="1"/>
  <c r="I482" i="37"/>
  <c r="H482" i="37"/>
  <c r="G483" i="37" s="1"/>
  <c r="K477" i="36"/>
  <c r="F478" i="36"/>
  <c r="E478" i="36" s="1"/>
  <c r="F482" i="37" l="1"/>
  <c r="J478" i="36"/>
  <c r="I478" i="36"/>
  <c r="H479" i="36" s="1"/>
  <c r="J482" i="37" l="1"/>
  <c r="E483" i="37"/>
  <c r="G478" i="36"/>
  <c r="D479" i="36"/>
  <c r="I483" i="37" l="1"/>
  <c r="H483" i="37"/>
  <c r="G484" i="37" s="1"/>
  <c r="D483" i="37"/>
  <c r="K478" i="36"/>
  <c r="F479" i="36"/>
  <c r="E479" i="36" s="1"/>
  <c r="F483" i="37" l="1"/>
  <c r="C484" i="37"/>
  <c r="J479" i="36"/>
  <c r="I479" i="36"/>
  <c r="H480" i="36" s="1"/>
  <c r="J483" i="37" l="1"/>
  <c r="E484" i="37"/>
  <c r="G479" i="36"/>
  <c r="D480" i="36"/>
  <c r="I484" i="37" l="1"/>
  <c r="H484" i="37"/>
  <c r="G485" i="37" s="1"/>
  <c r="D484" i="37"/>
  <c r="K479" i="36"/>
  <c r="F480" i="36"/>
  <c r="E480" i="36" s="1"/>
  <c r="F484" i="37" l="1"/>
  <c r="C485" i="37"/>
  <c r="J480" i="36"/>
  <c r="I480" i="36"/>
  <c r="H481" i="36" s="1"/>
  <c r="J484" i="37" l="1"/>
  <c r="E485" i="37"/>
  <c r="G480" i="36"/>
  <c r="D481" i="36"/>
  <c r="I485" i="37" l="1"/>
  <c r="H485" i="37"/>
  <c r="G486" i="37" s="1"/>
  <c r="D485" i="37"/>
  <c r="K480" i="36"/>
  <c r="F481" i="36"/>
  <c r="E481" i="36" s="1"/>
  <c r="F485" i="37" l="1"/>
  <c r="C486" i="37"/>
  <c r="I481" i="36"/>
  <c r="H482" i="36" s="1"/>
  <c r="J481" i="36"/>
  <c r="J485" i="37" l="1"/>
  <c r="E486" i="37"/>
  <c r="G481" i="36"/>
  <c r="D482" i="36"/>
  <c r="I486" i="37" l="1"/>
  <c r="H486" i="37"/>
  <c r="G487" i="37" s="1"/>
  <c r="D486" i="37"/>
  <c r="K481" i="36"/>
  <c r="F482" i="36"/>
  <c r="E482" i="36" s="1"/>
  <c r="F486" i="37" l="1"/>
  <c r="C487" i="37"/>
  <c r="J482" i="36"/>
  <c r="I482" i="36"/>
  <c r="H483" i="36" s="1"/>
  <c r="J486" i="37" l="1"/>
  <c r="E487" i="37"/>
  <c r="G482" i="36"/>
  <c r="D483" i="36"/>
  <c r="H487" i="37" l="1"/>
  <c r="G488" i="37" s="1"/>
  <c r="I487" i="37"/>
  <c r="D487" i="37"/>
  <c r="K482" i="36"/>
  <c r="F483" i="36"/>
  <c r="E483" i="36" s="1"/>
  <c r="F487" i="37" l="1"/>
  <c r="C488" i="37"/>
  <c r="J483" i="36"/>
  <c r="I483" i="36"/>
  <c r="H484" i="36" s="1"/>
  <c r="J487" i="37" l="1"/>
  <c r="E488" i="37"/>
  <c r="G483" i="36"/>
  <c r="D484" i="36"/>
  <c r="I488" i="37" l="1"/>
  <c r="H488" i="37"/>
  <c r="G489" i="37" s="1"/>
  <c r="D488" i="37"/>
  <c r="K483" i="36"/>
  <c r="F484" i="36"/>
  <c r="E484" i="36" s="1"/>
  <c r="F488" i="37" l="1"/>
  <c r="C489" i="37"/>
  <c r="I484" i="36"/>
  <c r="H485" i="36" s="1"/>
  <c r="J484" i="36"/>
  <c r="J488" i="37" l="1"/>
  <c r="E489" i="37"/>
  <c r="G484" i="36"/>
  <c r="D485" i="36"/>
  <c r="I489" i="37" l="1"/>
  <c r="H489" i="37"/>
  <c r="G490" i="37" s="1"/>
  <c r="D489" i="37"/>
  <c r="K484" i="36"/>
  <c r="F485" i="36"/>
  <c r="E485" i="36" s="1"/>
  <c r="F489" i="37" l="1"/>
  <c r="C490" i="37"/>
  <c r="I485" i="36"/>
  <c r="H486" i="36" s="1"/>
  <c r="J485" i="36"/>
  <c r="J489" i="37" l="1"/>
  <c r="E490" i="37"/>
  <c r="G485" i="36"/>
  <c r="D486" i="36"/>
  <c r="I490" i="37" l="1"/>
  <c r="H490" i="37"/>
  <c r="G491" i="37" s="1"/>
  <c r="D490" i="37"/>
  <c r="K485" i="36"/>
  <c r="F486" i="36"/>
  <c r="E486" i="36" s="1"/>
  <c r="F490" i="37" l="1"/>
  <c r="C491" i="37"/>
  <c r="J486" i="36"/>
  <c r="I486" i="36"/>
  <c r="H487" i="36" s="1"/>
  <c r="J490" i="37" l="1"/>
  <c r="E491" i="37"/>
  <c r="G486" i="36"/>
  <c r="D487" i="36"/>
  <c r="I491" i="37" l="1"/>
  <c r="H491" i="37"/>
  <c r="G492" i="37" s="1"/>
  <c r="D491" i="37"/>
  <c r="K486" i="36"/>
  <c r="F487" i="36"/>
  <c r="E487" i="36" s="1"/>
  <c r="F491" i="37" l="1"/>
  <c r="C492" i="37"/>
  <c r="J487" i="36"/>
  <c r="I487" i="36"/>
  <c r="H488" i="36" s="1"/>
  <c r="J491" i="37" l="1"/>
  <c r="E492" i="37"/>
  <c r="G487" i="36"/>
  <c r="D488" i="36"/>
  <c r="I492" i="37" l="1"/>
  <c r="H492" i="37"/>
  <c r="G493" i="37" s="1"/>
  <c r="D492" i="37"/>
  <c r="K487" i="36"/>
  <c r="F488" i="36"/>
  <c r="E488" i="36" s="1"/>
  <c r="F492" i="37" l="1"/>
  <c r="C493" i="37"/>
  <c r="J488" i="36"/>
  <c r="I488" i="36"/>
  <c r="H489" i="36" s="1"/>
  <c r="J492" i="37" l="1"/>
  <c r="E493" i="37"/>
  <c r="G488" i="36"/>
  <c r="D489" i="36"/>
  <c r="I493" i="37" l="1"/>
  <c r="H493" i="37"/>
  <c r="G494" i="37" s="1"/>
  <c r="D493" i="37"/>
  <c r="K488" i="36"/>
  <c r="F489" i="36"/>
  <c r="E489" i="36" s="1"/>
  <c r="F493" i="37" l="1"/>
  <c r="C494" i="37"/>
  <c r="I489" i="36"/>
  <c r="H490" i="36" s="1"/>
  <c r="J489" i="36"/>
  <c r="J493" i="37" l="1"/>
  <c r="E494" i="37"/>
  <c r="G489" i="36"/>
  <c r="D490" i="36"/>
  <c r="I494" i="37" l="1"/>
  <c r="H494" i="37"/>
  <c r="G495" i="37" s="1"/>
  <c r="D494" i="37"/>
  <c r="K489" i="36"/>
  <c r="F490" i="36"/>
  <c r="E490" i="36" s="1"/>
  <c r="F494" i="37" l="1"/>
  <c r="C495" i="37"/>
  <c r="I490" i="36"/>
  <c r="H491" i="36" s="1"/>
  <c r="J490" i="36"/>
  <c r="J494" i="37" l="1"/>
  <c r="E495" i="37"/>
  <c r="G490" i="36"/>
  <c r="D491" i="36"/>
  <c r="H495" i="37" l="1"/>
  <c r="G496" i="37" s="1"/>
  <c r="I495" i="37"/>
  <c r="D495" i="37"/>
  <c r="K490" i="36"/>
  <c r="F491" i="36"/>
  <c r="E491" i="36" s="1"/>
  <c r="F495" i="37" l="1"/>
  <c r="C496" i="37"/>
  <c r="J491" i="36"/>
  <c r="I491" i="36"/>
  <c r="H492" i="36" s="1"/>
  <c r="J495" i="37" l="1"/>
  <c r="E496" i="37"/>
  <c r="G491" i="36"/>
  <c r="D492" i="36"/>
  <c r="I496" i="37" l="1"/>
  <c r="H496" i="37"/>
  <c r="G497" i="37" s="1"/>
  <c r="D496" i="37"/>
  <c r="K491" i="36"/>
  <c r="F492" i="36"/>
  <c r="E492" i="36" s="1"/>
  <c r="F496" i="37" l="1"/>
  <c r="C497" i="37"/>
  <c r="I492" i="36"/>
  <c r="H493" i="36" s="1"/>
  <c r="J492" i="36"/>
  <c r="J496" i="37" l="1"/>
  <c r="E497" i="37"/>
  <c r="G492" i="36"/>
  <c r="D493" i="36"/>
  <c r="I497" i="37" l="1"/>
  <c r="H497" i="37"/>
  <c r="G498" i="37" s="1"/>
  <c r="D497" i="37"/>
  <c r="K492" i="36"/>
  <c r="F493" i="36"/>
  <c r="E493" i="36" s="1"/>
  <c r="F497" i="37" l="1"/>
  <c r="C498" i="37"/>
  <c r="J493" i="36"/>
  <c r="I493" i="36"/>
  <c r="H494" i="36" s="1"/>
  <c r="J497" i="37" l="1"/>
  <c r="E498" i="37"/>
  <c r="G493" i="36"/>
  <c r="D494" i="36"/>
  <c r="I498" i="37" l="1"/>
  <c r="H498" i="37"/>
  <c r="G499" i="37" s="1"/>
  <c r="D498" i="37"/>
  <c r="K493" i="36"/>
  <c r="F494" i="36"/>
  <c r="E494" i="36" s="1"/>
  <c r="F498" i="37" l="1"/>
  <c r="C499" i="37"/>
  <c r="J494" i="36"/>
  <c r="I494" i="36"/>
  <c r="H495" i="36" s="1"/>
  <c r="J498" i="37" l="1"/>
  <c r="E499" i="37"/>
  <c r="G494" i="36"/>
  <c r="D495" i="36"/>
  <c r="I499" i="37" l="1"/>
  <c r="H499" i="37"/>
  <c r="G500" i="37" s="1"/>
  <c r="D499" i="37"/>
  <c r="K494" i="36"/>
  <c r="F495" i="36"/>
  <c r="E495" i="36" s="1"/>
  <c r="F499" i="37" l="1"/>
  <c r="C500" i="37"/>
  <c r="J495" i="36"/>
  <c r="I495" i="36"/>
  <c r="H496" i="36" s="1"/>
  <c r="J499" i="37" l="1"/>
  <c r="E500" i="37"/>
  <c r="G495" i="36"/>
  <c r="D496" i="36"/>
  <c r="I500" i="37" l="1"/>
  <c r="H500" i="37"/>
  <c r="G501" i="37" s="1"/>
  <c r="D500" i="37"/>
  <c r="K495" i="36"/>
  <c r="F496" i="36"/>
  <c r="E496" i="36" s="1"/>
  <c r="F500" i="37" l="1"/>
  <c r="C501" i="37"/>
  <c r="J496" i="36"/>
  <c r="I496" i="36"/>
  <c r="H497" i="36" s="1"/>
  <c r="J500" i="37" l="1"/>
  <c r="E501" i="37"/>
  <c r="G496" i="36"/>
  <c r="D497" i="36"/>
  <c r="I501" i="37" l="1"/>
  <c r="H501" i="37"/>
  <c r="G502" i="37" s="1"/>
  <c r="D501" i="37"/>
  <c r="K496" i="36"/>
  <c r="F497" i="36"/>
  <c r="E497" i="36" s="1"/>
  <c r="F501" i="37" l="1"/>
  <c r="C502" i="37"/>
  <c r="I497" i="36"/>
  <c r="H498" i="36" s="1"/>
  <c r="J497" i="36"/>
  <c r="J501" i="37" l="1"/>
  <c r="E502" i="37"/>
  <c r="G497" i="36"/>
  <c r="D498" i="36"/>
  <c r="I502" i="37" l="1"/>
  <c r="H502" i="37"/>
  <c r="G503" i="37" s="1"/>
  <c r="D502" i="37"/>
  <c r="K497" i="36"/>
  <c r="F498" i="36"/>
  <c r="E498" i="36" s="1"/>
  <c r="F502" i="37" l="1"/>
  <c r="C503" i="37"/>
  <c r="J498" i="36"/>
  <c r="I498" i="36"/>
  <c r="H499" i="36" s="1"/>
  <c r="J502" i="37" l="1"/>
  <c r="E503" i="37"/>
  <c r="G498" i="36"/>
  <c r="D499" i="36"/>
  <c r="I503" i="37" l="1"/>
  <c r="H503" i="37"/>
  <c r="G504" i="37" s="1"/>
  <c r="D503" i="37"/>
  <c r="K498" i="36"/>
  <c r="F499" i="36"/>
  <c r="E499" i="36" s="1"/>
  <c r="F503" i="37" l="1"/>
  <c r="C504" i="37"/>
  <c r="J499" i="36"/>
  <c r="I499" i="36"/>
  <c r="H500" i="36" s="1"/>
  <c r="J503" i="37" l="1"/>
  <c r="E504" i="37"/>
  <c r="G499" i="36"/>
  <c r="D500" i="36"/>
  <c r="H504" i="37" l="1"/>
  <c r="G505" i="37" s="1"/>
  <c r="I504" i="37"/>
  <c r="D504" i="37"/>
  <c r="K499" i="36"/>
  <c r="F500" i="36"/>
  <c r="E500" i="36" s="1"/>
  <c r="F504" i="37" l="1"/>
  <c r="C505" i="37"/>
  <c r="I500" i="36"/>
  <c r="H501" i="36" s="1"/>
  <c r="J500" i="36"/>
  <c r="J504" i="37" l="1"/>
  <c r="E505" i="37"/>
  <c r="G500" i="36"/>
  <c r="D501" i="36"/>
  <c r="I505" i="37" l="1"/>
  <c r="H505" i="37"/>
  <c r="G506" i="37" s="1"/>
  <c r="D505" i="37"/>
  <c r="K500" i="36"/>
  <c r="F501" i="36"/>
  <c r="E501" i="36" s="1"/>
  <c r="F505" i="37" l="1"/>
  <c r="C506" i="37"/>
  <c r="I501" i="36"/>
  <c r="H502" i="36" s="1"/>
  <c r="J501" i="36"/>
  <c r="J505" i="37" l="1"/>
  <c r="E506" i="37"/>
  <c r="G501" i="36"/>
  <c r="D502" i="36"/>
  <c r="I506" i="37" l="1"/>
  <c r="H506" i="37"/>
  <c r="G507" i="37" s="1"/>
  <c r="D506" i="37"/>
  <c r="K501" i="36"/>
  <c r="F502" i="36"/>
  <c r="E502" i="36" s="1"/>
  <c r="F506" i="37" l="1"/>
  <c r="C507" i="37"/>
  <c r="J502" i="36"/>
  <c r="I502" i="36"/>
  <c r="H503" i="36" s="1"/>
  <c r="J506" i="37" l="1"/>
  <c r="E507" i="37"/>
  <c r="G502" i="36"/>
  <c r="D503" i="36"/>
  <c r="I507" i="37" l="1"/>
  <c r="H507" i="37"/>
  <c r="G508" i="37" s="1"/>
  <c r="D507" i="37"/>
  <c r="K502" i="36"/>
  <c r="F503" i="36"/>
  <c r="E503" i="36" s="1"/>
  <c r="F507" i="37" l="1"/>
  <c r="C508" i="37"/>
  <c r="J503" i="36"/>
  <c r="I503" i="36"/>
  <c r="H504" i="36" s="1"/>
  <c r="J507" i="37" l="1"/>
  <c r="E508" i="37"/>
  <c r="G503" i="36"/>
  <c r="D504" i="36"/>
  <c r="H508" i="37" l="1"/>
  <c r="G509" i="37" s="1"/>
  <c r="I508" i="37"/>
  <c r="D508" i="37"/>
  <c r="K503" i="36"/>
  <c r="F504" i="36"/>
  <c r="E504" i="36" s="1"/>
  <c r="F508" i="37" l="1"/>
  <c r="C509" i="37"/>
  <c r="J504" i="36"/>
  <c r="I504" i="36"/>
  <c r="H505" i="36" s="1"/>
  <c r="J508" i="37" l="1"/>
  <c r="E509" i="37"/>
  <c r="G504" i="36"/>
  <c r="D505" i="36"/>
  <c r="I509" i="37" l="1"/>
  <c r="H509" i="37"/>
  <c r="G510" i="37" s="1"/>
  <c r="D509" i="37"/>
  <c r="K504" i="36"/>
  <c r="F505" i="36"/>
  <c r="E505" i="36" s="1"/>
  <c r="F509" i="37" l="1"/>
  <c r="C510" i="37"/>
  <c r="I505" i="36"/>
  <c r="H506" i="36" s="1"/>
  <c r="J505" i="36"/>
  <c r="J509" i="37" l="1"/>
  <c r="E510" i="37"/>
  <c r="G505" i="36"/>
  <c r="D506" i="36"/>
  <c r="I510" i="37" l="1"/>
  <c r="H510" i="37"/>
  <c r="G511" i="37" s="1"/>
  <c r="D510" i="37"/>
  <c r="K505" i="36"/>
  <c r="F506" i="36"/>
  <c r="E506" i="36" s="1"/>
  <c r="F510" i="37" l="1"/>
  <c r="C511" i="37"/>
  <c r="I506" i="36"/>
  <c r="H507" i="36" s="1"/>
  <c r="J506" i="36"/>
  <c r="J510" i="37" l="1"/>
  <c r="E511" i="37"/>
  <c r="G506" i="36"/>
  <c r="D507" i="36"/>
  <c r="I511" i="37" l="1"/>
  <c r="H511" i="37"/>
  <c r="G512" i="37" s="1"/>
  <c r="D511" i="37"/>
  <c r="K506" i="36"/>
  <c r="F507" i="36"/>
  <c r="E507" i="36" s="1"/>
  <c r="F511" i="37" l="1"/>
  <c r="C512" i="37"/>
  <c r="J507" i="36"/>
  <c r="I507" i="36"/>
  <c r="H508" i="36" s="1"/>
  <c r="J511" i="37" l="1"/>
  <c r="E512" i="37"/>
  <c r="G507" i="36"/>
  <c r="D508" i="36"/>
  <c r="H512" i="37" l="1"/>
  <c r="G513" i="37" s="1"/>
  <c r="I512" i="37"/>
  <c r="D512" i="37"/>
  <c r="K507" i="36"/>
  <c r="F508" i="36"/>
  <c r="E508" i="36" s="1"/>
  <c r="F512" i="37" l="1"/>
  <c r="C513" i="37"/>
  <c r="I508" i="36"/>
  <c r="H509" i="36" s="1"/>
  <c r="J508" i="36"/>
  <c r="J512" i="37" l="1"/>
  <c r="E513" i="37"/>
  <c r="G508" i="36"/>
  <c r="D509" i="36"/>
  <c r="I513" i="37" l="1"/>
  <c r="H513" i="37"/>
  <c r="G514" i="37" s="1"/>
  <c r="D513" i="37"/>
  <c r="K508" i="36"/>
  <c r="F509" i="36"/>
  <c r="E509" i="36" s="1"/>
  <c r="F513" i="37" l="1"/>
  <c r="C514" i="37"/>
  <c r="J509" i="36"/>
  <c r="I509" i="36"/>
  <c r="H510" i="36" s="1"/>
  <c r="J513" i="37" l="1"/>
  <c r="E514" i="37"/>
  <c r="G509" i="36"/>
  <c r="D510" i="36"/>
  <c r="I514" i="37" l="1"/>
  <c r="H514" i="37"/>
  <c r="G515" i="37" s="1"/>
  <c r="D514" i="37"/>
  <c r="K509" i="36"/>
  <c r="F510" i="36"/>
  <c r="E510" i="36" s="1"/>
  <c r="F514" i="37" l="1"/>
  <c r="C515" i="37"/>
  <c r="J510" i="36"/>
  <c r="I510" i="36"/>
  <c r="H511" i="36" s="1"/>
  <c r="J514" i="37" l="1"/>
  <c r="E515" i="37"/>
  <c r="G510" i="36"/>
  <c r="D511" i="36"/>
  <c r="I515" i="37" l="1"/>
  <c r="H515" i="37"/>
  <c r="G516" i="37" s="1"/>
  <c r="D515" i="37"/>
  <c r="K510" i="36"/>
  <c r="F511" i="36"/>
  <c r="E511" i="36" s="1"/>
  <c r="F515" i="37" l="1"/>
  <c r="C516" i="37"/>
  <c r="J511" i="36"/>
  <c r="I511" i="36"/>
  <c r="H512" i="36" s="1"/>
  <c r="J515" i="37" l="1"/>
  <c r="E516" i="37"/>
  <c r="G511" i="36"/>
  <c r="D512" i="36"/>
  <c r="H516" i="37" l="1"/>
  <c r="G517" i="37" s="1"/>
  <c r="I516" i="37"/>
  <c r="D516" i="37"/>
  <c r="K511" i="36"/>
  <c r="F512" i="36"/>
  <c r="E512" i="36" s="1"/>
  <c r="F516" i="37" l="1"/>
  <c r="C517" i="37"/>
  <c r="J512" i="36"/>
  <c r="I512" i="36"/>
  <c r="H513" i="36" s="1"/>
  <c r="J516" i="37" l="1"/>
  <c r="E517" i="37"/>
  <c r="G512" i="36"/>
  <c r="D513" i="36"/>
  <c r="I517" i="37" l="1"/>
  <c r="H517" i="37"/>
  <c r="G518" i="37" s="1"/>
  <c r="D517" i="37"/>
  <c r="K512" i="36"/>
  <c r="F513" i="36"/>
  <c r="E513" i="36" s="1"/>
  <c r="F517" i="37" l="1"/>
  <c r="C518" i="37"/>
  <c r="I513" i="36"/>
  <c r="H514" i="36" s="1"/>
  <c r="J513" i="36"/>
  <c r="J517" i="37" l="1"/>
  <c r="E518" i="37"/>
  <c r="G513" i="36"/>
  <c r="D514" i="36"/>
  <c r="I518" i="37" l="1"/>
  <c r="H518" i="37"/>
  <c r="G519" i="37" s="1"/>
  <c r="D518" i="37"/>
  <c r="K513" i="36"/>
  <c r="F514" i="36"/>
  <c r="E514" i="36" s="1"/>
  <c r="F518" i="37" l="1"/>
  <c r="C519" i="37"/>
  <c r="J514" i="36"/>
  <c r="I514" i="36"/>
  <c r="H515" i="36" s="1"/>
  <c r="J518" i="37" l="1"/>
  <c r="E519" i="37"/>
  <c r="G514" i="36"/>
  <c r="D515" i="36"/>
  <c r="I519" i="37" l="1"/>
  <c r="H519" i="37"/>
  <c r="G520" i="37" s="1"/>
  <c r="D519" i="37"/>
  <c r="K514" i="36"/>
  <c r="F515" i="36"/>
  <c r="E515" i="36" s="1"/>
  <c r="F519" i="37" l="1"/>
  <c r="C520" i="37"/>
  <c r="J515" i="36"/>
  <c r="I515" i="36"/>
  <c r="H516" i="36" s="1"/>
  <c r="J519" i="37" l="1"/>
  <c r="E520" i="37"/>
  <c r="D520" i="37" s="1"/>
  <c r="G515" i="36"/>
  <c r="D516" i="36"/>
  <c r="I520" i="37" l="1"/>
  <c r="H520" i="37"/>
  <c r="G521" i="37" s="1"/>
  <c r="C521" i="37"/>
  <c r="K515" i="36"/>
  <c r="F516" i="36"/>
  <c r="E516" i="36" s="1"/>
  <c r="F520" i="37" l="1"/>
  <c r="I516" i="36"/>
  <c r="H517" i="36" s="1"/>
  <c r="J516" i="36"/>
  <c r="J520" i="37" l="1"/>
  <c r="E521" i="37"/>
  <c r="G516" i="36"/>
  <c r="D517" i="36"/>
  <c r="I521" i="37" l="1"/>
  <c r="H521" i="37"/>
  <c r="G522" i="37" s="1"/>
  <c r="D521" i="37"/>
  <c r="K516" i="36"/>
  <c r="F517" i="36"/>
  <c r="E517" i="36" s="1"/>
  <c r="F521" i="37" l="1"/>
  <c r="C522" i="37"/>
  <c r="I517" i="36"/>
  <c r="H518" i="36" s="1"/>
  <c r="J517" i="36"/>
  <c r="J521" i="37" l="1"/>
  <c r="E522" i="37"/>
  <c r="D522" i="37"/>
  <c r="G517" i="36"/>
  <c r="D518" i="36"/>
  <c r="C523" i="37" l="1"/>
  <c r="H522" i="37"/>
  <c r="G523" i="37" s="1"/>
  <c r="I522" i="37"/>
  <c r="K517" i="36"/>
  <c r="F518" i="36"/>
  <c r="E518" i="36" s="1"/>
  <c r="F522" i="37" l="1"/>
  <c r="J518" i="36"/>
  <c r="I518" i="36"/>
  <c r="H519" i="36" s="1"/>
  <c r="J522" i="37" l="1"/>
  <c r="E523" i="37"/>
  <c r="G518" i="36"/>
  <c r="D519" i="36"/>
  <c r="I523" i="37" l="1"/>
  <c r="H523" i="37"/>
  <c r="G524" i="37" s="1"/>
  <c r="D523" i="37"/>
  <c r="K518" i="36"/>
  <c r="F519" i="36"/>
  <c r="E519" i="36" s="1"/>
  <c r="F523" i="37" l="1"/>
  <c r="C524" i="37"/>
  <c r="J519" i="36"/>
  <c r="I519" i="36"/>
  <c r="H520" i="36" s="1"/>
  <c r="J523" i="37" l="1"/>
  <c r="E524" i="37"/>
  <c r="G519" i="36"/>
  <c r="D520" i="36"/>
  <c r="H524" i="37" l="1"/>
  <c r="G525" i="37" s="1"/>
  <c r="I524" i="37"/>
  <c r="D524" i="37"/>
  <c r="K519" i="36"/>
  <c r="F520" i="36"/>
  <c r="E520" i="36" s="1"/>
  <c r="F524" i="37" l="1"/>
  <c r="C525" i="37"/>
  <c r="J520" i="36"/>
  <c r="I520" i="36"/>
  <c r="H521" i="36" s="1"/>
  <c r="J524" i="37" l="1"/>
  <c r="E525" i="37"/>
  <c r="D525" i="37" s="1"/>
  <c r="C526" i="37" s="1"/>
  <c r="G520" i="36"/>
  <c r="D521" i="36"/>
  <c r="I525" i="37" l="1"/>
  <c r="H525" i="37"/>
  <c r="G526" i="37" s="1"/>
  <c r="K520" i="36"/>
  <c r="F521" i="36"/>
  <c r="E521" i="36" s="1"/>
  <c r="F525" i="37" l="1"/>
  <c r="I521" i="36"/>
  <c r="H522" i="36" s="1"/>
  <c r="J521" i="36"/>
  <c r="J525" i="37" l="1"/>
  <c r="E526" i="37"/>
  <c r="G521" i="36"/>
  <c r="D522" i="36"/>
  <c r="I526" i="37" l="1"/>
  <c r="H526" i="37"/>
  <c r="G527" i="37" s="1"/>
  <c r="D526" i="37"/>
  <c r="K521" i="36"/>
  <c r="F522" i="36"/>
  <c r="E522" i="36" s="1"/>
  <c r="F526" i="37" l="1"/>
  <c r="C527" i="37"/>
  <c r="I522" i="36"/>
  <c r="H523" i="36" s="1"/>
  <c r="J522" i="36"/>
  <c r="J526" i="37" l="1"/>
  <c r="E527" i="37"/>
  <c r="D527" i="37" s="1"/>
  <c r="G522" i="36"/>
  <c r="D523" i="36"/>
  <c r="C528" i="37" l="1"/>
  <c r="I527" i="37"/>
  <c r="H527" i="37"/>
  <c r="G528" i="37" s="1"/>
  <c r="K522" i="36"/>
  <c r="F523" i="36"/>
  <c r="E523" i="36" s="1"/>
  <c r="F527" i="37" l="1"/>
  <c r="J523" i="36"/>
  <c r="I523" i="36"/>
  <c r="H524" i="36" s="1"/>
  <c r="J527" i="37" l="1"/>
  <c r="E528" i="37"/>
  <c r="G523" i="36"/>
  <c r="D524" i="36"/>
  <c r="I528" i="37" l="1"/>
  <c r="H528" i="37"/>
  <c r="G529" i="37" s="1"/>
  <c r="D528" i="37"/>
  <c r="K523" i="36"/>
  <c r="F524" i="36"/>
  <c r="E524" i="36" s="1"/>
  <c r="F528" i="37" l="1"/>
  <c r="C529" i="37"/>
  <c r="I524" i="36"/>
  <c r="H525" i="36" s="1"/>
  <c r="J524" i="36"/>
  <c r="J528" i="37" l="1"/>
  <c r="E529" i="37"/>
  <c r="D529" i="37"/>
  <c r="G524" i="36"/>
  <c r="D525" i="36"/>
  <c r="C530" i="37" l="1"/>
  <c r="I529" i="37"/>
  <c r="H529" i="37"/>
  <c r="G530" i="37" s="1"/>
  <c r="K524" i="36"/>
  <c r="F525" i="36"/>
  <c r="E525" i="36" s="1"/>
  <c r="F529" i="37" l="1"/>
  <c r="J529" i="37" s="1"/>
  <c r="J525" i="36"/>
  <c r="I525" i="36"/>
  <c r="H526" i="36" s="1"/>
  <c r="E530" i="37" l="1"/>
  <c r="D530" i="37" s="1"/>
  <c r="C531" i="37" s="1"/>
  <c r="G525" i="36"/>
  <c r="D526" i="36"/>
  <c r="H530" i="37" l="1"/>
  <c r="G531" i="37" s="1"/>
  <c r="I530" i="37"/>
  <c r="F530" i="37"/>
  <c r="J530" i="37" s="1"/>
  <c r="K525" i="36"/>
  <c r="F526" i="36"/>
  <c r="E526" i="36" s="1"/>
  <c r="E531" i="37" l="1"/>
  <c r="D531" i="37" s="1"/>
  <c r="C532" i="37"/>
  <c r="I531" i="37"/>
  <c r="H531" i="37"/>
  <c r="G532" i="37" s="1"/>
  <c r="J526" i="36"/>
  <c r="I526" i="36"/>
  <c r="H527" i="36" s="1"/>
  <c r="F531" i="37" l="1"/>
  <c r="G526" i="36"/>
  <c r="D527" i="36"/>
  <c r="J531" i="37" l="1"/>
  <c r="E532" i="37"/>
  <c r="K526" i="36"/>
  <c r="F527" i="36"/>
  <c r="E527" i="36" s="1"/>
  <c r="D528" i="36" l="1"/>
  <c r="H532" i="37"/>
  <c r="G533" i="37" s="1"/>
  <c r="I532" i="37"/>
  <c r="D532" i="37"/>
  <c r="J527" i="36"/>
  <c r="I527" i="36"/>
  <c r="H528" i="36" s="1"/>
  <c r="F532" i="37" l="1"/>
  <c r="C533" i="37"/>
  <c r="G527" i="36"/>
  <c r="K527" i="36" s="1"/>
  <c r="J532" i="37" l="1"/>
  <c r="E533" i="37"/>
  <c r="D533" i="37"/>
  <c r="C534" i="37" s="1"/>
  <c r="F528" i="36"/>
  <c r="E528" i="36" s="1"/>
  <c r="J528" i="36" l="1"/>
  <c r="I533" i="37"/>
  <c r="H533" i="37"/>
  <c r="G534" i="37" s="1"/>
  <c r="D529" i="36"/>
  <c r="I528" i="36"/>
  <c r="H529" i="36" s="1"/>
  <c r="F533" i="37" l="1"/>
  <c r="G528" i="36"/>
  <c r="K528" i="36" s="1"/>
  <c r="J533" i="37" l="1"/>
  <c r="E534" i="37"/>
  <c r="F529" i="36"/>
  <c r="E529" i="36" s="1"/>
  <c r="D530" i="36" l="1"/>
  <c r="I534" i="37"/>
  <c r="H534" i="37"/>
  <c r="G535" i="37" s="1"/>
  <c r="D534" i="37"/>
  <c r="I529" i="36"/>
  <c r="H530" i="36" s="1"/>
  <c r="J529" i="36"/>
  <c r="F534" i="37" l="1"/>
  <c r="C535" i="37"/>
  <c r="G529" i="36"/>
  <c r="K529" i="36" s="1"/>
  <c r="J534" i="37" l="1"/>
  <c r="E535" i="37"/>
  <c r="F530" i="36"/>
  <c r="E530" i="36" s="1"/>
  <c r="J530" i="36" l="1"/>
  <c r="D531" i="36"/>
  <c r="I535" i="37"/>
  <c r="H535" i="37"/>
  <c r="G536" i="37" s="1"/>
  <c r="D535" i="37"/>
  <c r="I530" i="36"/>
  <c r="H531" i="36" s="1"/>
  <c r="F535" i="37" l="1"/>
  <c r="C536" i="37"/>
  <c r="G530" i="36"/>
  <c r="K530" i="36" s="1"/>
  <c r="F531" i="36" l="1"/>
  <c r="E531" i="36" s="1"/>
  <c r="J535" i="37"/>
  <c r="E536" i="37"/>
  <c r="I531" i="36" l="1"/>
  <c r="H532" i="36" s="1"/>
  <c r="J531" i="36"/>
  <c r="I536" i="37"/>
  <c r="H536" i="37"/>
  <c r="G537" i="37" s="1"/>
  <c r="D536" i="37"/>
  <c r="D532" i="36"/>
  <c r="G531" i="36" l="1"/>
  <c r="K531" i="36" s="1"/>
  <c r="F536" i="37"/>
  <c r="C537" i="37"/>
  <c r="F532" i="36" l="1"/>
  <c r="E532" i="36" s="1"/>
  <c r="D533" i="36" s="1"/>
  <c r="J536" i="37"/>
  <c r="E537" i="37"/>
  <c r="J532" i="36" l="1"/>
  <c r="I532" i="36"/>
  <c r="H533" i="36" s="1"/>
  <c r="I537" i="37"/>
  <c r="H537" i="37"/>
  <c r="G538" i="37" s="1"/>
  <c r="D537" i="37"/>
  <c r="G532" i="36" l="1"/>
  <c r="K532" i="36" s="1"/>
  <c r="F537" i="37"/>
  <c r="C538" i="37"/>
  <c r="F533" i="36" l="1"/>
  <c r="E533" i="36" s="1"/>
  <c r="I533" i="36"/>
  <c r="H534" i="36" s="1"/>
  <c r="J537" i="37"/>
  <c r="E538" i="37"/>
  <c r="J533" i="36" l="1"/>
  <c r="G533" i="36"/>
  <c r="K533" i="36" s="1"/>
  <c r="I538" i="37"/>
  <c r="H538" i="37"/>
  <c r="G539" i="37" s="1"/>
  <c r="D538" i="37"/>
  <c r="D534" i="36"/>
  <c r="F534" i="36" l="1"/>
  <c r="J534" i="36" s="1"/>
  <c r="F538" i="37"/>
  <c r="C539" i="37"/>
  <c r="E534" i="36" l="1"/>
  <c r="D535" i="36" s="1"/>
  <c r="I534" i="36"/>
  <c r="H535" i="36" s="1"/>
  <c r="J538" i="37"/>
  <c r="E539" i="37"/>
  <c r="G534" i="36" l="1"/>
  <c r="K534" i="36" s="1"/>
  <c r="I539" i="37"/>
  <c r="H539" i="37"/>
  <c r="G540" i="37" s="1"/>
  <c r="D539" i="37"/>
  <c r="F535" i="36" l="1"/>
  <c r="J535" i="36"/>
  <c r="F539" i="37"/>
  <c r="C540" i="37"/>
  <c r="E535" i="36" l="1"/>
  <c r="I535" i="36"/>
  <c r="H536" i="36" s="1"/>
  <c r="J539" i="37"/>
  <c r="E540" i="37"/>
  <c r="D536" i="36" l="1"/>
  <c r="G535" i="36"/>
  <c r="H540" i="37"/>
  <c r="G541" i="37" s="1"/>
  <c r="I540" i="37"/>
  <c r="D540" i="37"/>
  <c r="K535" i="36" l="1"/>
  <c r="F536" i="36"/>
  <c r="F540" i="37"/>
  <c r="C541" i="37"/>
  <c r="J536" i="36" l="1"/>
  <c r="E536" i="36"/>
  <c r="I536" i="36"/>
  <c r="H537" i="36" s="1"/>
  <c r="J540" i="37"/>
  <c r="E541" i="37"/>
  <c r="D537" i="36" l="1"/>
  <c r="G536" i="36"/>
  <c r="I541" i="37"/>
  <c r="H541" i="37"/>
  <c r="G542" i="37" s="1"/>
  <c r="D541" i="37"/>
  <c r="F537" i="36" l="1"/>
  <c r="K536" i="36"/>
  <c r="F541" i="37"/>
  <c r="C542" i="37"/>
  <c r="E537" i="36" l="1"/>
  <c r="I537" i="36"/>
  <c r="H538" i="36" s="1"/>
  <c r="J537" i="36"/>
  <c r="J541" i="37"/>
  <c r="E542" i="37"/>
  <c r="D538" i="36" l="1"/>
  <c r="G537" i="36"/>
  <c r="I542" i="37"/>
  <c r="H542" i="37"/>
  <c r="G543" i="37" s="1"/>
  <c r="D542" i="37"/>
  <c r="K537" i="36" l="1"/>
  <c r="F538" i="36"/>
  <c r="F542" i="37"/>
  <c r="C543" i="37"/>
  <c r="E538" i="36" l="1"/>
  <c r="I538" i="36"/>
  <c r="H539" i="36" s="1"/>
  <c r="J538" i="36"/>
  <c r="J542" i="37"/>
  <c r="E543" i="37"/>
  <c r="G538" i="36" l="1"/>
  <c r="D539" i="36"/>
  <c r="I543" i="37"/>
  <c r="H543" i="37"/>
  <c r="G544" i="37" s="1"/>
  <c r="D543" i="37"/>
  <c r="K538" i="36" l="1"/>
  <c r="F539" i="36"/>
  <c r="F543" i="37"/>
  <c r="C544" i="37"/>
  <c r="E539" i="36" l="1"/>
  <c r="J539" i="36"/>
  <c r="I539" i="36"/>
  <c r="H540" i="36" s="1"/>
  <c r="J543" i="37"/>
  <c r="E544" i="37"/>
  <c r="G539" i="36" l="1"/>
  <c r="D540" i="36"/>
  <c r="I544" i="37"/>
  <c r="H544" i="37"/>
  <c r="G545" i="37" s="1"/>
  <c r="D544" i="37"/>
  <c r="K539" i="36" l="1"/>
  <c r="F540" i="36"/>
  <c r="F544" i="37"/>
  <c r="C545" i="37"/>
  <c r="E540" i="36" l="1"/>
  <c r="J540" i="36"/>
  <c r="I540" i="36"/>
  <c r="H541" i="36" s="1"/>
  <c r="J544" i="37"/>
  <c r="E545" i="37"/>
  <c r="G540" i="36" l="1"/>
  <c r="D541" i="36"/>
  <c r="I545" i="37"/>
  <c r="H545" i="37"/>
  <c r="G546" i="37" s="1"/>
  <c r="D545" i="37"/>
  <c r="K540" i="36" l="1"/>
  <c r="F541" i="36"/>
  <c r="F545" i="37"/>
  <c r="C546" i="37"/>
  <c r="E541" i="36" l="1"/>
  <c r="J541" i="36"/>
  <c r="I541" i="36"/>
  <c r="H542" i="36" s="1"/>
  <c r="J545" i="37"/>
  <c r="E546" i="37"/>
  <c r="D546" i="37" s="1"/>
  <c r="D542" i="36" l="1"/>
  <c r="G541" i="36"/>
  <c r="C547" i="37"/>
  <c r="I546" i="37"/>
  <c r="H546" i="37"/>
  <c r="G547" i="37" s="1"/>
  <c r="K541" i="36" l="1"/>
  <c r="F542" i="36"/>
  <c r="F546" i="37"/>
  <c r="E542" i="36" l="1"/>
  <c r="I542" i="36"/>
  <c r="H543" i="36" s="1"/>
  <c r="J542" i="36"/>
  <c r="J546" i="37"/>
  <c r="E547" i="37"/>
  <c r="G542" i="36" l="1"/>
  <c r="D543" i="36"/>
  <c r="I547" i="37"/>
  <c r="H547" i="37"/>
  <c r="G548" i="37" s="1"/>
  <c r="D547" i="37"/>
  <c r="K542" i="36" l="1"/>
  <c r="F543" i="36"/>
  <c r="F547" i="37"/>
  <c r="C548" i="37"/>
  <c r="E543" i="36" l="1"/>
  <c r="J543" i="36"/>
  <c r="I543" i="36"/>
  <c r="H544" i="36" s="1"/>
  <c r="J547" i="37"/>
  <c r="E548" i="37"/>
  <c r="D544" i="36" l="1"/>
  <c r="G543" i="36"/>
  <c r="H548" i="37"/>
  <c r="G549" i="37" s="1"/>
  <c r="I548" i="37"/>
  <c r="D548" i="37"/>
  <c r="K543" i="36" l="1"/>
  <c r="F544" i="36"/>
  <c r="F548" i="37"/>
  <c r="C549" i="37"/>
  <c r="E544" i="36" l="1"/>
  <c r="J544" i="36"/>
  <c r="I544" i="36"/>
  <c r="H545" i="36" s="1"/>
  <c r="J548" i="37"/>
  <c r="E549" i="37"/>
  <c r="G544" i="36" l="1"/>
  <c r="D545" i="36"/>
  <c r="I549" i="37"/>
  <c r="H549" i="37"/>
  <c r="G550" i="37" s="1"/>
  <c r="D549" i="37"/>
  <c r="K544" i="36" l="1"/>
  <c r="F545" i="36"/>
  <c r="F549" i="37"/>
  <c r="C550" i="37"/>
  <c r="E545" i="36" l="1"/>
  <c r="I545" i="36"/>
  <c r="H546" i="36" s="1"/>
  <c r="J545" i="36"/>
  <c r="J549" i="37"/>
  <c r="E550" i="37"/>
  <c r="D546" i="36" l="1"/>
  <c r="G545" i="36"/>
  <c r="I550" i="37"/>
  <c r="H550" i="37"/>
  <c r="G551" i="37" s="1"/>
  <c r="D550" i="37"/>
  <c r="K545" i="36" l="1"/>
  <c r="F546" i="36"/>
  <c r="F550" i="37"/>
  <c r="C551" i="37"/>
  <c r="E546" i="36" l="1"/>
  <c r="J546" i="36"/>
  <c r="I546" i="36"/>
  <c r="H547" i="36" s="1"/>
  <c r="J550" i="37"/>
  <c r="E551" i="37"/>
  <c r="D551" i="37"/>
  <c r="G546" i="36" l="1"/>
  <c r="D547" i="36"/>
  <c r="C552" i="37"/>
  <c r="I551" i="37"/>
  <c r="H551" i="37"/>
  <c r="G552" i="37" s="1"/>
  <c r="K546" i="36" l="1"/>
  <c r="F547" i="36"/>
  <c r="F551" i="37"/>
  <c r="E547" i="36" l="1"/>
  <c r="J547" i="36"/>
  <c r="I547" i="36"/>
  <c r="H548" i="36" s="1"/>
  <c r="J551" i="37"/>
  <c r="E552" i="37"/>
  <c r="G547" i="36" l="1"/>
  <c r="D548" i="36"/>
  <c r="I552" i="37"/>
  <c r="H552" i="37"/>
  <c r="G553" i="37" s="1"/>
  <c r="D552" i="37"/>
  <c r="K547" i="36" l="1"/>
  <c r="F548" i="36"/>
  <c r="F552" i="37"/>
  <c r="C553" i="37"/>
  <c r="E548" i="36" l="1"/>
  <c r="I548" i="36"/>
  <c r="H549" i="36" s="1"/>
  <c r="J548" i="36"/>
  <c r="J552" i="37"/>
  <c r="E553" i="37"/>
  <c r="D553" i="37"/>
  <c r="G548" i="36" l="1"/>
  <c r="D549" i="36"/>
  <c r="C554" i="37"/>
  <c r="I553" i="37"/>
  <c r="H553" i="37"/>
  <c r="G554" i="37" s="1"/>
  <c r="K548" i="36" l="1"/>
  <c r="F549" i="36"/>
  <c r="F553" i="37"/>
  <c r="E549" i="36" l="1"/>
  <c r="I549" i="36"/>
  <c r="H550" i="36" s="1"/>
  <c r="J549" i="36"/>
  <c r="J553" i="37"/>
  <c r="E554" i="37"/>
  <c r="D550" i="36" l="1"/>
  <c r="G549" i="36"/>
  <c r="I554" i="37"/>
  <c r="H554" i="37"/>
  <c r="G555" i="37" s="1"/>
  <c r="D554" i="37"/>
  <c r="K549" i="36" l="1"/>
  <c r="F550" i="36"/>
  <c r="F554" i="37"/>
  <c r="C555" i="37"/>
  <c r="E550" i="36" l="1"/>
  <c r="J550" i="36"/>
  <c r="I550" i="36"/>
  <c r="H551" i="36" s="1"/>
  <c r="J554" i="37"/>
  <c r="E555" i="37"/>
  <c r="G550" i="36" l="1"/>
  <c r="D551" i="36"/>
  <c r="I555" i="37"/>
  <c r="H555" i="37"/>
  <c r="G556" i="37" s="1"/>
  <c r="D555" i="37"/>
  <c r="K550" i="36" l="1"/>
  <c r="F551" i="36"/>
  <c r="F555" i="37"/>
  <c r="C556" i="37"/>
  <c r="E551" i="36" l="1"/>
  <c r="I551" i="36"/>
  <c r="H552" i="36" s="1"/>
  <c r="J551" i="36"/>
  <c r="J555" i="37"/>
  <c r="E556" i="37"/>
  <c r="G551" i="36" l="1"/>
  <c r="D552" i="36"/>
  <c r="H556" i="37"/>
  <c r="G557" i="37" s="1"/>
  <c r="I556" i="37"/>
  <c r="D556" i="37"/>
  <c r="K551" i="36" l="1"/>
  <c r="F552" i="36"/>
  <c r="F556" i="37"/>
  <c r="C557" i="37"/>
  <c r="E552" i="36" l="1"/>
  <c r="J552" i="36"/>
  <c r="I552" i="36"/>
  <c r="H553" i="36" s="1"/>
  <c r="J556" i="37"/>
  <c r="E557" i="37"/>
  <c r="G552" i="36" l="1"/>
  <c r="D553" i="36"/>
  <c r="I557" i="37"/>
  <c r="H557" i="37"/>
  <c r="G558" i="37" s="1"/>
  <c r="D557" i="37"/>
  <c r="K552" i="36" l="1"/>
  <c r="F553" i="36"/>
  <c r="F557" i="37"/>
  <c r="C558" i="37"/>
  <c r="E553" i="36" l="1"/>
  <c r="I553" i="36"/>
  <c r="H554" i="36" s="1"/>
  <c r="J553" i="36"/>
  <c r="J557" i="37"/>
  <c r="E558" i="37"/>
  <c r="G553" i="36" l="1"/>
  <c r="D554" i="36"/>
  <c r="I558" i="37"/>
  <c r="H558" i="37"/>
  <c r="G559" i="37" s="1"/>
  <c r="D558" i="37"/>
  <c r="K553" i="36" l="1"/>
  <c r="F554" i="36"/>
  <c r="F558" i="37"/>
  <c r="C559" i="37"/>
  <c r="E554" i="36" l="1"/>
  <c r="I554" i="36"/>
  <c r="H555" i="36" s="1"/>
  <c r="J554" i="36"/>
  <c r="J558" i="37"/>
  <c r="E559" i="37"/>
  <c r="G554" i="36" l="1"/>
  <c r="D555" i="36"/>
  <c r="H559" i="37"/>
  <c r="G560" i="37" s="1"/>
  <c r="I559" i="37"/>
  <c r="D559" i="37"/>
  <c r="K554" i="36" l="1"/>
  <c r="F555" i="36"/>
  <c r="F559" i="37"/>
  <c r="C560" i="37"/>
  <c r="E555" i="36" l="1"/>
  <c r="I555" i="36"/>
  <c r="H556" i="36" s="1"/>
  <c r="J555" i="36"/>
  <c r="J559" i="37"/>
  <c r="E560" i="37"/>
  <c r="G555" i="36" l="1"/>
  <c r="D556" i="36"/>
  <c r="I560" i="37"/>
  <c r="H560" i="37"/>
  <c r="G561" i="37" s="1"/>
  <c r="D560" i="37"/>
  <c r="K555" i="36" l="1"/>
  <c r="F556" i="36"/>
  <c r="F560" i="37"/>
  <c r="C561" i="37"/>
  <c r="E556" i="36" l="1"/>
  <c r="I556" i="36"/>
  <c r="H557" i="36" s="1"/>
  <c r="J556" i="36"/>
  <c r="J560" i="37"/>
  <c r="E561" i="37"/>
  <c r="D561" i="37"/>
  <c r="G556" i="36" l="1"/>
  <c r="D557" i="36"/>
  <c r="C562" i="37"/>
  <c r="I561" i="37"/>
  <c r="H561" i="37"/>
  <c r="G562" i="37" s="1"/>
  <c r="K556" i="36" l="1"/>
  <c r="F557" i="36"/>
  <c r="F561" i="37"/>
  <c r="E557" i="36" l="1"/>
  <c r="J557" i="36"/>
  <c r="I557" i="36"/>
  <c r="H558" i="36" s="1"/>
  <c r="J561" i="37"/>
  <c r="E562" i="37"/>
  <c r="G557" i="36" l="1"/>
  <c r="D558" i="36"/>
  <c r="I562" i="37"/>
  <c r="H562" i="37"/>
  <c r="G563" i="37" s="1"/>
  <c r="D562" i="37"/>
  <c r="K557" i="36" l="1"/>
  <c r="F558" i="36"/>
  <c r="F562" i="37"/>
  <c r="C563" i="37"/>
  <c r="E558" i="36" l="1"/>
  <c r="J558" i="36"/>
  <c r="I558" i="36"/>
  <c r="H559" i="36" s="1"/>
  <c r="J562" i="37"/>
  <c r="E563" i="37"/>
  <c r="G558" i="36" l="1"/>
  <c r="D559" i="36"/>
  <c r="I563" i="37"/>
  <c r="H563" i="37"/>
  <c r="G564" i="37" s="1"/>
  <c r="D563" i="37"/>
  <c r="K558" i="36" l="1"/>
  <c r="F559" i="36"/>
  <c r="F563" i="37"/>
  <c r="C564" i="37"/>
  <c r="E559" i="36" l="1"/>
  <c r="J559" i="36"/>
  <c r="I559" i="36"/>
  <c r="H560" i="36" s="1"/>
  <c r="J563" i="37"/>
  <c r="E564" i="37"/>
  <c r="G559" i="36" l="1"/>
  <c r="D560" i="36"/>
  <c r="H564" i="37"/>
  <c r="G565" i="37" s="1"/>
  <c r="I564" i="37"/>
  <c r="D564" i="37"/>
  <c r="K559" i="36" l="1"/>
  <c r="F560" i="36"/>
  <c r="F564" i="37"/>
  <c r="C565" i="37"/>
  <c r="E560" i="36" l="1"/>
  <c r="I560" i="36"/>
  <c r="H561" i="36" s="1"/>
  <c r="J560" i="36"/>
  <c r="J564" i="37"/>
  <c r="E565" i="37"/>
  <c r="G560" i="36" l="1"/>
  <c r="D561" i="36"/>
  <c r="I565" i="37"/>
  <c r="H565" i="37"/>
  <c r="G566" i="37" s="1"/>
  <c r="D565" i="37"/>
  <c r="K560" i="36" l="1"/>
  <c r="F561" i="36"/>
  <c r="F565" i="37"/>
  <c r="C566" i="37"/>
  <c r="E561" i="36" l="1"/>
  <c r="I561" i="36"/>
  <c r="H562" i="36" s="1"/>
  <c r="J561" i="36"/>
  <c r="J565" i="37"/>
  <c r="E566" i="37"/>
  <c r="D566" i="37" s="1"/>
  <c r="G561" i="36" l="1"/>
  <c r="D562" i="36"/>
  <c r="C567" i="37"/>
  <c r="I566" i="37"/>
  <c r="H566" i="37"/>
  <c r="G567" i="37" s="1"/>
  <c r="K561" i="36" l="1"/>
  <c r="F562" i="36"/>
  <c r="F566" i="37"/>
  <c r="E562" i="36" l="1"/>
  <c r="J562" i="36"/>
  <c r="I562" i="36"/>
  <c r="H563" i="36" s="1"/>
  <c r="J566" i="37"/>
  <c r="E567" i="37"/>
  <c r="G562" i="36" l="1"/>
  <c r="D563" i="36"/>
  <c r="I567" i="37"/>
  <c r="H567" i="37"/>
  <c r="G568" i="37" s="1"/>
  <c r="D567" i="37"/>
  <c r="K562" i="36" l="1"/>
  <c r="F563" i="36"/>
  <c r="F567" i="37"/>
  <c r="C568" i="37"/>
  <c r="E563" i="36" l="1"/>
  <c r="J563" i="36"/>
  <c r="I563" i="36"/>
  <c r="H564" i="36" s="1"/>
  <c r="J567" i="37"/>
  <c r="E568" i="37"/>
  <c r="D568" i="37" s="1"/>
  <c r="C569" i="37" s="1"/>
  <c r="G563" i="36" l="1"/>
  <c r="D564" i="36"/>
  <c r="I568" i="37"/>
  <c r="H568" i="37"/>
  <c r="G569" i="37" s="1"/>
  <c r="F568" i="37" l="1"/>
  <c r="J568" i="37" s="1"/>
  <c r="K563" i="36"/>
  <c r="F564" i="36"/>
  <c r="E569" i="37" l="1"/>
  <c r="I569" i="37" s="1"/>
  <c r="E564" i="36"/>
  <c r="J564" i="36"/>
  <c r="I564" i="36"/>
  <c r="H565" i="36" s="1"/>
  <c r="H569" i="37"/>
  <c r="G570" i="37" s="1"/>
  <c r="D569" i="37" l="1"/>
  <c r="F569" i="37" s="1"/>
  <c r="G564" i="36"/>
  <c r="D565" i="36"/>
  <c r="C570" i="37" l="1"/>
  <c r="K564" i="36"/>
  <c r="F565" i="36"/>
  <c r="J569" i="37"/>
  <c r="E570" i="37"/>
  <c r="E565" i="36" l="1"/>
  <c r="I565" i="36"/>
  <c r="H566" i="36" s="1"/>
  <c r="J565" i="36"/>
  <c r="I570" i="37"/>
  <c r="H570" i="37"/>
  <c r="G571" i="37" s="1"/>
  <c r="D570" i="37"/>
  <c r="G565" i="36" l="1"/>
  <c r="D566" i="36"/>
  <c r="F570" i="37"/>
  <c r="C571" i="37"/>
  <c r="K565" i="36" l="1"/>
  <c r="F566" i="36"/>
  <c r="J570" i="37"/>
  <c r="E571" i="37"/>
  <c r="D571" i="37" s="1"/>
  <c r="E566" i="36" l="1"/>
  <c r="I566" i="36"/>
  <c r="H567" i="36" s="1"/>
  <c r="J566" i="36"/>
  <c r="I571" i="37"/>
  <c r="H571" i="37"/>
  <c r="G572" i="37" s="1"/>
  <c r="C572" i="37"/>
  <c r="G566" i="36" l="1"/>
  <c r="D567" i="36"/>
  <c r="F571" i="37"/>
  <c r="J571" i="37" s="1"/>
  <c r="K566" i="36" l="1"/>
  <c r="F567" i="36"/>
  <c r="E572" i="37"/>
  <c r="H572" i="37"/>
  <c r="G573" i="37" s="1"/>
  <c r="I572" i="37"/>
  <c r="D572" i="37"/>
  <c r="E567" i="36" l="1"/>
  <c r="I567" i="36"/>
  <c r="H568" i="36" s="1"/>
  <c r="J567" i="36"/>
  <c r="F572" i="37"/>
  <c r="C573" i="37"/>
  <c r="G567" i="36" l="1"/>
  <c r="D568" i="36"/>
  <c r="J572" i="37"/>
  <c r="E573" i="37"/>
  <c r="D573" i="37" s="1"/>
  <c r="K567" i="36" l="1"/>
  <c r="F568" i="36"/>
  <c r="I573" i="37"/>
  <c r="H573" i="37"/>
  <c r="G574" i="37" s="1"/>
  <c r="C574" i="37"/>
  <c r="E568" i="36" l="1"/>
  <c r="J568" i="36"/>
  <c r="I568" i="36"/>
  <c r="H569" i="36" s="1"/>
  <c r="F573" i="37"/>
  <c r="G568" i="36" l="1"/>
  <c r="D569" i="36"/>
  <c r="J573" i="37"/>
  <c r="E574" i="37"/>
  <c r="K568" i="36" l="1"/>
  <c r="F569" i="36"/>
  <c r="I574" i="37"/>
  <c r="H574" i="37"/>
  <c r="G575" i="37" s="1"/>
  <c r="D574" i="37"/>
  <c r="E569" i="36" l="1"/>
  <c r="I569" i="36"/>
  <c r="H570" i="36" s="1"/>
  <c r="J569" i="36"/>
  <c r="F574" i="37"/>
  <c r="C575" i="37"/>
  <c r="G569" i="36" l="1"/>
  <c r="D570" i="36"/>
  <c r="J574" i="37"/>
  <c r="E575" i="37"/>
  <c r="D575" i="37" s="1"/>
  <c r="K569" i="36" l="1"/>
  <c r="F570" i="36"/>
  <c r="C576" i="37"/>
  <c r="I575" i="37"/>
  <c r="H575" i="37"/>
  <c r="G576" i="37" s="1"/>
  <c r="E570" i="36" l="1"/>
  <c r="J570" i="36"/>
  <c r="I570" i="36"/>
  <c r="H571" i="36" s="1"/>
  <c r="F575" i="37"/>
  <c r="G570" i="36" l="1"/>
  <c r="D571" i="36"/>
  <c r="J575" i="37"/>
  <c r="E576" i="37"/>
  <c r="K570" i="36" l="1"/>
  <c r="F571" i="36"/>
  <c r="I576" i="37"/>
  <c r="H576" i="37"/>
  <c r="G577" i="37" s="1"/>
  <c r="D576" i="37"/>
  <c r="E571" i="36" l="1"/>
  <c r="J571" i="36"/>
  <c r="I571" i="36"/>
  <c r="H572" i="36" s="1"/>
  <c r="F576" i="37"/>
  <c r="C577" i="37"/>
  <c r="G571" i="36" l="1"/>
  <c r="D572" i="36"/>
  <c r="J576" i="37"/>
  <c r="E577" i="37"/>
  <c r="K571" i="36" l="1"/>
  <c r="F572" i="36"/>
  <c r="I577" i="37"/>
  <c r="H577" i="37"/>
  <c r="G578" i="37" s="1"/>
  <c r="D577" i="37"/>
  <c r="E572" i="36" l="1"/>
  <c r="J572" i="36"/>
  <c r="I572" i="36"/>
  <c r="H573" i="36" s="1"/>
  <c r="F577" i="37"/>
  <c r="C578" i="37"/>
  <c r="G572" i="36" l="1"/>
  <c r="D573" i="36"/>
  <c r="J577" i="37"/>
  <c r="E578" i="37"/>
  <c r="K572" i="36" l="1"/>
  <c r="F573" i="36"/>
  <c r="I578" i="37"/>
  <c r="H578" i="37"/>
  <c r="G579" i="37" s="1"/>
  <c r="D578" i="37"/>
  <c r="E573" i="36" l="1"/>
  <c r="J573" i="36"/>
  <c r="I573" i="36"/>
  <c r="H574" i="36" s="1"/>
  <c r="F578" i="37"/>
  <c r="C579" i="37"/>
  <c r="G573" i="36" l="1"/>
  <c r="D574" i="36"/>
  <c r="J578" i="37"/>
  <c r="E579" i="37"/>
  <c r="D579" i="37" s="1"/>
  <c r="C580" i="37" s="1"/>
  <c r="K573" i="36" l="1"/>
  <c r="F574" i="36"/>
  <c r="H579" i="37"/>
  <c r="G580" i="37" s="1"/>
  <c r="I579" i="37"/>
  <c r="F579" i="37"/>
  <c r="J579" i="37" s="1"/>
  <c r="E574" i="36" l="1"/>
  <c r="I574" i="36"/>
  <c r="H575" i="36" s="1"/>
  <c r="J574" i="36"/>
  <c r="E580" i="37"/>
  <c r="G574" i="36" l="1"/>
  <c r="D575" i="36"/>
  <c r="I580" i="37"/>
  <c r="H580" i="37"/>
  <c r="G581" i="37" s="1"/>
  <c r="D580" i="37"/>
  <c r="F575" i="36" l="1"/>
  <c r="K574" i="36"/>
  <c r="F580" i="37"/>
  <c r="C581" i="37"/>
  <c r="E575" i="36" l="1"/>
  <c r="I575" i="36"/>
  <c r="H576" i="36" s="1"/>
  <c r="J575" i="36"/>
  <c r="J580" i="37"/>
  <c r="E581" i="37"/>
  <c r="G575" i="36" l="1"/>
  <c r="D576" i="36"/>
  <c r="I581" i="37"/>
  <c r="H581" i="37"/>
  <c r="G582" i="37" s="1"/>
  <c r="D581" i="37"/>
  <c r="K575" i="36" l="1"/>
  <c r="F576" i="36"/>
  <c r="F581" i="37"/>
  <c r="C582" i="37"/>
  <c r="E576" i="36" l="1"/>
  <c r="J576" i="36"/>
  <c r="I576" i="36"/>
  <c r="H577" i="36" s="1"/>
  <c r="J581" i="37"/>
  <c r="E582" i="37"/>
  <c r="D582" i="37" s="1"/>
  <c r="G576" i="36" l="1"/>
  <c r="D577" i="36"/>
  <c r="C583" i="37"/>
  <c r="H582" i="37"/>
  <c r="G583" i="37" s="1"/>
  <c r="I582" i="37"/>
  <c r="K576" i="36" l="1"/>
  <c r="F577" i="36"/>
  <c r="F582" i="37"/>
  <c r="E577" i="36" l="1"/>
  <c r="J577" i="36"/>
  <c r="I577" i="36"/>
  <c r="H578" i="36" s="1"/>
  <c r="J582" i="37"/>
  <c r="E583" i="37"/>
  <c r="G577" i="36" l="1"/>
  <c r="D578" i="36"/>
  <c r="H583" i="37"/>
  <c r="G584" i="37" s="1"/>
  <c r="I583" i="37"/>
  <c r="D583" i="37"/>
  <c r="K577" i="36" l="1"/>
  <c r="F578" i="36"/>
  <c r="F583" i="37"/>
  <c r="C584" i="37"/>
  <c r="E578" i="36" l="1"/>
  <c r="J578" i="36"/>
  <c r="I578" i="36"/>
  <c r="H579" i="36" s="1"/>
  <c r="J583" i="37"/>
  <c r="E584" i="37"/>
  <c r="G578" i="36" l="1"/>
  <c r="D579" i="36"/>
  <c r="I584" i="37"/>
  <c r="H584" i="37"/>
  <c r="G585" i="37" s="1"/>
  <c r="D584" i="37"/>
  <c r="F579" i="36" l="1"/>
  <c r="K578" i="36"/>
  <c r="F584" i="37"/>
  <c r="C585" i="37"/>
  <c r="E579" i="36" l="1"/>
  <c r="J579" i="36"/>
  <c r="I579" i="36"/>
  <c r="H580" i="36" s="1"/>
  <c r="J584" i="37"/>
  <c r="E585" i="37"/>
  <c r="G579" i="36" l="1"/>
  <c r="D580" i="36"/>
  <c r="I585" i="37"/>
  <c r="H585" i="37"/>
  <c r="G586" i="37" s="1"/>
  <c r="D585" i="37"/>
  <c r="K579" i="36" l="1"/>
  <c r="F580" i="36"/>
  <c r="F585" i="37"/>
  <c r="C586" i="37"/>
  <c r="E580" i="36" l="1"/>
  <c r="J580" i="36"/>
  <c r="I580" i="36"/>
  <c r="H581" i="36" s="1"/>
  <c r="J585" i="37"/>
  <c r="E586" i="37"/>
  <c r="D586" i="37"/>
  <c r="C587" i="37" s="1"/>
  <c r="G580" i="36" l="1"/>
  <c r="D581" i="36"/>
  <c r="H586" i="37"/>
  <c r="G587" i="37" s="1"/>
  <c r="I586" i="37"/>
  <c r="K580" i="36" l="1"/>
  <c r="F581" i="36"/>
  <c r="F586" i="37"/>
  <c r="E581" i="36" l="1"/>
  <c r="J581" i="36"/>
  <c r="I581" i="36"/>
  <c r="H582" i="36" s="1"/>
  <c r="J586" i="37"/>
  <c r="E587" i="37"/>
  <c r="G581" i="36" l="1"/>
  <c r="D582" i="36"/>
  <c r="H587" i="37"/>
  <c r="G588" i="37" s="1"/>
  <c r="I587" i="37"/>
  <c r="D587" i="37"/>
  <c r="K581" i="36" l="1"/>
  <c r="F582" i="36"/>
  <c r="F587" i="37"/>
  <c r="C588" i="37"/>
  <c r="E582" i="36" l="1"/>
  <c r="J582" i="36"/>
  <c r="I582" i="36"/>
  <c r="H583" i="36" s="1"/>
  <c r="J587" i="37"/>
  <c r="E588" i="37"/>
  <c r="G582" i="36" l="1"/>
  <c r="D583" i="36"/>
  <c r="I588" i="37"/>
  <c r="H588" i="37"/>
  <c r="G589" i="37" s="1"/>
  <c r="D588" i="37"/>
  <c r="K582" i="36" l="1"/>
  <c r="F583" i="36"/>
  <c r="F588" i="37"/>
  <c r="C589" i="37"/>
  <c r="E583" i="36" l="1"/>
  <c r="I583" i="36"/>
  <c r="H584" i="36" s="1"/>
  <c r="J583" i="36"/>
  <c r="J588" i="37"/>
  <c r="E589" i="37"/>
  <c r="G583" i="36" l="1"/>
  <c r="D584" i="36"/>
  <c r="I589" i="37"/>
  <c r="H589" i="37"/>
  <c r="G590" i="37" s="1"/>
  <c r="D589" i="37"/>
  <c r="K583" i="36" l="1"/>
  <c r="F584" i="36"/>
  <c r="F589" i="37"/>
  <c r="C590" i="37"/>
  <c r="E584" i="36" l="1"/>
  <c r="J584" i="36"/>
  <c r="I584" i="36"/>
  <c r="H585" i="36" s="1"/>
  <c r="J589" i="37"/>
  <c r="E590" i="37"/>
  <c r="G584" i="36" l="1"/>
  <c r="D585" i="36"/>
  <c r="H590" i="37"/>
  <c r="G591" i="37" s="1"/>
  <c r="I590" i="37"/>
  <c r="D590" i="37"/>
  <c r="K584" i="36" l="1"/>
  <c r="F585" i="36"/>
  <c r="F590" i="37"/>
  <c r="C591" i="37"/>
  <c r="E585" i="36" l="1"/>
  <c r="I585" i="36"/>
  <c r="H586" i="36" s="1"/>
  <c r="J585" i="36"/>
  <c r="J590" i="37"/>
  <c r="E591" i="37"/>
  <c r="G585" i="36" l="1"/>
  <c r="D586" i="36"/>
  <c r="I591" i="37"/>
  <c r="H591" i="37"/>
  <c r="G592" i="37" s="1"/>
  <c r="D591" i="37"/>
  <c r="K585" i="36" l="1"/>
  <c r="F586" i="36"/>
  <c r="F591" i="37"/>
  <c r="C592" i="37"/>
  <c r="E586" i="36" l="1"/>
  <c r="J586" i="36"/>
  <c r="I586" i="36"/>
  <c r="H587" i="36" s="1"/>
  <c r="J591" i="37"/>
  <c r="E592" i="37"/>
  <c r="G586" i="36" l="1"/>
  <c r="D587" i="36"/>
  <c r="I592" i="37"/>
  <c r="H592" i="37"/>
  <c r="G593" i="37" s="1"/>
  <c r="D592" i="37"/>
  <c r="K586" i="36" l="1"/>
  <c r="F587" i="36"/>
  <c r="F592" i="37"/>
  <c r="C593" i="37"/>
  <c r="E587" i="36" l="1"/>
  <c r="J587" i="36"/>
  <c r="I587" i="36"/>
  <c r="H588" i="36" s="1"/>
  <c r="J592" i="37"/>
  <c r="E593" i="37"/>
  <c r="D588" i="36" l="1"/>
  <c r="G587" i="36"/>
  <c r="H593" i="37"/>
  <c r="G594" i="37" s="1"/>
  <c r="I593" i="37"/>
  <c r="D593" i="37"/>
  <c r="K587" i="36" l="1"/>
  <c r="F588" i="36"/>
  <c r="F593" i="37"/>
  <c r="C594" i="37"/>
  <c r="E588" i="36" l="1"/>
  <c r="J588" i="36"/>
  <c r="I588" i="36"/>
  <c r="H589" i="36" s="1"/>
  <c r="J593" i="37"/>
  <c r="E594" i="37"/>
  <c r="G588" i="36" l="1"/>
  <c r="D589" i="36"/>
  <c r="I594" i="37"/>
  <c r="H594" i="37"/>
  <c r="G595" i="37" s="1"/>
  <c r="D594" i="37"/>
  <c r="K588" i="36" l="1"/>
  <c r="F589" i="36"/>
  <c r="F594" i="37"/>
  <c r="C595" i="37"/>
  <c r="E589" i="36" l="1"/>
  <c r="J589" i="36"/>
  <c r="I589" i="36"/>
  <c r="H590" i="36" s="1"/>
  <c r="J594" i="37"/>
  <c r="E595" i="37"/>
  <c r="G589" i="36" l="1"/>
  <c r="D590" i="36"/>
  <c r="H595" i="37"/>
  <c r="G596" i="37" s="1"/>
  <c r="I595" i="37"/>
  <c r="D595" i="37"/>
  <c r="K589" i="36" l="1"/>
  <c r="F590" i="36"/>
  <c r="F595" i="37"/>
  <c r="C596" i="37"/>
  <c r="E590" i="36" l="1"/>
  <c r="I590" i="36"/>
  <c r="H591" i="36" s="1"/>
  <c r="J590" i="36"/>
  <c r="J595" i="37"/>
  <c r="E596" i="37"/>
  <c r="G590" i="36" l="1"/>
  <c r="D591" i="36"/>
  <c r="I596" i="37"/>
  <c r="H596" i="37"/>
  <c r="G597" i="37" s="1"/>
  <c r="D596" i="37"/>
  <c r="K590" i="36" l="1"/>
  <c r="F591" i="36"/>
  <c r="F596" i="37"/>
  <c r="C597" i="37"/>
  <c r="E591" i="36" l="1"/>
  <c r="J591" i="36"/>
  <c r="I591" i="36"/>
  <c r="H592" i="36" s="1"/>
  <c r="J596" i="37"/>
  <c r="E597" i="37"/>
  <c r="G591" i="36" l="1"/>
  <c r="D592" i="36"/>
  <c r="I597" i="37"/>
  <c r="H597" i="37"/>
  <c r="G598" i="37" s="1"/>
  <c r="D597" i="37"/>
  <c r="K591" i="36" l="1"/>
  <c r="F592" i="36"/>
  <c r="F597" i="37"/>
  <c r="C598" i="37"/>
  <c r="E592" i="36" l="1"/>
  <c r="I592" i="36"/>
  <c r="H593" i="36" s="1"/>
  <c r="J592" i="36"/>
  <c r="J597" i="37"/>
  <c r="E598" i="37"/>
  <c r="G592" i="36" l="1"/>
  <c r="D593" i="36"/>
  <c r="I598" i="37"/>
  <c r="H598" i="37"/>
  <c r="G599" i="37" s="1"/>
  <c r="D598" i="37"/>
  <c r="K592" i="36" l="1"/>
  <c r="F593" i="36"/>
  <c r="F598" i="37"/>
  <c r="C599" i="37"/>
  <c r="E593" i="36" l="1"/>
  <c r="J593" i="36"/>
  <c r="I593" i="36"/>
  <c r="H594" i="36" s="1"/>
  <c r="J598" i="37"/>
  <c r="E599" i="37"/>
  <c r="G593" i="36" l="1"/>
  <c r="D594" i="36"/>
  <c r="I599" i="37"/>
  <c r="H599" i="37"/>
  <c r="G600" i="37" s="1"/>
  <c r="D599" i="37"/>
  <c r="K593" i="36" l="1"/>
  <c r="F594" i="36"/>
  <c r="F599" i="37"/>
  <c r="C600" i="37"/>
  <c r="E594" i="36" l="1"/>
  <c r="J594" i="36"/>
  <c r="I594" i="36"/>
  <c r="H595" i="36" s="1"/>
  <c r="J599" i="37"/>
  <c r="E600" i="37"/>
  <c r="G594" i="36" l="1"/>
  <c r="D595" i="36"/>
  <c r="I600" i="37"/>
  <c r="H600" i="37"/>
  <c r="G601" i="37" s="1"/>
  <c r="D600" i="37"/>
  <c r="K594" i="36" l="1"/>
  <c r="F595" i="36"/>
  <c r="F600" i="37"/>
  <c r="C601" i="37"/>
  <c r="E595" i="36" l="1"/>
  <c r="J595" i="36"/>
  <c r="I595" i="36"/>
  <c r="H596" i="36" s="1"/>
  <c r="J600" i="37"/>
  <c r="E601" i="37"/>
  <c r="G595" i="36" l="1"/>
  <c r="D596" i="36"/>
  <c r="I601" i="37"/>
  <c r="H601" i="37"/>
  <c r="G602" i="37" s="1"/>
  <c r="D601" i="37"/>
  <c r="F596" i="36" l="1"/>
  <c r="K595" i="36"/>
  <c r="F601" i="37"/>
  <c r="C602" i="37"/>
  <c r="E596" i="36" l="1"/>
  <c r="J596" i="36"/>
  <c r="I596" i="36"/>
  <c r="H597" i="36" s="1"/>
  <c r="J601" i="37"/>
  <c r="E602" i="37"/>
  <c r="D597" i="36" l="1"/>
  <c r="G596" i="36"/>
  <c r="I602" i="37"/>
  <c r="H602" i="37"/>
  <c r="G603" i="37" s="1"/>
  <c r="D602" i="37"/>
  <c r="K596" i="36" l="1"/>
  <c r="F597" i="36"/>
  <c r="F602" i="37"/>
  <c r="C603" i="37"/>
  <c r="E597" i="36" l="1"/>
  <c r="J597" i="36"/>
  <c r="I597" i="36"/>
  <c r="H598" i="36" s="1"/>
  <c r="J602" i="37"/>
  <c r="E603" i="37"/>
  <c r="G597" i="36" l="1"/>
  <c r="D598" i="36"/>
  <c r="I603" i="37"/>
  <c r="H603" i="37"/>
  <c r="G604" i="37" s="1"/>
  <c r="D603" i="37"/>
  <c r="K597" i="36" l="1"/>
  <c r="F598" i="36"/>
  <c r="F603" i="37"/>
  <c r="C604" i="37"/>
  <c r="E598" i="36" l="1"/>
  <c r="I598" i="36"/>
  <c r="H599" i="36" s="1"/>
  <c r="J598" i="36"/>
  <c r="J603" i="37"/>
  <c r="E604" i="37"/>
  <c r="G598" i="36" l="1"/>
  <c r="D599" i="36"/>
  <c r="I604" i="37"/>
  <c r="H604" i="37"/>
  <c r="G605" i="37" s="1"/>
  <c r="D604" i="37"/>
  <c r="K598" i="36" l="1"/>
  <c r="F599" i="36"/>
  <c r="F604" i="37"/>
  <c r="C605" i="37"/>
  <c r="E599" i="36" l="1"/>
  <c r="I599" i="36"/>
  <c r="H600" i="36" s="1"/>
  <c r="J599" i="36"/>
  <c r="J604" i="37"/>
  <c r="E605" i="37"/>
  <c r="G599" i="36" l="1"/>
  <c r="D600" i="36"/>
  <c r="I605" i="37"/>
  <c r="H605" i="37"/>
  <c r="G606" i="37" s="1"/>
  <c r="D605" i="37"/>
  <c r="K599" i="36" l="1"/>
  <c r="F600" i="36"/>
  <c r="F605" i="37"/>
  <c r="C606" i="37"/>
  <c r="E600" i="36" l="1"/>
  <c r="J600" i="36"/>
  <c r="I600" i="36"/>
  <c r="H601" i="36" s="1"/>
  <c r="J605" i="37"/>
  <c r="E606" i="37"/>
  <c r="D606" i="37" s="1"/>
  <c r="G600" i="36" l="1"/>
  <c r="D601" i="36"/>
  <c r="C607" i="37"/>
  <c r="H606" i="37"/>
  <c r="G607" i="37" s="1"/>
  <c r="I606" i="37"/>
  <c r="K600" i="36" l="1"/>
  <c r="F601" i="36"/>
  <c r="F606" i="37"/>
  <c r="E601" i="36" l="1"/>
  <c r="I601" i="36"/>
  <c r="H602" i="36" s="1"/>
  <c r="J601" i="36"/>
  <c r="J606" i="37"/>
  <c r="E607" i="37"/>
  <c r="G601" i="36" l="1"/>
  <c r="D602" i="36"/>
  <c r="I607" i="37"/>
  <c r="H607" i="37"/>
  <c r="G608" i="37" s="1"/>
  <c r="D607" i="37"/>
  <c r="K601" i="36" l="1"/>
  <c r="F602" i="36"/>
  <c r="F607" i="37"/>
  <c r="C608" i="37"/>
  <c r="E602" i="36" l="1"/>
  <c r="J602" i="36"/>
  <c r="I602" i="36"/>
  <c r="H603" i="36" s="1"/>
  <c r="J607" i="37"/>
  <c r="E608" i="37"/>
  <c r="D608" i="37" s="1"/>
  <c r="G602" i="36" l="1"/>
  <c r="D603" i="36"/>
  <c r="I608" i="37"/>
  <c r="H608" i="37"/>
  <c r="G609" i="37" s="1"/>
  <c r="C609" i="37"/>
  <c r="K602" i="36" l="1"/>
  <c r="F603" i="36"/>
  <c r="F608" i="37"/>
  <c r="E603" i="36" l="1"/>
  <c r="J603" i="36"/>
  <c r="I603" i="36"/>
  <c r="H604" i="36" s="1"/>
  <c r="J608" i="37"/>
  <c r="E609" i="37"/>
  <c r="G603" i="36" l="1"/>
  <c r="D604" i="36"/>
  <c r="H609" i="37"/>
  <c r="G610" i="37" s="1"/>
  <c r="I609" i="37"/>
  <c r="D609" i="37"/>
  <c r="K603" i="36" l="1"/>
  <c r="F604" i="36"/>
  <c r="F609" i="37"/>
  <c r="C610" i="37"/>
  <c r="E604" i="36" l="1"/>
  <c r="I604" i="36"/>
  <c r="H605" i="36" s="1"/>
  <c r="J604" i="36"/>
  <c r="J609" i="37"/>
  <c r="E610" i="37"/>
  <c r="G604" i="36" l="1"/>
  <c r="D605" i="36"/>
  <c r="H610" i="37"/>
  <c r="G611" i="37" s="1"/>
  <c r="I610" i="37"/>
  <c r="D610" i="37"/>
  <c r="F605" i="36" l="1"/>
  <c r="K604" i="36"/>
  <c r="F610" i="37"/>
  <c r="C611" i="37"/>
  <c r="E605" i="36" l="1"/>
  <c r="J605" i="36"/>
  <c r="I605" i="36"/>
  <c r="H606" i="36" s="1"/>
  <c r="J610" i="37"/>
  <c r="E611" i="37"/>
  <c r="D606" i="36" l="1"/>
  <c r="G605" i="36"/>
  <c r="I611" i="37"/>
  <c r="H611" i="37"/>
  <c r="G612" i="37" s="1"/>
  <c r="D611" i="37"/>
  <c r="K605" i="36" l="1"/>
  <c r="F606" i="36"/>
  <c r="F611" i="37"/>
  <c r="C612" i="37"/>
  <c r="E606" i="36" l="1"/>
  <c r="I606" i="36"/>
  <c r="H607" i="36" s="1"/>
  <c r="J606" i="36"/>
  <c r="J611" i="37"/>
  <c r="E612" i="37"/>
  <c r="D607" i="36" l="1"/>
  <c r="G606" i="36"/>
  <c r="I612" i="37"/>
  <c r="H612" i="37"/>
  <c r="G613" i="37" s="1"/>
  <c r="D612" i="37"/>
  <c r="K606" i="36" l="1"/>
  <c r="F607" i="36"/>
  <c r="F612" i="37"/>
  <c r="C613" i="37"/>
  <c r="E607" i="36" l="1"/>
  <c r="J607" i="36"/>
  <c r="I607" i="36"/>
  <c r="H608" i="36" s="1"/>
  <c r="J612" i="37"/>
  <c r="E613" i="37"/>
  <c r="G607" i="36" l="1"/>
  <c r="D608" i="36"/>
  <c r="I613" i="37"/>
  <c r="H613" i="37"/>
  <c r="G614" i="37" s="1"/>
  <c r="D613" i="37"/>
  <c r="F608" i="36" l="1"/>
  <c r="K607" i="36"/>
  <c r="F613" i="37"/>
  <c r="C614" i="37"/>
  <c r="E608" i="36" l="1"/>
  <c r="I608" i="36"/>
  <c r="H609" i="36" s="1"/>
  <c r="J608" i="36"/>
  <c r="J613" i="37"/>
  <c r="E614" i="37"/>
  <c r="G608" i="36" l="1"/>
  <c r="D609" i="36"/>
  <c r="H614" i="37"/>
  <c r="G615" i="37" s="1"/>
  <c r="I614" i="37"/>
  <c r="D614" i="37"/>
  <c r="K608" i="36" l="1"/>
  <c r="F609" i="36"/>
  <c r="F614" i="37"/>
  <c r="C615" i="37"/>
  <c r="E609" i="36" l="1"/>
  <c r="I609" i="36"/>
  <c r="H610" i="36" s="1"/>
  <c r="J609" i="36"/>
  <c r="J614" i="37"/>
  <c r="E615" i="37"/>
  <c r="G609" i="36" l="1"/>
  <c r="D610" i="36"/>
  <c r="I615" i="37"/>
  <c r="H615" i="37"/>
  <c r="G616" i="37" s="1"/>
  <c r="D615" i="37"/>
  <c r="K609" i="36" l="1"/>
  <c r="F610" i="36"/>
  <c r="F615" i="37"/>
  <c r="C616" i="37"/>
  <c r="E610" i="36" l="1"/>
  <c r="I610" i="36"/>
  <c r="H611" i="36" s="1"/>
  <c r="J610" i="36"/>
  <c r="J615" i="37"/>
  <c r="E616" i="37"/>
  <c r="D611" i="36" l="1"/>
  <c r="G610" i="36"/>
  <c r="I616" i="37"/>
  <c r="H616" i="37"/>
  <c r="G617" i="37" s="1"/>
  <c r="D616" i="37"/>
  <c r="K610" i="36" l="1"/>
  <c r="F611" i="36"/>
  <c r="F616" i="37"/>
  <c r="C617" i="37"/>
  <c r="E611" i="36" l="1"/>
  <c r="J611" i="36"/>
  <c r="I611" i="36"/>
  <c r="H612" i="36" s="1"/>
  <c r="J616" i="37"/>
  <c r="E617" i="37"/>
  <c r="G611" i="36" l="1"/>
  <c r="D612" i="36"/>
  <c r="I617" i="37"/>
  <c r="H617" i="37"/>
  <c r="G618" i="37" s="1"/>
  <c r="D617" i="37"/>
  <c r="K611" i="36" l="1"/>
  <c r="F612" i="36"/>
  <c r="F617" i="37"/>
  <c r="C618" i="37"/>
  <c r="E612" i="36" l="1"/>
  <c r="J612" i="36"/>
  <c r="I612" i="36"/>
  <c r="H613" i="36" s="1"/>
  <c r="J617" i="37"/>
  <c r="E618" i="37"/>
  <c r="G612" i="36" l="1"/>
  <c r="D613" i="36"/>
  <c r="I618" i="37"/>
  <c r="H618" i="37"/>
  <c r="G619" i="37" s="1"/>
  <c r="D618" i="37"/>
  <c r="K612" i="36" l="1"/>
  <c r="F613" i="36"/>
  <c r="F618" i="37"/>
  <c r="C619" i="37"/>
  <c r="E613" i="36" l="1"/>
  <c r="J613" i="36"/>
  <c r="I613" i="36"/>
  <c r="H614" i="36" s="1"/>
  <c r="J618" i="37"/>
  <c r="E619" i="37"/>
  <c r="G613" i="36" l="1"/>
  <c r="D614" i="36"/>
  <c r="I619" i="37"/>
  <c r="H619" i="37"/>
  <c r="G620" i="37" s="1"/>
  <c r="D619" i="37"/>
  <c r="K613" i="36" l="1"/>
  <c r="F614" i="36"/>
  <c r="F619" i="37"/>
  <c r="C620" i="37"/>
  <c r="E614" i="36" l="1"/>
  <c r="I614" i="36"/>
  <c r="H615" i="36" s="1"/>
  <c r="J614" i="36"/>
  <c r="J619" i="37"/>
  <c r="E620" i="37"/>
  <c r="D615" i="36" l="1"/>
  <c r="G614" i="36"/>
  <c r="I620" i="37"/>
  <c r="H620" i="37"/>
  <c r="G621" i="37" s="1"/>
  <c r="D620" i="37"/>
  <c r="K614" i="36" l="1"/>
  <c r="F615" i="36"/>
  <c r="F620" i="37"/>
  <c r="C621" i="37"/>
  <c r="E615" i="36" l="1"/>
  <c r="I615" i="36"/>
  <c r="H616" i="36" s="1"/>
  <c r="J615" i="36"/>
  <c r="J620" i="37"/>
  <c r="E621" i="37"/>
  <c r="G615" i="36" l="1"/>
  <c r="D616" i="36"/>
  <c r="I621" i="37"/>
  <c r="H621" i="37"/>
  <c r="G622" i="37" s="1"/>
  <c r="D621" i="37"/>
  <c r="K615" i="36" l="1"/>
  <c r="F616" i="36"/>
  <c r="F621" i="37"/>
  <c r="C622" i="37"/>
  <c r="E616" i="36" l="1"/>
  <c r="I616" i="36"/>
  <c r="H617" i="36" s="1"/>
  <c r="J616" i="36"/>
  <c r="J621" i="37"/>
  <c r="E622" i="37"/>
  <c r="G616" i="36" l="1"/>
  <c r="D617" i="36"/>
  <c r="H622" i="37"/>
  <c r="G623" i="37" s="1"/>
  <c r="I622" i="37"/>
  <c r="D622" i="37"/>
  <c r="K616" i="36" l="1"/>
  <c r="F617" i="36"/>
  <c r="F622" i="37"/>
  <c r="C623" i="37"/>
  <c r="E617" i="36" l="1"/>
  <c r="I617" i="36"/>
  <c r="H618" i="36" s="1"/>
  <c r="J617" i="36"/>
  <c r="J622" i="37"/>
  <c r="E623" i="37"/>
  <c r="G617" i="36" l="1"/>
  <c r="D618" i="36"/>
  <c r="I623" i="37"/>
  <c r="H623" i="37"/>
  <c r="G624" i="37" s="1"/>
  <c r="D623" i="37"/>
  <c r="K617" i="36" l="1"/>
  <c r="F618" i="36"/>
  <c r="F623" i="37"/>
  <c r="C624" i="37"/>
  <c r="E618" i="36" l="1"/>
  <c r="J618" i="36"/>
  <c r="I618" i="36"/>
  <c r="H619" i="36" s="1"/>
  <c r="J623" i="37"/>
  <c r="E624" i="37"/>
  <c r="G618" i="36" l="1"/>
  <c r="D619" i="36"/>
  <c r="H624" i="37"/>
  <c r="G625" i="37" s="1"/>
  <c r="I624" i="37"/>
  <c r="D624" i="37"/>
  <c r="K618" i="36" l="1"/>
  <c r="F619" i="36"/>
  <c r="F624" i="37"/>
  <c r="C625" i="37"/>
  <c r="E619" i="36" l="1"/>
  <c r="J619" i="36"/>
  <c r="I619" i="36"/>
  <c r="H620" i="36" s="1"/>
  <c r="J624" i="37"/>
  <c r="E625" i="37"/>
  <c r="G619" i="36" l="1"/>
  <c r="D620" i="36"/>
  <c r="I625" i="37"/>
  <c r="H625" i="37"/>
  <c r="G626" i="37" s="1"/>
  <c r="D625" i="37"/>
  <c r="K619" i="36" l="1"/>
  <c r="F620" i="36"/>
  <c r="F625" i="37"/>
  <c r="C626" i="37"/>
  <c r="E620" i="36" l="1"/>
  <c r="I620" i="36"/>
  <c r="H621" i="36" s="1"/>
  <c r="J620" i="36"/>
  <c r="J625" i="37"/>
  <c r="E626" i="37"/>
  <c r="G620" i="36" l="1"/>
  <c r="D621" i="36"/>
  <c r="H626" i="37"/>
  <c r="G627" i="37" s="1"/>
  <c r="I626" i="37"/>
  <c r="D626" i="37"/>
  <c r="K620" i="36" l="1"/>
  <c r="F621" i="36"/>
  <c r="F626" i="37"/>
  <c r="C627" i="37"/>
  <c r="E621" i="36" l="1"/>
  <c r="J621" i="36"/>
  <c r="I621" i="36"/>
  <c r="H622" i="36" s="1"/>
  <c r="J626" i="37"/>
  <c r="E627" i="37"/>
  <c r="D622" i="36" l="1"/>
  <c r="G621" i="36"/>
  <c r="I627" i="37"/>
  <c r="H627" i="37"/>
  <c r="G628" i="37" s="1"/>
  <c r="D627" i="37"/>
  <c r="K621" i="36" l="1"/>
  <c r="F622" i="36"/>
  <c r="F627" i="37"/>
  <c r="C628" i="37"/>
  <c r="E622" i="36" l="1"/>
  <c r="I622" i="36"/>
  <c r="H623" i="36" s="1"/>
  <c r="J622" i="36"/>
  <c r="J627" i="37"/>
  <c r="E628" i="37"/>
  <c r="G622" i="36" l="1"/>
  <c r="D623" i="36"/>
  <c r="H628" i="37"/>
  <c r="G629" i="37" s="1"/>
  <c r="I628" i="37"/>
  <c r="D628" i="37"/>
  <c r="K622" i="36" l="1"/>
  <c r="F623" i="36"/>
  <c r="F628" i="37"/>
  <c r="C629" i="37"/>
  <c r="E623" i="36" l="1"/>
  <c r="J623" i="36"/>
  <c r="I623" i="36"/>
  <c r="H624" i="36" s="1"/>
  <c r="J628" i="37"/>
  <c r="E629" i="37"/>
  <c r="G623" i="36" l="1"/>
  <c r="D624" i="36"/>
  <c r="H629" i="37"/>
  <c r="G630" i="37" s="1"/>
  <c r="I629" i="37"/>
  <c r="D629" i="37"/>
  <c r="K623" i="36" l="1"/>
  <c r="F624" i="36"/>
  <c r="F629" i="37"/>
  <c r="C630" i="37"/>
  <c r="E624" i="36" l="1"/>
  <c r="J624" i="36"/>
  <c r="I624" i="36"/>
  <c r="H625" i="36" s="1"/>
  <c r="J629" i="37"/>
  <c r="E630" i="37"/>
  <c r="G624" i="36" l="1"/>
  <c r="D625" i="36"/>
  <c r="H630" i="37"/>
  <c r="G631" i="37" s="1"/>
  <c r="I630" i="37"/>
  <c r="D630" i="37"/>
  <c r="K624" i="36" l="1"/>
  <c r="F625" i="36"/>
  <c r="F630" i="37"/>
  <c r="C631" i="37"/>
  <c r="E625" i="36" l="1"/>
  <c r="J625" i="36"/>
  <c r="I625" i="36"/>
  <c r="H626" i="36" s="1"/>
  <c r="J630" i="37"/>
  <c r="E631" i="37"/>
  <c r="G625" i="36" l="1"/>
  <c r="D626" i="36"/>
  <c r="H631" i="37"/>
  <c r="G632" i="37" s="1"/>
  <c r="I631" i="37"/>
  <c r="D631" i="37"/>
  <c r="K625" i="36" l="1"/>
  <c r="F626" i="36"/>
  <c r="F631" i="37"/>
  <c r="C632" i="37"/>
  <c r="E626" i="36" l="1"/>
  <c r="J626" i="36"/>
  <c r="I626" i="36"/>
  <c r="H627" i="36" s="1"/>
  <c r="J631" i="37"/>
  <c r="E632" i="37"/>
  <c r="G626" i="36" l="1"/>
  <c r="D627" i="36"/>
  <c r="H632" i="37"/>
  <c r="G633" i="37" s="1"/>
  <c r="I632" i="37"/>
  <c r="D632" i="37"/>
  <c r="F627" i="36" l="1"/>
  <c r="K626" i="36"/>
  <c r="F632" i="37"/>
  <c r="C633" i="37"/>
  <c r="E627" i="36" l="1"/>
  <c r="J627" i="36"/>
  <c r="I627" i="36"/>
  <c r="H628" i="36" s="1"/>
  <c r="J632" i="37"/>
  <c r="E633" i="37"/>
  <c r="D628" i="36" l="1"/>
  <c r="G627" i="36"/>
  <c r="H633" i="37"/>
  <c r="G634" i="37" s="1"/>
  <c r="I633" i="37"/>
  <c r="D633" i="37"/>
  <c r="K627" i="36" l="1"/>
  <c r="F628" i="36"/>
  <c r="F633" i="37"/>
  <c r="C634" i="37"/>
  <c r="E628" i="36" l="1"/>
  <c r="J628" i="36"/>
  <c r="I628" i="36"/>
  <c r="H629" i="36" s="1"/>
  <c r="J633" i="37"/>
  <c r="E634" i="37"/>
  <c r="G628" i="36" l="1"/>
  <c r="D629" i="36"/>
  <c r="H634" i="37"/>
  <c r="G635" i="37" s="1"/>
  <c r="I634" i="37"/>
  <c r="D634" i="37"/>
  <c r="K628" i="36" l="1"/>
  <c r="F629" i="36"/>
  <c r="F634" i="37"/>
  <c r="C635" i="37"/>
  <c r="E629" i="36" l="1"/>
  <c r="J629" i="36"/>
  <c r="I629" i="36"/>
  <c r="H630" i="36" s="1"/>
  <c r="J634" i="37"/>
  <c r="E635" i="37"/>
  <c r="G629" i="36" l="1"/>
  <c r="D630" i="36"/>
  <c r="I635" i="37"/>
  <c r="H635" i="37"/>
  <c r="G636" i="37" s="1"/>
  <c r="D635" i="37"/>
  <c r="K629" i="36" l="1"/>
  <c r="F630" i="36"/>
  <c r="F635" i="37"/>
  <c r="C636" i="37"/>
  <c r="E630" i="36" l="1"/>
  <c r="J630" i="36"/>
  <c r="I630" i="36"/>
  <c r="H631" i="36" s="1"/>
  <c r="J635" i="37"/>
  <c r="E636" i="37"/>
  <c r="G630" i="36" l="1"/>
  <c r="D631" i="36"/>
  <c r="I636" i="37"/>
  <c r="H636" i="37"/>
  <c r="G637" i="37" s="1"/>
  <c r="D636" i="37"/>
  <c r="K630" i="36" l="1"/>
  <c r="F631" i="36"/>
  <c r="F636" i="37"/>
  <c r="C637" i="37"/>
  <c r="E631" i="36" l="1"/>
  <c r="J631" i="36"/>
  <c r="I631" i="36"/>
  <c r="H632" i="36" s="1"/>
  <c r="J636" i="37"/>
  <c r="E637" i="37"/>
  <c r="G631" i="36" l="1"/>
  <c r="D632" i="36"/>
  <c r="H637" i="37"/>
  <c r="G638" i="37" s="1"/>
  <c r="I637" i="37"/>
  <c r="D637" i="37"/>
  <c r="K631" i="36" l="1"/>
  <c r="F632" i="36"/>
  <c r="F637" i="37"/>
  <c r="C638" i="37"/>
  <c r="E632" i="36" l="1"/>
  <c r="J632" i="36"/>
  <c r="I632" i="36"/>
  <c r="H633" i="36" s="1"/>
  <c r="J637" i="37"/>
  <c r="E638" i="37"/>
  <c r="G632" i="36" l="1"/>
  <c r="D633" i="36"/>
  <c r="H638" i="37"/>
  <c r="G639" i="37" s="1"/>
  <c r="I638" i="37"/>
  <c r="D638" i="37"/>
  <c r="K632" i="36" l="1"/>
  <c r="F633" i="36"/>
  <c r="F638" i="37"/>
  <c r="C639" i="37"/>
  <c r="E633" i="36" l="1"/>
  <c r="I633" i="36"/>
  <c r="H634" i="36" s="1"/>
  <c r="J633" i="36"/>
  <c r="J638" i="37"/>
  <c r="E639" i="37"/>
  <c r="G633" i="36" l="1"/>
  <c r="D634" i="36"/>
  <c r="H639" i="37"/>
  <c r="G640" i="37" s="1"/>
  <c r="I639" i="37"/>
  <c r="D639" i="37"/>
  <c r="K633" i="36" l="1"/>
  <c r="F634" i="36"/>
  <c r="F639" i="37"/>
  <c r="C640" i="37"/>
  <c r="E634" i="36" l="1"/>
  <c r="J634" i="36"/>
  <c r="I634" i="36"/>
  <c r="H635" i="36" s="1"/>
  <c r="J639" i="37"/>
  <c r="E640" i="37"/>
  <c r="G634" i="36" l="1"/>
  <c r="D635" i="36"/>
  <c r="H640" i="37"/>
  <c r="G641" i="37" s="1"/>
  <c r="I640" i="37"/>
  <c r="D640" i="37"/>
  <c r="K634" i="36" l="1"/>
  <c r="F635" i="36"/>
  <c r="F640" i="37"/>
  <c r="C641" i="37"/>
  <c r="E635" i="36" l="1"/>
  <c r="I635" i="36"/>
  <c r="H636" i="36" s="1"/>
  <c r="J635" i="36"/>
  <c r="J640" i="37"/>
  <c r="E641" i="37"/>
  <c r="G635" i="36" l="1"/>
  <c r="D636" i="36"/>
  <c r="H641" i="37"/>
  <c r="G642" i="37" s="1"/>
  <c r="I641" i="37"/>
  <c r="D641" i="37"/>
  <c r="K635" i="36" l="1"/>
  <c r="F636" i="36"/>
  <c r="F641" i="37"/>
  <c r="C642" i="37"/>
  <c r="E636" i="36" l="1"/>
  <c r="I636" i="36"/>
  <c r="H637" i="36" s="1"/>
  <c r="J636" i="36"/>
  <c r="J641" i="37"/>
  <c r="E642" i="37"/>
  <c r="G636" i="36" l="1"/>
  <c r="D637" i="36"/>
  <c r="H642" i="37"/>
  <c r="G643" i="37" s="1"/>
  <c r="I642" i="37"/>
  <c r="D642" i="37"/>
  <c r="K636" i="36" l="1"/>
  <c r="F637" i="36"/>
  <c r="F642" i="37"/>
  <c r="C643" i="37"/>
  <c r="E637" i="36" l="1"/>
  <c r="J637" i="36"/>
  <c r="I637" i="36"/>
  <c r="H638" i="36" s="1"/>
  <c r="J642" i="37"/>
  <c r="E643" i="37"/>
  <c r="G637" i="36" l="1"/>
  <c r="D638" i="36"/>
  <c r="I643" i="37"/>
  <c r="H643" i="37"/>
  <c r="G644" i="37" s="1"/>
  <c r="D643" i="37"/>
  <c r="K637" i="36" l="1"/>
  <c r="F638" i="36"/>
  <c r="F643" i="37"/>
  <c r="C644" i="37"/>
  <c r="E638" i="36" l="1"/>
  <c r="I638" i="36"/>
  <c r="H639" i="36" s="1"/>
  <c r="J638" i="36"/>
  <c r="J643" i="37"/>
  <c r="E644" i="37"/>
  <c r="G638" i="36" l="1"/>
  <c r="D639" i="36"/>
  <c r="H644" i="37"/>
  <c r="G645" i="37" s="1"/>
  <c r="I644" i="37"/>
  <c r="D644" i="37"/>
  <c r="K638" i="36" l="1"/>
  <c r="F639" i="36"/>
  <c r="F644" i="37"/>
  <c r="C645" i="37"/>
  <c r="E639" i="36" l="1"/>
  <c r="I639" i="36"/>
  <c r="H640" i="36" s="1"/>
  <c r="J639" i="36"/>
  <c r="J644" i="37"/>
  <c r="E645" i="37"/>
  <c r="G639" i="36" l="1"/>
  <c r="D640" i="36"/>
  <c r="I645" i="37"/>
  <c r="H645" i="37"/>
  <c r="G646" i="37" s="1"/>
  <c r="D645" i="37"/>
  <c r="K639" i="36" l="1"/>
  <c r="F640" i="36"/>
  <c r="F645" i="37"/>
  <c r="C646" i="37"/>
  <c r="E640" i="36" l="1"/>
  <c r="J640" i="36"/>
  <c r="I640" i="36"/>
  <c r="H641" i="36" s="1"/>
  <c r="J645" i="37"/>
  <c r="E646" i="37"/>
  <c r="G640" i="36" l="1"/>
  <c r="D641" i="36"/>
  <c r="H646" i="37"/>
  <c r="G647" i="37" s="1"/>
  <c r="I646" i="37"/>
  <c r="D646" i="37"/>
  <c r="K640" i="36" l="1"/>
  <c r="F641" i="36"/>
  <c r="F646" i="37"/>
  <c r="C647" i="37"/>
  <c r="E641" i="36" l="1"/>
  <c r="J641" i="36"/>
  <c r="I641" i="36"/>
  <c r="H642" i="36" s="1"/>
  <c r="J646" i="37"/>
  <c r="E647" i="37"/>
  <c r="G641" i="36" l="1"/>
  <c r="D642" i="36"/>
  <c r="H647" i="37"/>
  <c r="G648" i="37" s="1"/>
  <c r="I647" i="37"/>
  <c r="D647" i="37"/>
  <c r="K641" i="36" l="1"/>
  <c r="F642" i="36"/>
  <c r="F647" i="37"/>
  <c r="C648" i="37"/>
  <c r="E642" i="36" l="1"/>
  <c r="J642" i="36"/>
  <c r="I642" i="36"/>
  <c r="H643" i="36" s="1"/>
  <c r="J647" i="37"/>
  <c r="E648" i="37"/>
  <c r="D643" i="36" l="1"/>
  <c r="G642" i="36"/>
  <c r="I648" i="37"/>
  <c r="H648" i="37"/>
  <c r="G649" i="37" s="1"/>
  <c r="D648" i="37"/>
  <c r="K642" i="36" l="1"/>
  <c r="F643" i="36"/>
  <c r="F648" i="37"/>
  <c r="C649" i="37"/>
  <c r="E643" i="36" l="1"/>
  <c r="J643" i="36"/>
  <c r="I643" i="36"/>
  <c r="H644" i="36" s="1"/>
  <c r="J648" i="37"/>
  <c r="E649" i="37"/>
  <c r="D644" i="36" l="1"/>
  <c r="G643" i="36"/>
  <c r="I649" i="37"/>
  <c r="H649" i="37"/>
  <c r="G650" i="37" s="1"/>
  <c r="D649" i="37"/>
  <c r="K643" i="36" l="1"/>
  <c r="F644" i="36"/>
  <c r="F649" i="37"/>
  <c r="C650" i="37"/>
  <c r="E644" i="36" l="1"/>
  <c r="J644" i="36"/>
  <c r="I644" i="36"/>
  <c r="H645" i="36" s="1"/>
  <c r="J649" i="37"/>
  <c r="E650" i="37"/>
  <c r="G644" i="36" l="1"/>
  <c r="D645" i="36"/>
  <c r="I650" i="37"/>
  <c r="H650" i="37"/>
  <c r="G651" i="37" s="1"/>
  <c r="D650" i="37"/>
  <c r="K644" i="36" l="1"/>
  <c r="F645" i="36"/>
  <c r="F650" i="37"/>
  <c r="C651" i="37"/>
  <c r="E645" i="36" l="1"/>
  <c r="J645" i="36"/>
  <c r="I645" i="36"/>
  <c r="H646" i="36" s="1"/>
  <c r="J650" i="37"/>
  <c r="E651" i="37"/>
  <c r="G645" i="36" l="1"/>
  <c r="D646" i="36"/>
  <c r="I651" i="37"/>
  <c r="H651" i="37"/>
  <c r="G652" i="37" s="1"/>
  <c r="D651" i="37"/>
  <c r="K645" i="36" l="1"/>
  <c r="F646" i="36"/>
  <c r="F651" i="37"/>
  <c r="C652" i="37"/>
  <c r="E646" i="36" l="1"/>
  <c r="J646" i="36"/>
  <c r="I646" i="36"/>
  <c r="H647" i="36" s="1"/>
  <c r="J651" i="37"/>
  <c r="E652" i="37"/>
  <c r="G646" i="36" l="1"/>
  <c r="D647" i="36"/>
  <c r="H652" i="37"/>
  <c r="G653" i="37" s="1"/>
  <c r="I652" i="37"/>
  <c r="D652" i="37"/>
  <c r="K646" i="36" l="1"/>
  <c r="F647" i="36"/>
  <c r="F652" i="37"/>
  <c r="C653" i="37"/>
  <c r="E647" i="36" l="1"/>
  <c r="J647" i="36"/>
  <c r="I647" i="36"/>
  <c r="H648" i="36" s="1"/>
  <c r="J652" i="37"/>
  <c r="E653" i="37"/>
  <c r="G647" i="36" l="1"/>
  <c r="D648" i="36"/>
  <c r="H653" i="37"/>
  <c r="G654" i="37" s="1"/>
  <c r="I653" i="37"/>
  <c r="D653" i="37"/>
  <c r="K647" i="36" l="1"/>
  <c r="F648" i="36"/>
  <c r="F653" i="37"/>
  <c r="C654" i="37"/>
  <c r="E648" i="36" l="1"/>
  <c r="J648" i="36"/>
  <c r="I648" i="36"/>
  <c r="H649" i="36" s="1"/>
  <c r="J653" i="37"/>
  <c r="E654" i="37"/>
  <c r="G648" i="36" l="1"/>
  <c r="D649" i="36"/>
  <c r="H654" i="37"/>
  <c r="G655" i="37" s="1"/>
  <c r="I654" i="37"/>
  <c r="D654" i="37"/>
  <c r="K648" i="36" l="1"/>
  <c r="F649" i="36"/>
  <c r="F654" i="37"/>
  <c r="C655" i="37"/>
  <c r="E649" i="36" l="1"/>
  <c r="I649" i="36"/>
  <c r="H650" i="36" s="1"/>
  <c r="J649" i="36"/>
  <c r="J654" i="37"/>
  <c r="E655" i="37"/>
  <c r="G649" i="36" l="1"/>
  <c r="D650" i="36"/>
  <c r="H655" i="37"/>
  <c r="G656" i="37" s="1"/>
  <c r="I655" i="37"/>
  <c r="D655" i="37"/>
  <c r="K649" i="36" l="1"/>
  <c r="F650" i="36"/>
  <c r="F655" i="37"/>
  <c r="C656" i="37"/>
  <c r="E650" i="36" l="1"/>
  <c r="J650" i="36"/>
  <c r="I650" i="36"/>
  <c r="H651" i="36" s="1"/>
  <c r="J655" i="37"/>
  <c r="E656" i="37"/>
  <c r="G650" i="36" l="1"/>
  <c r="D651" i="36"/>
  <c r="I656" i="37"/>
  <c r="H656" i="37"/>
  <c r="G657" i="37" s="1"/>
  <c r="D656" i="37"/>
  <c r="K650" i="36" l="1"/>
  <c r="F651" i="36"/>
  <c r="F656" i="37"/>
  <c r="C657" i="37"/>
  <c r="E651" i="36" l="1"/>
  <c r="J651" i="36"/>
  <c r="I651" i="36"/>
  <c r="H652" i="36" s="1"/>
  <c r="J656" i="37"/>
  <c r="E657" i="37"/>
  <c r="D657" i="37" s="1"/>
  <c r="C658" i="37" s="1"/>
  <c r="G651" i="36" l="1"/>
  <c r="D652" i="36"/>
  <c r="H657" i="37"/>
  <c r="G658" i="37" s="1"/>
  <c r="I657" i="37"/>
  <c r="K651" i="36" l="1"/>
  <c r="F652" i="36"/>
  <c r="F657" i="37"/>
  <c r="E652" i="36" l="1"/>
  <c r="J652" i="36"/>
  <c r="I652" i="36"/>
  <c r="H653" i="36" s="1"/>
  <c r="J657" i="37"/>
  <c r="E658" i="37"/>
  <c r="G652" i="36" l="1"/>
  <c r="D653" i="36"/>
  <c r="I658" i="37"/>
  <c r="H658" i="37"/>
  <c r="G659" i="37" s="1"/>
  <c r="D658" i="37"/>
  <c r="K652" i="36" l="1"/>
  <c r="F653" i="36"/>
  <c r="F658" i="37"/>
  <c r="C659" i="37"/>
  <c r="E653" i="36" l="1"/>
  <c r="J653" i="36"/>
  <c r="I653" i="36"/>
  <c r="H654" i="36" s="1"/>
  <c r="J658" i="37"/>
  <c r="E659" i="37"/>
  <c r="D659" i="37" s="1"/>
  <c r="C660" i="37" s="1"/>
  <c r="G653" i="36" l="1"/>
  <c r="D654" i="36"/>
  <c r="I659" i="37"/>
  <c r="H659" i="37"/>
  <c r="G660" i="37" s="1"/>
  <c r="F659" i="37" l="1"/>
  <c r="J659" i="37" s="1"/>
  <c r="K653" i="36"/>
  <c r="F654" i="36"/>
  <c r="E660" i="37"/>
  <c r="E654" i="36" l="1"/>
  <c r="I654" i="36"/>
  <c r="H655" i="36" s="1"/>
  <c r="J654" i="36"/>
  <c r="H660" i="37"/>
  <c r="G661" i="37" s="1"/>
  <c r="I660" i="37"/>
  <c r="D660" i="37"/>
  <c r="G654" i="36" l="1"/>
  <c r="D655" i="36"/>
  <c r="F660" i="37"/>
  <c r="C661" i="37"/>
  <c r="K654" i="36" l="1"/>
  <c r="F655" i="36"/>
  <c r="J660" i="37"/>
  <c r="E661" i="37"/>
  <c r="E655" i="36" l="1"/>
  <c r="I655" i="36"/>
  <c r="H656" i="36" s="1"/>
  <c r="J655" i="36"/>
  <c r="H661" i="37"/>
  <c r="G662" i="37" s="1"/>
  <c r="I661" i="37"/>
  <c r="D661" i="37"/>
  <c r="G655" i="36" l="1"/>
  <c r="D656" i="36"/>
  <c r="F661" i="37"/>
  <c r="C662" i="37"/>
  <c r="K655" i="36" l="1"/>
  <c r="F656" i="36"/>
  <c r="J661" i="37"/>
  <c r="E662" i="37"/>
  <c r="D662" i="37" s="1"/>
  <c r="E656" i="36" l="1"/>
  <c r="J656" i="36"/>
  <c r="I656" i="36"/>
  <c r="H657" i="36" s="1"/>
  <c r="H662" i="37"/>
  <c r="G663" i="37" s="1"/>
  <c r="I662" i="37"/>
  <c r="F662" i="37"/>
  <c r="J662" i="37" s="1"/>
  <c r="C663" i="37"/>
  <c r="G656" i="36" l="1"/>
  <c r="D657" i="36"/>
  <c r="E663" i="37"/>
  <c r="D663" i="37" s="1"/>
  <c r="K656" i="36" l="1"/>
  <c r="F657" i="36"/>
  <c r="C664" i="37"/>
  <c r="I663" i="37"/>
  <c r="H663" i="37"/>
  <c r="G664" i="37" s="1"/>
  <c r="E657" i="36" l="1"/>
  <c r="I657" i="36"/>
  <c r="H658" i="36" s="1"/>
  <c r="J657" i="36"/>
  <c r="F663" i="37"/>
  <c r="G657" i="36" l="1"/>
  <c r="D658" i="36"/>
  <c r="E664" i="37"/>
  <c r="J663" i="37"/>
  <c r="K657" i="36" l="1"/>
  <c r="F658" i="36"/>
  <c r="I664" i="37"/>
  <c r="H664" i="37"/>
  <c r="G665" i="37" s="1"/>
  <c r="D664" i="37"/>
  <c r="E658" i="36" l="1"/>
  <c r="J658" i="36"/>
  <c r="I658" i="36"/>
  <c r="H659" i="36" s="1"/>
  <c r="F664" i="37"/>
  <c r="C665" i="37"/>
  <c r="G658" i="36" l="1"/>
  <c r="D659" i="36"/>
  <c r="J664" i="37"/>
  <c r="E665" i="37"/>
  <c r="K658" i="36" l="1"/>
  <c r="F659" i="36"/>
  <c r="I665" i="37"/>
  <c r="H665" i="37"/>
  <c r="G666" i="37" s="1"/>
  <c r="D665" i="37"/>
  <c r="E659" i="36" l="1"/>
  <c r="I659" i="36"/>
  <c r="H660" i="36" s="1"/>
  <c r="J659" i="36"/>
  <c r="F665" i="37"/>
  <c r="C666" i="37"/>
  <c r="G659" i="36" l="1"/>
  <c r="D660" i="36"/>
  <c r="J665" i="37"/>
  <c r="E666" i="37"/>
  <c r="K659" i="36" l="1"/>
  <c r="F660" i="36"/>
  <c r="I666" i="37"/>
  <c r="H666" i="37"/>
  <c r="G667" i="37" s="1"/>
  <c r="D666" i="37"/>
  <c r="E660" i="36" l="1"/>
  <c r="J660" i="36"/>
  <c r="I660" i="36"/>
  <c r="H661" i="36" s="1"/>
  <c r="C667" i="37"/>
  <c r="F666" i="37"/>
  <c r="G660" i="36" l="1"/>
  <c r="D661" i="36"/>
  <c r="J666" i="37"/>
  <c r="E667" i="37"/>
  <c r="D667" i="37"/>
  <c r="K660" i="36" l="1"/>
  <c r="F661" i="36"/>
  <c r="C668" i="37"/>
  <c r="I667" i="37"/>
  <c r="H667" i="37"/>
  <c r="G668" i="37" s="1"/>
  <c r="E661" i="36" l="1"/>
  <c r="J661" i="36"/>
  <c r="I661" i="36"/>
  <c r="H662" i="36" s="1"/>
  <c r="F667" i="37"/>
  <c r="E668" i="37" s="1"/>
  <c r="G661" i="36" l="1"/>
  <c r="D662" i="36"/>
  <c r="J667" i="37"/>
  <c r="I668" i="37"/>
  <c r="H668" i="37"/>
  <c r="G669" i="37" s="1"/>
  <c r="D668" i="37"/>
  <c r="F662" i="36" l="1"/>
  <c r="K661" i="36"/>
  <c r="C669" i="37"/>
  <c r="F668" i="37"/>
  <c r="E662" i="36" l="1"/>
  <c r="J662" i="36"/>
  <c r="I662" i="36"/>
  <c r="H663" i="36" s="1"/>
  <c r="J668" i="37"/>
  <c r="E669" i="37"/>
  <c r="D669" i="37" s="1"/>
  <c r="C670" i="37" s="1"/>
  <c r="G662" i="36" l="1"/>
  <c r="D663" i="36"/>
  <c r="H669" i="37"/>
  <c r="G670" i="37" s="1"/>
  <c r="I669" i="37"/>
  <c r="K662" i="36" l="1"/>
  <c r="F663" i="36"/>
  <c r="F669" i="37"/>
  <c r="E663" i="36" l="1"/>
  <c r="J663" i="36"/>
  <c r="I663" i="36"/>
  <c r="H664" i="36" s="1"/>
  <c r="J669" i="37"/>
  <c r="E670" i="37"/>
  <c r="G663" i="36" l="1"/>
  <c r="D664" i="36"/>
  <c r="H670" i="37"/>
  <c r="G671" i="37" s="1"/>
  <c r="I670" i="37"/>
  <c r="D670" i="37"/>
  <c r="K663" i="36" l="1"/>
  <c r="F664" i="36"/>
  <c r="F670" i="37"/>
  <c r="C671" i="37"/>
  <c r="E664" i="36" l="1"/>
  <c r="J664" i="36"/>
  <c r="I664" i="36"/>
  <c r="H665" i="36" s="1"/>
  <c r="E671" i="37"/>
  <c r="J670" i="37"/>
  <c r="G664" i="36" l="1"/>
  <c r="D665" i="36"/>
  <c r="H671" i="37"/>
  <c r="G672" i="37" s="1"/>
  <c r="D671" i="37"/>
  <c r="I671" i="37"/>
  <c r="K664" i="36" l="1"/>
  <c r="F665" i="36"/>
  <c r="F671" i="37"/>
  <c r="C672" i="37"/>
  <c r="E665" i="36" l="1"/>
  <c r="J665" i="36"/>
  <c r="I665" i="36"/>
  <c r="H666" i="36" s="1"/>
  <c r="J671" i="37"/>
  <c r="E672" i="37"/>
  <c r="D672" i="37" s="1"/>
  <c r="C673" i="37" s="1"/>
  <c r="G665" i="36" l="1"/>
  <c r="D666" i="36"/>
  <c r="I672" i="37"/>
  <c r="H672" i="37"/>
  <c r="G673" i="37" s="1"/>
  <c r="F672" i="37"/>
  <c r="J672" i="37" s="1"/>
  <c r="K665" i="36" l="1"/>
  <c r="F666" i="36"/>
  <c r="E673" i="37"/>
  <c r="H673" i="37"/>
  <c r="G674" i="37" s="1"/>
  <c r="I673" i="37"/>
  <c r="D673" i="37"/>
  <c r="E666" i="36" l="1"/>
  <c r="I666" i="36"/>
  <c r="H667" i="36" s="1"/>
  <c r="J666" i="36"/>
  <c r="F673" i="37"/>
  <c r="C674" i="37"/>
  <c r="G666" i="36" l="1"/>
  <c r="D667" i="36"/>
  <c r="J673" i="37"/>
  <c r="E674" i="37"/>
  <c r="D674" i="37" s="1"/>
  <c r="K666" i="36" l="1"/>
  <c r="F667" i="36"/>
  <c r="H674" i="37"/>
  <c r="G675" i="37" s="1"/>
  <c r="I674" i="37"/>
  <c r="C675" i="37"/>
  <c r="E667" i="36" l="1"/>
  <c r="J667" i="36"/>
  <c r="I667" i="36"/>
  <c r="H668" i="36" s="1"/>
  <c r="F674" i="37"/>
  <c r="J674" i="37" s="1"/>
  <c r="E675" i="37"/>
  <c r="D675" i="37" s="1"/>
  <c r="G667" i="36" l="1"/>
  <c r="D668" i="36"/>
  <c r="I675" i="37"/>
  <c r="H675" i="37"/>
  <c r="G676" i="37" s="1"/>
  <c r="C676" i="37"/>
  <c r="K667" i="36" l="1"/>
  <c r="F668" i="36"/>
  <c r="F675" i="37"/>
  <c r="J675" i="37" s="1"/>
  <c r="E676" i="37"/>
  <c r="E668" i="36" l="1"/>
  <c r="I668" i="36"/>
  <c r="H669" i="36" s="1"/>
  <c r="J668" i="36"/>
  <c r="I676" i="37"/>
  <c r="H676" i="37"/>
  <c r="G677" i="37" s="1"/>
  <c r="D676" i="37"/>
  <c r="G668" i="36" l="1"/>
  <c r="D669" i="36"/>
  <c r="F676" i="37"/>
  <c r="C677" i="37"/>
  <c r="K668" i="36" l="1"/>
  <c r="F669" i="36"/>
  <c r="J676" i="37"/>
  <c r="E677" i="37"/>
  <c r="D677" i="37"/>
  <c r="E669" i="36" l="1"/>
  <c r="I669" i="36"/>
  <c r="H670" i="36" s="1"/>
  <c r="J669" i="36"/>
  <c r="C678" i="37"/>
  <c r="I677" i="37"/>
  <c r="H677" i="37"/>
  <c r="G678" i="37" s="1"/>
  <c r="G669" i="36" l="1"/>
  <c r="D670" i="36"/>
  <c r="F677" i="37"/>
  <c r="J677" i="37" s="1"/>
  <c r="K669" i="36" l="1"/>
  <c r="F670" i="36"/>
  <c r="E678" i="37"/>
  <c r="D678" i="37" s="1"/>
  <c r="C679" i="37" s="1"/>
  <c r="E670" i="36" l="1"/>
  <c r="J670" i="36"/>
  <c r="I670" i="36"/>
  <c r="H671" i="36" s="1"/>
  <c r="I678" i="37"/>
  <c r="H678" i="37"/>
  <c r="G679" i="37" s="1"/>
  <c r="F678" i="37"/>
  <c r="G670" i="36" l="1"/>
  <c r="D671" i="36"/>
  <c r="J678" i="37"/>
  <c r="E679" i="37"/>
  <c r="K670" i="36" l="1"/>
  <c r="F671" i="36"/>
  <c r="I679" i="37"/>
  <c r="H679" i="37"/>
  <c r="G680" i="37" s="1"/>
  <c r="D679" i="37"/>
  <c r="E671" i="36" l="1"/>
  <c r="J671" i="36"/>
  <c r="I671" i="36"/>
  <c r="H672" i="36" s="1"/>
  <c r="F679" i="37"/>
  <c r="C680" i="37"/>
  <c r="G671" i="36" l="1"/>
  <c r="D672" i="36"/>
  <c r="J679" i="37"/>
  <c r="E680" i="37"/>
  <c r="D680" i="37" s="1"/>
  <c r="K671" i="36" l="1"/>
  <c r="F672" i="36"/>
  <c r="C681" i="37"/>
  <c r="H680" i="37"/>
  <c r="G681" i="37" s="1"/>
  <c r="I680" i="37"/>
  <c r="E672" i="36" l="1"/>
  <c r="I672" i="36"/>
  <c r="H673" i="36" s="1"/>
  <c r="J672" i="36"/>
  <c r="F680" i="37"/>
  <c r="G672" i="36" l="1"/>
  <c r="D673" i="36"/>
  <c r="J680" i="37"/>
  <c r="E681" i="37"/>
  <c r="K672" i="36" l="1"/>
  <c r="F673" i="36"/>
  <c r="I681" i="37"/>
  <c r="H681" i="37"/>
  <c r="G682" i="37" s="1"/>
  <c r="D681" i="37"/>
  <c r="E673" i="36" l="1"/>
  <c r="J673" i="36"/>
  <c r="I673" i="36"/>
  <c r="H674" i="36" s="1"/>
  <c r="F681" i="37"/>
  <c r="C682" i="37"/>
  <c r="G673" i="36" l="1"/>
  <c r="D674" i="36"/>
  <c r="J681" i="37"/>
  <c r="E682" i="37"/>
  <c r="K673" i="36" l="1"/>
  <c r="F674" i="36"/>
  <c r="H682" i="37"/>
  <c r="G683" i="37" s="1"/>
  <c r="I682" i="37"/>
  <c r="D682" i="37"/>
  <c r="E674" i="36" l="1"/>
  <c r="J674" i="36"/>
  <c r="I674" i="36"/>
  <c r="H675" i="36" s="1"/>
  <c r="F682" i="37"/>
  <c r="C683" i="37"/>
  <c r="G674" i="36" l="1"/>
  <c r="D675" i="36"/>
  <c r="J682" i="37"/>
  <c r="E683" i="37"/>
  <c r="K674" i="36" l="1"/>
  <c r="F675" i="36"/>
  <c r="I683" i="37"/>
  <c r="H683" i="37"/>
  <c r="G684" i="37" s="1"/>
  <c r="D683" i="37"/>
  <c r="E675" i="36" l="1"/>
  <c r="J675" i="36"/>
  <c r="I675" i="36"/>
  <c r="H676" i="36" s="1"/>
  <c r="F683" i="37"/>
  <c r="C684" i="37"/>
  <c r="G675" i="36" l="1"/>
  <c r="D676" i="36"/>
  <c r="J683" i="37"/>
  <c r="E684" i="37"/>
  <c r="K675" i="36" l="1"/>
  <c r="F676" i="36"/>
  <c r="I684" i="37"/>
  <c r="H684" i="37"/>
  <c r="G685" i="37" s="1"/>
  <c r="D684" i="37"/>
  <c r="E676" i="36" l="1"/>
  <c r="I676" i="36"/>
  <c r="H677" i="36" s="1"/>
  <c r="J676" i="36"/>
  <c r="F684" i="37"/>
  <c r="C685" i="37"/>
  <c r="G676" i="36" l="1"/>
  <c r="D677" i="36"/>
  <c r="J684" i="37"/>
  <c r="E685" i="37"/>
  <c r="K676" i="36" l="1"/>
  <c r="F677" i="36"/>
  <c r="I685" i="37"/>
  <c r="H685" i="37"/>
  <c r="G686" i="37" s="1"/>
  <c r="D685" i="37"/>
  <c r="E677" i="36" l="1"/>
  <c r="J677" i="36"/>
  <c r="I677" i="36"/>
  <c r="H678" i="36" s="1"/>
  <c r="F685" i="37"/>
  <c r="C686" i="37"/>
  <c r="G677" i="36" l="1"/>
  <c r="D678" i="36"/>
  <c r="J685" i="37"/>
  <c r="E686" i="37"/>
  <c r="F678" i="36" l="1"/>
  <c r="K677" i="36"/>
  <c r="H686" i="37"/>
  <c r="G687" i="37" s="1"/>
  <c r="I686" i="37"/>
  <c r="D686" i="37"/>
  <c r="E678" i="36" l="1"/>
  <c r="J678" i="36"/>
  <c r="I678" i="36"/>
  <c r="H679" i="36" s="1"/>
  <c r="F686" i="37"/>
  <c r="C687" i="37"/>
  <c r="G678" i="36" l="1"/>
  <c r="D679" i="36"/>
  <c r="J686" i="37"/>
  <c r="E687" i="37"/>
  <c r="K678" i="36" l="1"/>
  <c r="F679" i="36"/>
  <c r="I687" i="37"/>
  <c r="H687" i="37"/>
  <c r="G688" i="37" s="1"/>
  <c r="D687" i="37"/>
  <c r="E679" i="36" l="1"/>
  <c r="J679" i="36"/>
  <c r="I679" i="36"/>
  <c r="H680" i="36" s="1"/>
  <c r="F687" i="37"/>
  <c r="C688" i="37"/>
  <c r="D680" i="36" l="1"/>
  <c r="G679" i="36"/>
  <c r="J687" i="37"/>
  <c r="E688" i="37"/>
  <c r="K679" i="36" l="1"/>
  <c r="F680" i="36"/>
  <c r="I688" i="37"/>
  <c r="H688" i="37"/>
  <c r="G689" i="37" s="1"/>
  <c r="D688" i="37"/>
  <c r="E680" i="36" l="1"/>
  <c r="J680" i="36"/>
  <c r="I680" i="36"/>
  <c r="H681" i="36" s="1"/>
  <c r="F688" i="37"/>
  <c r="C689" i="37"/>
  <c r="G680" i="36" l="1"/>
  <c r="D681" i="36"/>
  <c r="J688" i="37"/>
  <c r="E689" i="37"/>
  <c r="K680" i="36" l="1"/>
  <c r="F681" i="36"/>
  <c r="I689" i="37"/>
  <c r="H689" i="37"/>
  <c r="G690" i="37" s="1"/>
  <c r="D689" i="37"/>
  <c r="E681" i="36" l="1"/>
  <c r="J681" i="36"/>
  <c r="I681" i="36"/>
  <c r="H682" i="36" s="1"/>
  <c r="F689" i="37"/>
  <c r="C690" i="37"/>
  <c r="G681" i="36" l="1"/>
  <c r="D682" i="36"/>
  <c r="J689" i="37"/>
  <c r="E690" i="37"/>
  <c r="K681" i="36" l="1"/>
  <c r="F682" i="36"/>
  <c r="H690" i="37"/>
  <c r="G691" i="37" s="1"/>
  <c r="I690" i="37"/>
  <c r="D690" i="37"/>
  <c r="E682" i="36" l="1"/>
  <c r="J682" i="36"/>
  <c r="I682" i="36"/>
  <c r="H683" i="36" s="1"/>
  <c r="F690" i="37"/>
  <c r="C691" i="37"/>
  <c r="G682" i="36" l="1"/>
  <c r="D683" i="36"/>
  <c r="J690" i="37"/>
  <c r="E691" i="37"/>
  <c r="K682" i="36" l="1"/>
  <c r="F683" i="36"/>
  <c r="I691" i="37"/>
  <c r="H691" i="37"/>
  <c r="G692" i="37" s="1"/>
  <c r="D691" i="37"/>
  <c r="E683" i="36" l="1"/>
  <c r="I683" i="36"/>
  <c r="H684" i="36" s="1"/>
  <c r="J683" i="36"/>
  <c r="F691" i="37"/>
  <c r="C692" i="37"/>
  <c r="G683" i="36" l="1"/>
  <c r="D684" i="36"/>
  <c r="J691" i="37"/>
  <c r="E692" i="37"/>
  <c r="K683" i="36" l="1"/>
  <c r="F684" i="36"/>
  <c r="I692" i="37"/>
  <c r="H692" i="37"/>
  <c r="G693" i="37" s="1"/>
  <c r="D692" i="37"/>
  <c r="E684" i="36" l="1"/>
  <c r="I684" i="36"/>
  <c r="H685" i="36" s="1"/>
  <c r="J684" i="36"/>
  <c r="F692" i="37"/>
  <c r="C693" i="37"/>
  <c r="G684" i="36" l="1"/>
  <c r="D685" i="36"/>
  <c r="J692" i="37"/>
  <c r="E693" i="37"/>
  <c r="F685" i="36" l="1"/>
  <c r="K684" i="36"/>
  <c r="I693" i="37"/>
  <c r="H693" i="37"/>
  <c r="G694" i="37" s="1"/>
  <c r="D693" i="37"/>
  <c r="E685" i="36" l="1"/>
  <c r="J685" i="36"/>
  <c r="I685" i="36"/>
  <c r="H686" i="36" s="1"/>
  <c r="F693" i="37"/>
  <c r="C694" i="37"/>
  <c r="G685" i="36" l="1"/>
  <c r="D686" i="36"/>
  <c r="J693" i="37"/>
  <c r="E694" i="37"/>
  <c r="K685" i="36" l="1"/>
  <c r="F686" i="36"/>
  <c r="H694" i="37"/>
  <c r="G695" i="37" s="1"/>
  <c r="I694" i="37"/>
  <c r="D694" i="37"/>
  <c r="E686" i="36" l="1"/>
  <c r="J686" i="36"/>
  <c r="I686" i="36"/>
  <c r="H687" i="36" s="1"/>
  <c r="F694" i="37"/>
  <c r="C695" i="37"/>
  <c r="G686" i="36" l="1"/>
  <c r="D687" i="36"/>
  <c r="J694" i="37"/>
  <c r="E695" i="37"/>
  <c r="D695" i="37"/>
  <c r="C696" i="37" s="1"/>
  <c r="K686" i="36" l="1"/>
  <c r="F687" i="36"/>
  <c r="I695" i="37"/>
  <c r="H695" i="37"/>
  <c r="G696" i="37" s="1"/>
  <c r="E687" i="36" l="1"/>
  <c r="I687" i="36"/>
  <c r="H688" i="36" s="1"/>
  <c r="J687" i="36"/>
  <c r="F695" i="37"/>
  <c r="G687" i="36" l="1"/>
  <c r="D688" i="36"/>
  <c r="J695" i="37"/>
  <c r="E696" i="37"/>
  <c r="K687" i="36" l="1"/>
  <c r="F688" i="36"/>
  <c r="I696" i="37"/>
  <c r="H696" i="37"/>
  <c r="G697" i="37" s="1"/>
  <c r="D696" i="37"/>
  <c r="E688" i="36" l="1"/>
  <c r="J688" i="36"/>
  <c r="I688" i="36"/>
  <c r="H689" i="36" s="1"/>
  <c r="F696" i="37"/>
  <c r="C697" i="37"/>
  <c r="G688" i="36" l="1"/>
  <c r="D689" i="36"/>
  <c r="J696" i="37"/>
  <c r="E697" i="37"/>
  <c r="D697" i="37" s="1"/>
  <c r="K688" i="36" l="1"/>
  <c r="F689" i="36"/>
  <c r="I697" i="37"/>
  <c r="H697" i="37"/>
  <c r="G698" i="37" s="1"/>
  <c r="C698" i="37"/>
  <c r="E689" i="36" l="1"/>
  <c r="J689" i="36"/>
  <c r="I689" i="36"/>
  <c r="H690" i="36" s="1"/>
  <c r="F697" i="37"/>
  <c r="D690" i="36" l="1"/>
  <c r="G689" i="36"/>
  <c r="J697" i="37"/>
  <c r="E698" i="37"/>
  <c r="K689" i="36" l="1"/>
  <c r="F690" i="36"/>
  <c r="H698" i="37"/>
  <c r="G699" i="37" s="1"/>
  <c r="I698" i="37"/>
  <c r="D698" i="37"/>
  <c r="E690" i="36" l="1"/>
  <c r="J690" i="36"/>
  <c r="I690" i="36"/>
  <c r="H691" i="36" s="1"/>
  <c r="F698" i="37"/>
  <c r="C699" i="37"/>
  <c r="G690" i="36" l="1"/>
  <c r="D691" i="36"/>
  <c r="J698" i="37"/>
  <c r="E699" i="37"/>
  <c r="K690" i="36" l="1"/>
  <c r="F691" i="36"/>
  <c r="I699" i="37"/>
  <c r="H699" i="37"/>
  <c r="G700" i="37" s="1"/>
  <c r="D699" i="37"/>
  <c r="E691" i="36" l="1"/>
  <c r="J691" i="36"/>
  <c r="I691" i="36"/>
  <c r="H692" i="36" s="1"/>
  <c r="F699" i="37"/>
  <c r="C700" i="37"/>
  <c r="G691" i="36" l="1"/>
  <c r="D692" i="36"/>
  <c r="J699" i="37"/>
  <c r="E700" i="37"/>
  <c r="K691" i="36" l="1"/>
  <c r="F692" i="36"/>
  <c r="I700" i="37"/>
  <c r="H700" i="37"/>
  <c r="G701" i="37" s="1"/>
  <c r="D700" i="37"/>
  <c r="E692" i="36" l="1"/>
  <c r="I692" i="36"/>
  <c r="H693" i="36" s="1"/>
  <c r="J692" i="36"/>
  <c r="F700" i="37"/>
  <c r="C701" i="37"/>
  <c r="G692" i="36" l="1"/>
  <c r="D693" i="36"/>
  <c r="J700" i="37"/>
  <c r="E701" i="37"/>
  <c r="D701" i="37"/>
  <c r="K692" i="36" l="1"/>
  <c r="F693" i="36"/>
  <c r="C702" i="37"/>
  <c r="I701" i="37"/>
  <c r="H701" i="37"/>
  <c r="G702" i="37" s="1"/>
  <c r="E693" i="36" l="1"/>
  <c r="J693" i="36"/>
  <c r="I693" i="36"/>
  <c r="H694" i="36" s="1"/>
  <c r="F701" i="37"/>
  <c r="G693" i="36" l="1"/>
  <c r="D694" i="36"/>
  <c r="J701" i="37"/>
  <c r="E702" i="37"/>
  <c r="F694" i="36" l="1"/>
  <c r="K693" i="36"/>
  <c r="H702" i="37"/>
  <c r="G703" i="37" s="1"/>
  <c r="I702" i="37"/>
  <c r="D702" i="37"/>
  <c r="E694" i="36" l="1"/>
  <c r="I694" i="36"/>
  <c r="H695" i="36" s="1"/>
  <c r="J694" i="36"/>
  <c r="F702" i="37"/>
  <c r="C703" i="37"/>
  <c r="G694" i="36" l="1"/>
  <c r="D695" i="36"/>
  <c r="J702" i="37"/>
  <c r="E703" i="37"/>
  <c r="K694" i="36" l="1"/>
  <c r="F695" i="36"/>
  <c r="I703" i="37"/>
  <c r="H703" i="37"/>
  <c r="G704" i="37" s="1"/>
  <c r="D703" i="37"/>
  <c r="E695" i="36" l="1"/>
  <c r="J695" i="36"/>
  <c r="I695" i="36"/>
  <c r="H696" i="36" s="1"/>
  <c r="F703" i="37"/>
  <c r="C704" i="37"/>
  <c r="G695" i="36" l="1"/>
  <c r="D696" i="36"/>
  <c r="J703" i="37"/>
  <c r="E704" i="37"/>
  <c r="K695" i="36" l="1"/>
  <c r="F696" i="36"/>
  <c r="I704" i="37"/>
  <c r="H704" i="37"/>
  <c r="G705" i="37" s="1"/>
  <c r="D704" i="37"/>
  <c r="E696" i="36" l="1"/>
  <c r="J696" i="36"/>
  <c r="I696" i="36"/>
  <c r="H697" i="36" s="1"/>
  <c r="F704" i="37"/>
  <c r="C705" i="37"/>
  <c r="G696" i="36" l="1"/>
  <c r="D697" i="36"/>
  <c r="J704" i="37"/>
  <c r="E705" i="37"/>
  <c r="K696" i="36" l="1"/>
  <c r="F697" i="36"/>
  <c r="I705" i="37"/>
  <c r="H705" i="37"/>
  <c r="G706" i="37" s="1"/>
  <c r="D705" i="37"/>
  <c r="E697" i="36" l="1"/>
  <c r="J697" i="36"/>
  <c r="I697" i="36"/>
  <c r="H698" i="36" s="1"/>
  <c r="F705" i="37"/>
  <c r="C706" i="37"/>
  <c r="G697" i="36" l="1"/>
  <c r="D698" i="36"/>
  <c r="J705" i="37"/>
  <c r="E706" i="37"/>
  <c r="K697" i="36" l="1"/>
  <c r="F698" i="36"/>
  <c r="H706" i="37"/>
  <c r="G707" i="37" s="1"/>
  <c r="I706" i="37"/>
  <c r="D706" i="37"/>
  <c r="E698" i="36" l="1"/>
  <c r="J698" i="36"/>
  <c r="I698" i="36"/>
  <c r="H699" i="36" s="1"/>
  <c r="F706" i="37"/>
  <c r="C707" i="37"/>
  <c r="G698" i="36" l="1"/>
  <c r="D699" i="36"/>
  <c r="J706" i="37"/>
  <c r="E707" i="37"/>
  <c r="K698" i="36" l="1"/>
  <c r="F699" i="36"/>
  <c r="H707" i="37"/>
  <c r="G708" i="37" s="1"/>
  <c r="I707" i="37"/>
  <c r="D707" i="37"/>
  <c r="E699" i="36" l="1"/>
  <c r="I699" i="36"/>
  <c r="H700" i="36" s="1"/>
  <c r="J699" i="36"/>
  <c r="F707" i="37"/>
  <c r="C708" i="37"/>
  <c r="G699" i="36" l="1"/>
  <c r="D700" i="36"/>
  <c r="J707" i="37"/>
  <c r="E708" i="37"/>
  <c r="K699" i="36" l="1"/>
  <c r="F700" i="36"/>
  <c r="I708" i="37"/>
  <c r="H708" i="37"/>
  <c r="G709" i="37" s="1"/>
  <c r="D708" i="37"/>
  <c r="E700" i="36" l="1"/>
  <c r="I700" i="36"/>
  <c r="H701" i="36" s="1"/>
  <c r="J700" i="36"/>
  <c r="F708" i="37"/>
  <c r="C709" i="37"/>
  <c r="G700" i="36" l="1"/>
  <c r="D701" i="36"/>
  <c r="J708" i="37"/>
  <c r="E709" i="37"/>
  <c r="K700" i="36" l="1"/>
  <c r="F701" i="36"/>
  <c r="I709" i="37"/>
  <c r="H709" i="37"/>
  <c r="G710" i="37" s="1"/>
  <c r="D709" i="37"/>
  <c r="E701" i="36" l="1"/>
  <c r="I701" i="36"/>
  <c r="H702" i="36" s="1"/>
  <c r="J701" i="36"/>
  <c r="F709" i="37"/>
  <c r="C710" i="37"/>
  <c r="G701" i="36" l="1"/>
  <c r="D702" i="36"/>
  <c r="J709" i="37"/>
  <c r="E710" i="37"/>
  <c r="K701" i="36" l="1"/>
  <c r="F702" i="36"/>
  <c r="H710" i="37"/>
  <c r="G711" i="37" s="1"/>
  <c r="I710" i="37"/>
  <c r="D710" i="37"/>
  <c r="E702" i="36" l="1"/>
  <c r="J702" i="36"/>
  <c r="I702" i="36"/>
  <c r="H703" i="36" s="1"/>
  <c r="F710" i="37"/>
  <c r="C711" i="37"/>
  <c r="G702" i="36" l="1"/>
  <c r="D703" i="36"/>
  <c r="J710" i="37"/>
  <c r="E711" i="37"/>
  <c r="K702" i="36" l="1"/>
  <c r="F703" i="36"/>
  <c r="I711" i="37"/>
  <c r="H711" i="37"/>
  <c r="G712" i="37" s="1"/>
  <c r="D711" i="37"/>
  <c r="E703" i="36" l="1"/>
  <c r="I703" i="36"/>
  <c r="H704" i="36" s="1"/>
  <c r="J703" i="36"/>
  <c r="F711" i="37"/>
  <c r="C712" i="37"/>
  <c r="G703" i="36" l="1"/>
  <c r="D704" i="36"/>
  <c r="J711" i="37"/>
  <c r="E712" i="37"/>
  <c r="K703" i="36" l="1"/>
  <c r="F704" i="36"/>
  <c r="I712" i="37"/>
  <c r="H712" i="37"/>
  <c r="G713" i="37" s="1"/>
  <c r="D712" i="37"/>
  <c r="E704" i="36" l="1"/>
  <c r="J704" i="36"/>
  <c r="I704" i="36"/>
  <c r="H705" i="36" s="1"/>
  <c r="F712" i="37"/>
  <c r="C713" i="37"/>
  <c r="G704" i="36" l="1"/>
  <c r="D705" i="36"/>
  <c r="J712" i="37"/>
  <c r="E713" i="37"/>
  <c r="K704" i="36" l="1"/>
  <c r="F705" i="36"/>
  <c r="I713" i="37"/>
  <c r="H713" i="37"/>
  <c r="G714" i="37" s="1"/>
  <c r="D713" i="37"/>
  <c r="E705" i="36" l="1"/>
  <c r="J705" i="36"/>
  <c r="I705" i="36"/>
  <c r="H706" i="36" s="1"/>
  <c r="F713" i="37"/>
  <c r="C714" i="37"/>
  <c r="G705" i="36" l="1"/>
  <c r="D706" i="36"/>
  <c r="J713" i="37"/>
  <c r="E714" i="37"/>
  <c r="K705" i="36" l="1"/>
  <c r="F706" i="36"/>
  <c r="I714" i="37"/>
  <c r="H714" i="37"/>
  <c r="G715" i="37" s="1"/>
  <c r="D714" i="37"/>
  <c r="E706" i="36" l="1"/>
  <c r="J706" i="36"/>
  <c r="I706" i="36"/>
  <c r="H707" i="36" s="1"/>
  <c r="F714" i="37"/>
  <c r="C715" i="37"/>
  <c r="G706" i="36" l="1"/>
  <c r="D707" i="36"/>
  <c r="J714" i="37"/>
  <c r="E715" i="37"/>
  <c r="K706" i="36" l="1"/>
  <c r="F707" i="36"/>
  <c r="H715" i="37"/>
  <c r="G716" i="37" s="1"/>
  <c r="I715" i="37"/>
  <c r="D715" i="37"/>
  <c r="E707" i="36" l="1"/>
  <c r="J707" i="36"/>
  <c r="I707" i="36"/>
  <c r="H708" i="36" s="1"/>
  <c r="F715" i="37"/>
  <c r="C716" i="37"/>
  <c r="G707" i="36" l="1"/>
  <c r="D708" i="36"/>
  <c r="J715" i="37"/>
  <c r="E716" i="37"/>
  <c r="K707" i="36" l="1"/>
  <c r="F708" i="36"/>
  <c r="I716" i="37"/>
  <c r="H716" i="37"/>
  <c r="G717" i="37" s="1"/>
  <c r="D716" i="37"/>
  <c r="E708" i="36" l="1"/>
  <c r="I708" i="36"/>
  <c r="H709" i="36" s="1"/>
  <c r="J708" i="36"/>
  <c r="F716" i="37"/>
  <c r="C717" i="37"/>
  <c r="G708" i="36" l="1"/>
  <c r="D709" i="36"/>
  <c r="J716" i="37"/>
  <c r="E717" i="37"/>
  <c r="K708" i="36" l="1"/>
  <c r="F709" i="36"/>
  <c r="I717" i="37"/>
  <c r="H717" i="37"/>
  <c r="G718" i="37" s="1"/>
  <c r="D717" i="37"/>
  <c r="E709" i="36" l="1"/>
  <c r="I709" i="36"/>
  <c r="H710" i="36" s="1"/>
  <c r="J709" i="36"/>
  <c r="F717" i="37"/>
  <c r="C718" i="37"/>
  <c r="G709" i="36" l="1"/>
  <c r="D710" i="36"/>
  <c r="J717" i="37"/>
  <c r="E718" i="37"/>
  <c r="K709" i="36" l="1"/>
  <c r="F710" i="36"/>
  <c r="H718" i="37"/>
  <c r="G719" i="37" s="1"/>
  <c r="I718" i="37"/>
  <c r="D718" i="37"/>
  <c r="E710" i="36" l="1"/>
  <c r="I710" i="36"/>
  <c r="H711" i="36" s="1"/>
  <c r="J710" i="36"/>
  <c r="F718" i="37"/>
  <c r="C719" i="37"/>
  <c r="G710" i="36" l="1"/>
  <c r="D711" i="36"/>
  <c r="J718" i="37"/>
  <c r="E719" i="37"/>
  <c r="K710" i="36" l="1"/>
  <c r="F711" i="36"/>
  <c r="I719" i="37"/>
  <c r="H719" i="37"/>
  <c r="G720" i="37" s="1"/>
  <c r="D719" i="37"/>
  <c r="E711" i="36" l="1"/>
  <c r="J711" i="36"/>
  <c r="I711" i="36"/>
  <c r="H712" i="36" s="1"/>
  <c r="F719" i="37"/>
  <c r="C720" i="37"/>
  <c r="D712" i="36" l="1"/>
  <c r="G711" i="36"/>
  <c r="J719" i="37"/>
  <c r="E720" i="37"/>
  <c r="K711" i="36" l="1"/>
  <c r="F712" i="36"/>
  <c r="I720" i="37"/>
  <c r="H720" i="37"/>
  <c r="G721" i="37" s="1"/>
  <c r="D720" i="37"/>
  <c r="E712" i="36" l="1"/>
  <c r="J712" i="36"/>
  <c r="I712" i="36"/>
  <c r="H713" i="36" s="1"/>
  <c r="F720" i="37"/>
  <c r="C721" i="37"/>
  <c r="G712" i="36" l="1"/>
  <c r="D713" i="36"/>
  <c r="J720" i="37"/>
  <c r="E721" i="37"/>
  <c r="K712" i="36" l="1"/>
  <c r="F713" i="36"/>
  <c r="I721" i="37"/>
  <c r="H721" i="37"/>
  <c r="G722" i="37" s="1"/>
  <c r="D721" i="37"/>
  <c r="E713" i="36" l="1"/>
  <c r="J713" i="36"/>
  <c r="I713" i="36"/>
  <c r="H714" i="36" s="1"/>
  <c r="F721" i="37"/>
  <c r="C722" i="37"/>
  <c r="G713" i="36" l="1"/>
  <c r="D714" i="36"/>
  <c r="J721" i="37"/>
  <c r="E722" i="37"/>
  <c r="K713" i="36" l="1"/>
  <c r="F714" i="36"/>
  <c r="I722" i="37"/>
  <c r="H722" i="37"/>
  <c r="G723" i="37" s="1"/>
  <c r="D722" i="37"/>
  <c r="E714" i="36" l="1"/>
  <c r="J714" i="36"/>
  <c r="I714" i="36"/>
  <c r="H715" i="36" s="1"/>
  <c r="F722" i="37"/>
  <c r="C723" i="37"/>
  <c r="G714" i="36" l="1"/>
  <c r="D715" i="36"/>
  <c r="J722" i="37"/>
  <c r="E723" i="37"/>
  <c r="K714" i="36" l="1"/>
  <c r="F715" i="36"/>
  <c r="I723" i="37"/>
  <c r="H723" i="37"/>
  <c r="G724" i="37" s="1"/>
  <c r="D723" i="37"/>
  <c r="E715" i="36" l="1"/>
  <c r="J715" i="36"/>
  <c r="I715" i="36"/>
  <c r="H716" i="36" s="1"/>
  <c r="F723" i="37"/>
  <c r="C724" i="37"/>
  <c r="G715" i="36" l="1"/>
  <c r="D716" i="36"/>
  <c r="J723" i="37"/>
  <c r="E724" i="37"/>
  <c r="D724" i="37"/>
  <c r="K715" i="36" l="1"/>
  <c r="F716" i="36"/>
  <c r="C725" i="37"/>
  <c r="I724" i="37"/>
  <c r="H724" i="37"/>
  <c r="G725" i="37" s="1"/>
  <c r="E716" i="36" l="1"/>
  <c r="I716" i="36"/>
  <c r="H717" i="36" s="1"/>
  <c r="J716" i="36"/>
  <c r="F724" i="37"/>
  <c r="D717" i="36" l="1"/>
  <c r="G716" i="36"/>
  <c r="J724" i="37"/>
  <c r="E725" i="37"/>
  <c r="K716" i="36" l="1"/>
  <c r="F717" i="36"/>
  <c r="I725" i="37"/>
  <c r="H725" i="37"/>
  <c r="G726" i="37" s="1"/>
  <c r="D725" i="37"/>
  <c r="E717" i="36" l="1"/>
  <c r="J717" i="36"/>
  <c r="I717" i="36"/>
  <c r="H718" i="36" s="1"/>
  <c r="F725" i="37"/>
  <c r="C726" i="37"/>
  <c r="G717" i="36" l="1"/>
  <c r="D718" i="36"/>
  <c r="J725" i="37"/>
  <c r="E726" i="37"/>
  <c r="D726" i="37"/>
  <c r="K717" i="36" l="1"/>
  <c r="F718" i="36"/>
  <c r="C727" i="37"/>
  <c r="H726" i="37"/>
  <c r="G727" i="37" s="1"/>
  <c r="I726" i="37"/>
  <c r="E718" i="36" l="1"/>
  <c r="I718" i="36"/>
  <c r="H719" i="36" s="1"/>
  <c r="J718" i="36"/>
  <c r="F726" i="37"/>
  <c r="G718" i="36" l="1"/>
  <c r="D719" i="36"/>
  <c r="J726" i="37"/>
  <c r="E727" i="37"/>
  <c r="K718" i="36" l="1"/>
  <c r="F719" i="36"/>
  <c r="I727" i="37"/>
  <c r="H727" i="37"/>
  <c r="G728" i="37" s="1"/>
  <c r="D727" i="37"/>
  <c r="E719" i="36" l="1"/>
  <c r="J719" i="36"/>
  <c r="I719" i="36"/>
  <c r="H720" i="36" s="1"/>
  <c r="F727" i="37"/>
  <c r="C728" i="37"/>
  <c r="G719" i="36" l="1"/>
  <c r="D720" i="36"/>
  <c r="J727" i="37"/>
  <c r="E728" i="37"/>
  <c r="D728" i="37" s="1"/>
  <c r="K719" i="36" l="1"/>
  <c r="F720" i="36"/>
  <c r="C729" i="37"/>
  <c r="I728" i="37"/>
  <c r="H728" i="37"/>
  <c r="G729" i="37" s="1"/>
  <c r="E720" i="36" l="1"/>
  <c r="J720" i="36"/>
  <c r="I720" i="36"/>
  <c r="H721" i="36" s="1"/>
  <c r="F728" i="37"/>
  <c r="G720" i="36" l="1"/>
  <c r="D721" i="36"/>
  <c r="J728" i="37"/>
  <c r="E729" i="37"/>
  <c r="K720" i="36" l="1"/>
  <c r="F721" i="36"/>
  <c r="I729" i="37"/>
  <c r="H729" i="37"/>
  <c r="G730" i="37" s="1"/>
  <c r="D729" i="37"/>
  <c r="E721" i="36" l="1"/>
  <c r="J721" i="36"/>
  <c r="I721" i="36"/>
  <c r="H722" i="36" s="1"/>
  <c r="F729" i="37"/>
  <c r="C730" i="37"/>
  <c r="G721" i="36" l="1"/>
  <c r="D722" i="36"/>
  <c r="J729" i="37"/>
  <c r="E730" i="37"/>
  <c r="D730" i="37"/>
  <c r="K721" i="36" l="1"/>
  <c r="F722" i="36"/>
  <c r="I730" i="37"/>
  <c r="H730" i="37"/>
  <c r="G731" i="37" s="1"/>
  <c r="C731" i="37"/>
  <c r="E722" i="36" l="1"/>
  <c r="J722" i="36"/>
  <c r="I722" i="36"/>
  <c r="H723" i="36" s="1"/>
  <c r="F730" i="37"/>
  <c r="J730" i="37" s="1"/>
  <c r="D723" i="36" l="1"/>
  <c r="G722" i="36"/>
  <c r="E731" i="37"/>
  <c r="I731" i="37" s="1"/>
  <c r="H731" i="37"/>
  <c r="G732" i="37" s="1"/>
  <c r="D731" i="37"/>
  <c r="K722" i="36" l="1"/>
  <c r="F723" i="36"/>
  <c r="F731" i="37"/>
  <c r="C732" i="37"/>
  <c r="E723" i="36" l="1"/>
  <c r="J723" i="36"/>
  <c r="I723" i="36"/>
  <c r="H724" i="36" s="1"/>
  <c r="J731" i="37"/>
  <c r="E732" i="37"/>
  <c r="G723" i="36" l="1"/>
  <c r="D724" i="36"/>
  <c r="I732" i="37"/>
  <c r="H732" i="37"/>
  <c r="G733" i="37" s="1"/>
  <c r="D732" i="37"/>
  <c r="K723" i="36" l="1"/>
  <c r="F724" i="36"/>
  <c r="F732" i="37"/>
  <c r="C733" i="37"/>
  <c r="E724" i="36" l="1"/>
  <c r="J724" i="36"/>
  <c r="I724" i="36"/>
  <c r="H725" i="36" s="1"/>
  <c r="J732" i="37"/>
  <c r="E733" i="37"/>
  <c r="D725" i="36" l="1"/>
  <c r="G724" i="36"/>
  <c r="I733" i="37"/>
  <c r="H733" i="37"/>
  <c r="G734" i="37" s="1"/>
  <c r="D733" i="37"/>
  <c r="K724" i="36" l="1"/>
  <c r="F725" i="36"/>
  <c r="F733" i="37"/>
  <c r="C734" i="37"/>
  <c r="E725" i="36" l="1"/>
  <c r="J725" i="36"/>
  <c r="I725" i="36"/>
  <c r="H726" i="36" s="1"/>
  <c r="J733" i="37"/>
  <c r="E734" i="37"/>
  <c r="G725" i="36" l="1"/>
  <c r="D726" i="36"/>
  <c r="H734" i="37"/>
  <c r="G735" i="37" s="1"/>
  <c r="I734" i="37"/>
  <c r="D734" i="37"/>
  <c r="K725" i="36" l="1"/>
  <c r="F726" i="36"/>
  <c r="F734" i="37"/>
  <c r="C735" i="37"/>
  <c r="E726" i="36" l="1"/>
  <c r="J726" i="36"/>
  <c r="I726" i="36"/>
  <c r="H727" i="36" s="1"/>
  <c r="J734" i="37"/>
  <c r="E735" i="37"/>
  <c r="G726" i="36" l="1"/>
  <c r="D727" i="36"/>
  <c r="I735" i="37"/>
  <c r="H735" i="37"/>
  <c r="G736" i="37" s="1"/>
  <c r="D735" i="37"/>
  <c r="K726" i="36" l="1"/>
  <c r="F727" i="36"/>
  <c r="F735" i="37"/>
  <c r="C736" i="37"/>
  <c r="E727" i="36" l="1"/>
  <c r="J727" i="36"/>
  <c r="I727" i="36"/>
  <c r="H728" i="36" s="1"/>
  <c r="J735" i="37"/>
  <c r="E736" i="37"/>
  <c r="G727" i="36" l="1"/>
  <c r="D728" i="36"/>
  <c r="I736" i="37"/>
  <c r="H736" i="37"/>
  <c r="G737" i="37" s="1"/>
  <c r="D736" i="37"/>
  <c r="K727" i="36" l="1"/>
  <c r="F728" i="36"/>
  <c r="F736" i="37"/>
  <c r="C737" i="37"/>
  <c r="E728" i="36" l="1"/>
  <c r="I728" i="36"/>
  <c r="H729" i="36" s="1"/>
  <c r="J728" i="36"/>
  <c r="J736" i="37"/>
  <c r="E737" i="37"/>
  <c r="G728" i="36" l="1"/>
  <c r="D729" i="36"/>
  <c r="I737" i="37"/>
  <c r="H737" i="37"/>
  <c r="G738" i="37" s="1"/>
  <c r="D737" i="37"/>
  <c r="K728" i="36" l="1"/>
  <c r="F729" i="36"/>
  <c r="F737" i="37"/>
  <c r="C738" i="37"/>
  <c r="E729" i="36" l="1"/>
  <c r="I729" i="36"/>
  <c r="H730" i="36" s="1"/>
  <c r="J729" i="36"/>
  <c r="J737" i="37"/>
  <c r="E738" i="37"/>
  <c r="G729" i="36" l="1"/>
  <c r="D730" i="36"/>
  <c r="I738" i="37"/>
  <c r="H738" i="37"/>
  <c r="G739" i="37" s="1"/>
  <c r="D738" i="37"/>
  <c r="K729" i="36" l="1"/>
  <c r="F730" i="36"/>
  <c r="F738" i="37"/>
  <c r="C739" i="37"/>
  <c r="E730" i="36" l="1"/>
  <c r="J730" i="36"/>
  <c r="I730" i="36"/>
  <c r="H731" i="36" s="1"/>
  <c r="J738" i="37"/>
  <c r="E739" i="37"/>
  <c r="G730" i="36" l="1"/>
  <c r="D731" i="36"/>
  <c r="I739" i="37"/>
  <c r="H739" i="37"/>
  <c r="G740" i="37" s="1"/>
  <c r="D739" i="37"/>
  <c r="K730" i="36" l="1"/>
  <c r="F731" i="36"/>
  <c r="F739" i="37"/>
  <c r="C740" i="37"/>
  <c r="E731" i="36" l="1"/>
  <c r="J731" i="36"/>
  <c r="I731" i="36"/>
  <c r="H732" i="36" s="1"/>
  <c r="J739" i="37"/>
  <c r="E740" i="37"/>
  <c r="G731" i="36" l="1"/>
  <c r="D732" i="36"/>
  <c r="H740" i="37"/>
  <c r="G741" i="37" s="1"/>
  <c r="I740" i="37"/>
  <c r="D740" i="37"/>
  <c r="K731" i="36" l="1"/>
  <c r="F732" i="36"/>
  <c r="F740" i="37"/>
  <c r="C741" i="37"/>
  <c r="E732" i="36" l="1"/>
  <c r="I732" i="36"/>
  <c r="H733" i="36" s="1"/>
  <c r="J732" i="36"/>
  <c r="J740" i="37"/>
  <c r="E741" i="37"/>
  <c r="G732" i="36" l="1"/>
  <c r="D733" i="36"/>
  <c r="I741" i="37"/>
  <c r="H741" i="37"/>
  <c r="G742" i="37" s="1"/>
  <c r="D741" i="37"/>
  <c r="K732" i="36" l="1"/>
  <c r="F733" i="36"/>
  <c r="F741" i="37"/>
  <c r="C742" i="37"/>
  <c r="E733" i="36" l="1"/>
  <c r="J733" i="36"/>
  <c r="I733" i="36"/>
  <c r="H734" i="36" s="1"/>
  <c r="J741" i="37"/>
  <c r="E742" i="37"/>
  <c r="D742" i="37"/>
  <c r="G733" i="36" l="1"/>
  <c r="D734" i="36"/>
  <c r="C743" i="37"/>
  <c r="H742" i="37"/>
  <c r="G743" i="37" s="1"/>
  <c r="I742" i="37"/>
  <c r="K733" i="36" l="1"/>
  <c r="F734" i="36"/>
  <c r="F742" i="37"/>
  <c r="E734" i="36" l="1"/>
  <c r="J734" i="36"/>
  <c r="I734" i="36"/>
  <c r="H735" i="36" s="1"/>
  <c r="J742" i="37"/>
  <c r="E743" i="37"/>
  <c r="G734" i="36" l="1"/>
  <c r="D735" i="36"/>
  <c r="I743" i="37"/>
  <c r="H743" i="37"/>
  <c r="G744" i="37" s="1"/>
  <c r="D743" i="37"/>
  <c r="K734" i="36" l="1"/>
  <c r="F735" i="36"/>
  <c r="F743" i="37"/>
  <c r="C744" i="37"/>
  <c r="E735" i="36" l="1"/>
  <c r="J735" i="36"/>
  <c r="I735" i="36"/>
  <c r="H736" i="36" s="1"/>
  <c r="J743" i="37"/>
  <c r="E744" i="37"/>
  <c r="D744" i="37"/>
  <c r="G735" i="36" l="1"/>
  <c r="D736" i="36"/>
  <c r="C745" i="37"/>
  <c r="I744" i="37"/>
  <c r="H744" i="37"/>
  <c r="G745" i="37" s="1"/>
  <c r="K735" i="36" l="1"/>
  <c r="F736" i="36"/>
  <c r="F744" i="37"/>
  <c r="E736" i="36" l="1"/>
  <c r="J736" i="36"/>
  <c r="I736" i="36"/>
  <c r="H737" i="36" s="1"/>
  <c r="J744" i="37"/>
  <c r="E745" i="37"/>
  <c r="G736" i="36" l="1"/>
  <c r="D737" i="36"/>
  <c r="H745" i="37"/>
  <c r="G746" i="37" s="1"/>
  <c r="I745" i="37"/>
  <c r="D745" i="37"/>
  <c r="K736" i="36" l="1"/>
  <c r="F737" i="36"/>
  <c r="F745" i="37"/>
  <c r="C746" i="37"/>
  <c r="E737" i="36" l="1"/>
  <c r="I737" i="36"/>
  <c r="H738" i="36" s="1"/>
  <c r="J737" i="36"/>
  <c r="J745" i="37"/>
  <c r="E746" i="37"/>
  <c r="G737" i="36" l="1"/>
  <c r="D738" i="36"/>
  <c r="I746" i="37"/>
  <c r="H746" i="37"/>
  <c r="G747" i="37" s="1"/>
  <c r="D746" i="37"/>
  <c r="K737" i="36" l="1"/>
  <c r="F738" i="36"/>
  <c r="F746" i="37"/>
  <c r="C747" i="37"/>
  <c r="E738" i="36" l="1"/>
  <c r="I738" i="36"/>
  <c r="H739" i="36" s="1"/>
  <c r="J738" i="36"/>
  <c r="J746" i="37"/>
  <c r="E747" i="37"/>
  <c r="G738" i="36" l="1"/>
  <c r="D739" i="36"/>
  <c r="I747" i="37"/>
  <c r="H747" i="37"/>
  <c r="G748" i="37" s="1"/>
  <c r="D747" i="37"/>
  <c r="K738" i="36" l="1"/>
  <c r="F739" i="36"/>
  <c r="F747" i="37"/>
  <c r="C748" i="37"/>
  <c r="E739" i="36" l="1"/>
  <c r="J739" i="36"/>
  <c r="I739" i="36"/>
  <c r="H740" i="36" s="1"/>
  <c r="J747" i="37"/>
  <c r="E748" i="37"/>
  <c r="D740" i="36" l="1"/>
  <c r="G739" i="36"/>
  <c r="I748" i="37"/>
  <c r="H748" i="37"/>
  <c r="G749" i="37" s="1"/>
  <c r="D748" i="37"/>
  <c r="K739" i="36" l="1"/>
  <c r="F740" i="36"/>
  <c r="F748" i="37"/>
  <c r="C749" i="37"/>
  <c r="E740" i="36" l="1"/>
  <c r="J740" i="36"/>
  <c r="I740" i="36"/>
  <c r="H741" i="36" s="1"/>
  <c r="J748" i="37"/>
  <c r="E749" i="37"/>
  <c r="G740" i="36" l="1"/>
  <c r="D741" i="36"/>
  <c r="I749" i="37"/>
  <c r="H749" i="37"/>
  <c r="G750" i="37" s="1"/>
  <c r="D749" i="37"/>
  <c r="K740" i="36" l="1"/>
  <c r="F741" i="36"/>
  <c r="F749" i="37"/>
  <c r="C750" i="37"/>
  <c r="E741" i="36" l="1"/>
  <c r="J741" i="36"/>
  <c r="I741" i="36"/>
  <c r="H742" i="36" s="1"/>
  <c r="J749" i="37"/>
  <c r="E750" i="37"/>
  <c r="G741" i="36" l="1"/>
  <c r="D742" i="36"/>
  <c r="H750" i="37"/>
  <c r="G751" i="37" s="1"/>
  <c r="I750" i="37"/>
  <c r="D750" i="37"/>
  <c r="K741" i="36" l="1"/>
  <c r="F742" i="36"/>
  <c r="F750" i="37"/>
  <c r="C751" i="37"/>
  <c r="E742" i="36" l="1"/>
  <c r="I742" i="36"/>
  <c r="H743" i="36" s="1"/>
  <c r="J742" i="36"/>
  <c r="J750" i="37"/>
  <c r="E751" i="37"/>
  <c r="G742" i="36" l="1"/>
  <c r="D743" i="36"/>
  <c r="I751" i="37"/>
  <c r="H751" i="37"/>
  <c r="G752" i="37" s="1"/>
  <c r="D751" i="37"/>
  <c r="K742" i="36" l="1"/>
  <c r="F743" i="36"/>
  <c r="F751" i="37"/>
  <c r="C752" i="37"/>
  <c r="E743" i="36" l="1"/>
  <c r="I743" i="36"/>
  <c r="H744" i="36" s="1"/>
  <c r="J743" i="36"/>
  <c r="J751" i="37"/>
  <c r="E752" i="37"/>
  <c r="G743" i="36" l="1"/>
  <c r="D744" i="36"/>
  <c r="I752" i="37"/>
  <c r="H752" i="37"/>
  <c r="G753" i="37" s="1"/>
  <c r="D752" i="37"/>
  <c r="K743" i="36" l="1"/>
  <c r="F744" i="36"/>
  <c r="F752" i="37"/>
  <c r="C753" i="37"/>
  <c r="E744" i="36" l="1"/>
  <c r="J744" i="36"/>
  <c r="I744" i="36"/>
  <c r="H745" i="36" s="1"/>
  <c r="J752" i="37"/>
  <c r="E753" i="37"/>
  <c r="G744" i="36" l="1"/>
  <c r="D745" i="36"/>
  <c r="H753" i="37"/>
  <c r="G754" i="37" s="1"/>
  <c r="I753" i="37"/>
  <c r="D753" i="37"/>
  <c r="K744" i="36" l="1"/>
  <c r="F745" i="36"/>
  <c r="F753" i="37"/>
  <c r="C754" i="37"/>
  <c r="E745" i="36" l="1"/>
  <c r="J745" i="36"/>
  <c r="I745" i="36"/>
  <c r="H746" i="36" s="1"/>
  <c r="J753" i="37"/>
  <c r="E754" i="37"/>
  <c r="G745" i="36" l="1"/>
  <c r="D746" i="36"/>
  <c r="I754" i="37"/>
  <c r="H754" i="37"/>
  <c r="G755" i="37" s="1"/>
  <c r="D754" i="37"/>
  <c r="K745" i="36" l="1"/>
  <c r="F746" i="36"/>
  <c r="F754" i="37"/>
  <c r="C755" i="37"/>
  <c r="E746" i="36" l="1"/>
  <c r="J746" i="36"/>
  <c r="I746" i="36"/>
  <c r="H747" i="36" s="1"/>
  <c r="J754" i="37"/>
  <c r="E755" i="37"/>
  <c r="G746" i="36" l="1"/>
  <c r="D747" i="36"/>
  <c r="I755" i="37"/>
  <c r="H755" i="37"/>
  <c r="G756" i="37" s="1"/>
  <c r="D755" i="37"/>
  <c r="K746" i="36" l="1"/>
  <c r="F747" i="36"/>
  <c r="F755" i="37"/>
  <c r="C756" i="37"/>
  <c r="E747" i="36" l="1"/>
  <c r="I747" i="36"/>
  <c r="H748" i="36" s="1"/>
  <c r="J747" i="36"/>
  <c r="J755" i="37"/>
  <c r="E756" i="37"/>
  <c r="G747" i="36" l="1"/>
  <c r="D748" i="36"/>
  <c r="I756" i="37"/>
  <c r="H756" i="37"/>
  <c r="G757" i="37" s="1"/>
  <c r="D756" i="37"/>
  <c r="K747" i="36" l="1"/>
  <c r="F748" i="36"/>
  <c r="F756" i="37"/>
  <c r="C757" i="37"/>
  <c r="E748" i="36" l="1"/>
  <c r="I748" i="36"/>
  <c r="H749" i="36" s="1"/>
  <c r="J748" i="36"/>
  <c r="J756" i="37"/>
  <c r="E757" i="37"/>
  <c r="G748" i="36" l="1"/>
  <c r="D749" i="36"/>
  <c r="I757" i="37"/>
  <c r="H757" i="37"/>
  <c r="G758" i="37" s="1"/>
  <c r="D757" i="37"/>
  <c r="F749" i="36" l="1"/>
  <c r="K748" i="36"/>
  <c r="F757" i="37"/>
  <c r="C758" i="37"/>
  <c r="E749" i="36" l="1"/>
  <c r="J749" i="36"/>
  <c r="I749" i="36"/>
  <c r="H750" i="36" s="1"/>
  <c r="J757" i="37"/>
  <c r="E758" i="37"/>
  <c r="G749" i="36" l="1"/>
  <c r="D750" i="36"/>
  <c r="H758" i="37"/>
  <c r="G759" i="37" s="1"/>
  <c r="I758" i="37"/>
  <c r="D758" i="37"/>
  <c r="K749" i="36" l="1"/>
  <c r="F750" i="36"/>
  <c r="F758" i="37"/>
  <c r="C759" i="37"/>
  <c r="E750" i="36" l="1"/>
  <c r="J750" i="36"/>
  <c r="I750" i="36"/>
  <c r="H751" i="36" s="1"/>
  <c r="J758" i="37"/>
  <c r="E759" i="37"/>
  <c r="D751" i="36" l="1"/>
  <c r="G750" i="36"/>
  <c r="I759" i="37"/>
  <c r="H759" i="37"/>
  <c r="G760" i="37" s="1"/>
  <c r="D759" i="37"/>
  <c r="K750" i="36" l="1"/>
  <c r="F751" i="36"/>
  <c r="F759" i="37"/>
  <c r="C760" i="37"/>
  <c r="E751" i="36" l="1"/>
  <c r="J751" i="36"/>
  <c r="I751" i="36"/>
  <c r="H752" i="36" s="1"/>
  <c r="J759" i="37"/>
  <c r="E760" i="37"/>
  <c r="D752" i="36" l="1"/>
  <c r="G751" i="36"/>
  <c r="I760" i="37"/>
  <c r="H760" i="37"/>
  <c r="G761" i="37" s="1"/>
  <c r="D760" i="37"/>
  <c r="K751" i="36" l="1"/>
  <c r="F752" i="36"/>
  <c r="F760" i="37"/>
  <c r="C761" i="37"/>
  <c r="E752" i="36" l="1"/>
  <c r="J752" i="36"/>
  <c r="I752" i="36"/>
  <c r="H753" i="36" s="1"/>
  <c r="J760" i="37"/>
  <c r="E761" i="37"/>
  <c r="D761" i="37"/>
  <c r="G752" i="36" l="1"/>
  <c r="D753" i="36"/>
  <c r="C762" i="37"/>
  <c r="I761" i="37"/>
  <c r="H761" i="37"/>
  <c r="G762" i="37" s="1"/>
  <c r="K752" i="36" l="1"/>
  <c r="F753" i="36"/>
  <c r="F761" i="37"/>
  <c r="E753" i="36" l="1"/>
  <c r="J753" i="36"/>
  <c r="I753" i="36"/>
  <c r="H754" i="36" s="1"/>
  <c r="J761" i="37"/>
  <c r="E762" i="37"/>
  <c r="G753" i="36" l="1"/>
  <c r="D754" i="36"/>
  <c r="I762" i="37"/>
  <c r="H762" i="37"/>
  <c r="G763" i="37" s="1"/>
  <c r="D762" i="37"/>
  <c r="K753" i="36" l="1"/>
  <c r="F754" i="36"/>
  <c r="F762" i="37"/>
  <c r="C763" i="37"/>
  <c r="E754" i="36" l="1"/>
  <c r="J754" i="36"/>
  <c r="I754" i="36"/>
  <c r="H755" i="36" s="1"/>
  <c r="J762" i="37"/>
  <c r="E763" i="37"/>
  <c r="D755" i="36" l="1"/>
  <c r="G754" i="36"/>
  <c r="I763" i="37"/>
  <c r="H763" i="37"/>
  <c r="G764" i="37" s="1"/>
  <c r="D763" i="37"/>
  <c r="K754" i="36" l="1"/>
  <c r="F755" i="36"/>
  <c r="F763" i="37"/>
  <c r="C764" i="37"/>
  <c r="E755" i="36" l="1"/>
  <c r="J755" i="36"/>
  <c r="I755" i="36"/>
  <c r="H756" i="36" s="1"/>
  <c r="J763" i="37"/>
  <c r="E764" i="37"/>
  <c r="D764" i="37"/>
  <c r="G755" i="36" l="1"/>
  <c r="D756" i="36"/>
  <c r="C765" i="37"/>
  <c r="I764" i="37"/>
  <c r="H764" i="37"/>
  <c r="G765" i="37" s="1"/>
  <c r="K755" i="36" l="1"/>
  <c r="F756" i="36"/>
  <c r="F764" i="37"/>
  <c r="E756" i="36" l="1"/>
  <c r="I756" i="36"/>
  <c r="H757" i="36" s="1"/>
  <c r="J756" i="36"/>
  <c r="J764" i="37"/>
  <c r="E765" i="37"/>
  <c r="G756" i="36" l="1"/>
  <c r="D757" i="36"/>
  <c r="I765" i="37"/>
  <c r="H765" i="37"/>
  <c r="G766" i="37" s="1"/>
  <c r="D765" i="37"/>
  <c r="K756" i="36" l="1"/>
  <c r="F757" i="36"/>
  <c r="F765" i="37"/>
  <c r="C766" i="37"/>
  <c r="E757" i="36" l="1"/>
  <c r="I757" i="36"/>
  <c r="H758" i="36" s="1"/>
  <c r="J757" i="36"/>
  <c r="J765" i="37"/>
  <c r="E766" i="37"/>
  <c r="G757" i="36" l="1"/>
  <c r="D758" i="36"/>
  <c r="H766" i="37"/>
  <c r="G767" i="37" s="1"/>
  <c r="I766" i="37"/>
  <c r="D766" i="37"/>
  <c r="K757" i="36" l="1"/>
  <c r="F758" i="36"/>
  <c r="F766" i="37"/>
  <c r="C767" i="37"/>
  <c r="E758" i="36" l="1"/>
  <c r="J758" i="36"/>
  <c r="I758" i="36"/>
  <c r="H759" i="36" s="1"/>
  <c r="J766" i="37"/>
  <c r="E767" i="37"/>
  <c r="G758" i="36" l="1"/>
  <c r="D759" i="36"/>
  <c r="I767" i="37"/>
  <c r="H767" i="37"/>
  <c r="G768" i="37" s="1"/>
  <c r="D767" i="37"/>
  <c r="K758" i="36" l="1"/>
  <c r="F759" i="36"/>
  <c r="F767" i="37"/>
  <c r="C768" i="37"/>
  <c r="E759" i="36" l="1"/>
  <c r="I759" i="36"/>
  <c r="H760" i="36" s="1"/>
  <c r="J759" i="36"/>
  <c r="J767" i="37"/>
  <c r="E768" i="37"/>
  <c r="D768" i="37"/>
  <c r="G759" i="36" l="1"/>
  <c r="D760" i="36"/>
  <c r="C769" i="37"/>
  <c r="I768" i="37"/>
  <c r="H768" i="37"/>
  <c r="G769" i="37" s="1"/>
  <c r="K759" i="36" l="1"/>
  <c r="F760" i="36"/>
  <c r="F768" i="37"/>
  <c r="E760" i="36" l="1"/>
  <c r="I760" i="36"/>
  <c r="H761" i="36" s="1"/>
  <c r="J760" i="36"/>
  <c r="J768" i="37"/>
  <c r="E769" i="37"/>
  <c r="G760" i="36" l="1"/>
  <c r="D761" i="36"/>
  <c r="I769" i="37"/>
  <c r="H769" i="37"/>
  <c r="G770" i="37" s="1"/>
  <c r="D769" i="37"/>
  <c r="K760" i="36" l="1"/>
  <c r="F761" i="36"/>
  <c r="F769" i="37"/>
  <c r="C770" i="37"/>
  <c r="E761" i="36" l="1"/>
  <c r="J761" i="36"/>
  <c r="I761" i="36"/>
  <c r="H762" i="36" s="1"/>
  <c r="J769" i="37"/>
  <c r="E770" i="37"/>
  <c r="D770" i="37" s="1"/>
  <c r="G761" i="36" l="1"/>
  <c r="D762" i="36"/>
  <c r="I770" i="37"/>
  <c r="H770" i="37"/>
  <c r="G771" i="37" s="1"/>
  <c r="C771" i="37"/>
  <c r="K761" i="36" l="1"/>
  <c r="F762" i="36"/>
  <c r="F770" i="37"/>
  <c r="E762" i="36" l="1"/>
  <c r="I762" i="36"/>
  <c r="H763" i="36" s="1"/>
  <c r="J762" i="36"/>
  <c r="J770" i="37"/>
  <c r="E771" i="37"/>
  <c r="G762" i="36" l="1"/>
  <c r="D763" i="36"/>
  <c r="I771" i="37"/>
  <c r="H771" i="37"/>
  <c r="G772" i="37" s="1"/>
  <c r="D771" i="37"/>
  <c r="K762" i="36" l="1"/>
  <c r="F763" i="36"/>
  <c r="F771" i="37"/>
  <c r="C772" i="37"/>
  <c r="E763" i="36" l="1"/>
  <c r="J763" i="36"/>
  <c r="I763" i="36"/>
  <c r="H764" i="36" s="1"/>
  <c r="J771" i="37"/>
  <c r="E772" i="37"/>
  <c r="G763" i="36" l="1"/>
  <c r="D764" i="36"/>
  <c r="H772" i="37"/>
  <c r="G773" i="37" s="1"/>
  <c r="I772" i="37"/>
  <c r="D772" i="37"/>
  <c r="K763" i="36" l="1"/>
  <c r="F764" i="36"/>
  <c r="F772" i="37"/>
  <c r="C773" i="37"/>
  <c r="E764" i="36" l="1"/>
  <c r="J764" i="36"/>
  <c r="I764" i="36"/>
  <c r="H765" i="36" s="1"/>
  <c r="J772" i="37"/>
  <c r="E773" i="37"/>
  <c r="G764" i="36" l="1"/>
  <c r="D765" i="36"/>
  <c r="I773" i="37"/>
  <c r="H773" i="37"/>
  <c r="G774" i="37" s="1"/>
  <c r="D773" i="37"/>
  <c r="K764" i="36" l="1"/>
  <c r="F765" i="36"/>
  <c r="F773" i="37"/>
  <c r="C774" i="37"/>
  <c r="E765" i="36" l="1"/>
  <c r="J765" i="36"/>
  <c r="I765" i="36"/>
  <c r="H766" i="36" s="1"/>
  <c r="J773" i="37"/>
  <c r="E774" i="37"/>
  <c r="G765" i="36" l="1"/>
  <c r="D766" i="36"/>
  <c r="H774" i="37"/>
  <c r="G775" i="37" s="1"/>
  <c r="I774" i="37"/>
  <c r="D774" i="37"/>
  <c r="K765" i="36" l="1"/>
  <c r="F766" i="36"/>
  <c r="F774" i="37"/>
  <c r="C775" i="37"/>
  <c r="E766" i="36" l="1"/>
  <c r="J766" i="36"/>
  <c r="I766" i="36"/>
  <c r="H767" i="36" s="1"/>
  <c r="J774" i="37"/>
  <c r="E775" i="37"/>
  <c r="G766" i="36" l="1"/>
  <c r="D767" i="36"/>
  <c r="I775" i="37"/>
  <c r="H775" i="37"/>
  <c r="G776" i="37" s="1"/>
  <c r="D775" i="37"/>
  <c r="K766" i="36" l="1"/>
  <c r="F767" i="36"/>
  <c r="F775" i="37"/>
  <c r="C776" i="37"/>
  <c r="E767" i="36" l="1"/>
  <c r="I767" i="36"/>
  <c r="H768" i="36" s="1"/>
  <c r="J767" i="36"/>
  <c r="J775" i="37"/>
  <c r="E776" i="37"/>
  <c r="G767" i="36" l="1"/>
  <c r="D768" i="36"/>
  <c r="I776" i="37"/>
  <c r="H776" i="37"/>
  <c r="G777" i="37" s="1"/>
  <c r="D776" i="37"/>
  <c r="K767" i="36" l="1"/>
  <c r="F768" i="36"/>
  <c r="F776" i="37"/>
  <c r="C777" i="37"/>
  <c r="E768" i="36" l="1"/>
  <c r="I768" i="36"/>
  <c r="H769" i="36" s="1"/>
  <c r="J768" i="36"/>
  <c r="J776" i="37"/>
  <c r="E777" i="37"/>
  <c r="G768" i="36" l="1"/>
  <c r="D769" i="36"/>
  <c r="H777" i="37"/>
  <c r="G778" i="37" s="1"/>
  <c r="I777" i="37"/>
  <c r="D777" i="37"/>
  <c r="K768" i="36" l="1"/>
  <c r="F769" i="36"/>
  <c r="F777" i="37"/>
  <c r="C778" i="37"/>
  <c r="E769" i="36" l="1"/>
  <c r="I769" i="36"/>
  <c r="H770" i="36" s="1"/>
  <c r="J769" i="36"/>
  <c r="J777" i="37"/>
  <c r="E778" i="37"/>
  <c r="G769" i="36" l="1"/>
  <c r="D770" i="36"/>
  <c r="I778" i="37"/>
  <c r="H778" i="37"/>
  <c r="G779" i="37" s="1"/>
  <c r="D778" i="37"/>
  <c r="K769" i="36" l="1"/>
  <c r="F770" i="36"/>
  <c r="F778" i="37"/>
  <c r="C779" i="37"/>
  <c r="E770" i="36" l="1"/>
  <c r="J770" i="36"/>
  <c r="I770" i="36"/>
  <c r="H771" i="36" s="1"/>
  <c r="J778" i="37"/>
  <c r="E779" i="37"/>
  <c r="G770" i="36" l="1"/>
  <c r="D771" i="36"/>
  <c r="I779" i="37"/>
  <c r="H779" i="37"/>
  <c r="G780" i="37" s="1"/>
  <c r="D779" i="37"/>
  <c r="K770" i="36" l="1"/>
  <c r="F771" i="36"/>
  <c r="F779" i="37"/>
  <c r="C780" i="37"/>
  <c r="E771" i="36" l="1"/>
  <c r="I771" i="36"/>
  <c r="H772" i="36" s="1"/>
  <c r="J771" i="36"/>
  <c r="J779" i="37"/>
  <c r="E780" i="37"/>
  <c r="G771" i="36" l="1"/>
  <c r="D772" i="36"/>
  <c r="I780" i="37"/>
  <c r="H780" i="37"/>
  <c r="G781" i="37" s="1"/>
  <c r="D780" i="37"/>
  <c r="K771" i="36" l="1"/>
  <c r="F772" i="36"/>
  <c r="F780" i="37"/>
  <c r="C781" i="37"/>
  <c r="E772" i="36" l="1"/>
  <c r="J772" i="36"/>
  <c r="I772" i="36"/>
  <c r="H773" i="36" s="1"/>
  <c r="J780" i="37"/>
  <c r="E781" i="37"/>
  <c r="G772" i="36" l="1"/>
  <c r="D773" i="36"/>
  <c r="I781" i="37"/>
  <c r="H781" i="37"/>
  <c r="G782" i="37" s="1"/>
  <c r="D781" i="37"/>
  <c r="K772" i="36" l="1"/>
  <c r="F773" i="36"/>
  <c r="F781" i="37"/>
  <c r="C782" i="37"/>
  <c r="E773" i="36" l="1"/>
  <c r="J773" i="36"/>
  <c r="I773" i="36"/>
  <c r="H774" i="36" s="1"/>
  <c r="J781" i="37"/>
  <c r="E782" i="37"/>
  <c r="G773" i="36" l="1"/>
  <c r="D774" i="36"/>
  <c r="H782" i="37"/>
  <c r="G783" i="37" s="1"/>
  <c r="I782" i="37"/>
  <c r="D782" i="37"/>
  <c r="K773" i="36" l="1"/>
  <c r="F774" i="36"/>
  <c r="F782" i="37"/>
  <c r="C783" i="37"/>
  <c r="E774" i="36" l="1"/>
  <c r="I774" i="36"/>
  <c r="H775" i="36" s="1"/>
  <c r="J774" i="36"/>
  <c r="J782" i="37"/>
  <c r="E783" i="37"/>
  <c r="D783" i="37" s="1"/>
  <c r="C784" i="37" s="1"/>
  <c r="G774" i="36" l="1"/>
  <c r="D775" i="36"/>
  <c r="I783" i="37"/>
  <c r="H783" i="37"/>
  <c r="G784" i="37" s="1"/>
  <c r="K774" i="36" l="1"/>
  <c r="F775" i="36"/>
  <c r="F783" i="37"/>
  <c r="E775" i="36" l="1"/>
  <c r="I775" i="36"/>
  <c r="H776" i="36" s="1"/>
  <c r="J775" i="36"/>
  <c r="J783" i="37"/>
  <c r="E784" i="37"/>
  <c r="G775" i="36" l="1"/>
  <c r="D776" i="36"/>
  <c r="I784" i="37"/>
  <c r="H784" i="37"/>
  <c r="G785" i="37" s="1"/>
  <c r="D784" i="37"/>
  <c r="K775" i="36" l="1"/>
  <c r="F776" i="36"/>
  <c r="F784" i="37"/>
  <c r="C785" i="37"/>
  <c r="E776" i="36" l="1"/>
  <c r="J776" i="36"/>
  <c r="I776" i="36"/>
  <c r="H777" i="36" s="1"/>
  <c r="J784" i="37"/>
  <c r="E785" i="37"/>
  <c r="D785" i="37"/>
  <c r="D777" i="36" l="1"/>
  <c r="G776" i="36"/>
  <c r="C786" i="37"/>
  <c r="I785" i="37"/>
  <c r="H785" i="37"/>
  <c r="G786" i="37" s="1"/>
  <c r="K776" i="36" l="1"/>
  <c r="F777" i="36"/>
  <c r="F785" i="37"/>
  <c r="E777" i="36" l="1"/>
  <c r="I777" i="36"/>
  <c r="H778" i="36" s="1"/>
  <c r="J777" i="36"/>
  <c r="J785" i="37"/>
  <c r="E786" i="37"/>
  <c r="G777" i="36" l="1"/>
  <c r="D778" i="36"/>
  <c r="I786" i="37"/>
  <c r="H786" i="37"/>
  <c r="G787" i="37" s="1"/>
  <c r="D786" i="37"/>
  <c r="K777" i="36" l="1"/>
  <c r="F778" i="36"/>
  <c r="F786" i="37"/>
  <c r="C787" i="37"/>
  <c r="E778" i="36" l="1"/>
  <c r="J778" i="36"/>
  <c r="I778" i="36"/>
  <c r="H779" i="36" s="1"/>
  <c r="J786" i="37"/>
  <c r="E787" i="37"/>
  <c r="G778" i="36" l="1"/>
  <c r="D779" i="36"/>
  <c r="I787" i="37"/>
  <c r="H787" i="37"/>
  <c r="G788" i="37" s="1"/>
  <c r="D787" i="37"/>
  <c r="K778" i="36" l="1"/>
  <c r="F779" i="36"/>
  <c r="F787" i="37"/>
  <c r="C788" i="37"/>
  <c r="E779" i="36" l="1"/>
  <c r="J779" i="36"/>
  <c r="I779" i="36"/>
  <c r="H780" i="36" s="1"/>
  <c r="J787" i="37"/>
  <c r="E788" i="37"/>
  <c r="D788" i="37" s="1"/>
  <c r="G779" i="36" l="1"/>
  <c r="D780" i="36"/>
  <c r="C789" i="37"/>
  <c r="I788" i="37"/>
  <c r="H788" i="37"/>
  <c r="G789" i="37" s="1"/>
  <c r="K779" i="36" l="1"/>
  <c r="F780" i="36"/>
  <c r="F788" i="37"/>
  <c r="J788" i="37" s="1"/>
  <c r="E780" i="36" l="1"/>
  <c r="I780" i="36"/>
  <c r="H781" i="36" s="1"/>
  <c r="J780" i="36"/>
  <c r="E789" i="37"/>
  <c r="D789" i="37" s="1"/>
  <c r="C790" i="37" s="1"/>
  <c r="H789" i="37" l="1"/>
  <c r="G790" i="37" s="1"/>
  <c r="I789" i="37"/>
  <c r="D781" i="36"/>
  <c r="G780" i="36"/>
  <c r="F789" i="37" l="1"/>
  <c r="J789" i="37" s="1"/>
  <c r="K780" i="36"/>
  <c r="F781" i="36"/>
  <c r="E790" i="37"/>
  <c r="E781" i="36" l="1"/>
  <c r="J781" i="36"/>
  <c r="I781" i="36"/>
  <c r="H782" i="36" s="1"/>
  <c r="H790" i="37"/>
  <c r="G791" i="37" s="1"/>
  <c r="I790" i="37"/>
  <c r="D790" i="37"/>
  <c r="G781" i="36" l="1"/>
  <c r="D782" i="36"/>
  <c r="F790" i="37"/>
  <c r="C791" i="37"/>
  <c r="K781" i="36" l="1"/>
  <c r="F782" i="36"/>
  <c r="J790" i="37"/>
  <c r="E791" i="37"/>
  <c r="E782" i="36" l="1"/>
  <c r="I782" i="36"/>
  <c r="H783" i="36" s="1"/>
  <c r="J782" i="36"/>
  <c r="I791" i="37"/>
  <c r="H791" i="37"/>
  <c r="G792" i="37" s="1"/>
  <c r="D791" i="37"/>
  <c r="G782" i="36" l="1"/>
  <c r="D783" i="36"/>
  <c r="F791" i="37"/>
  <c r="C792" i="37"/>
  <c r="K782" i="36" l="1"/>
  <c r="F783" i="36"/>
  <c r="J791" i="37"/>
  <c r="E792" i="37"/>
  <c r="E783" i="36" l="1"/>
  <c r="J783" i="36"/>
  <c r="I783" i="36"/>
  <c r="H784" i="36" s="1"/>
  <c r="I792" i="37"/>
  <c r="H792" i="37"/>
  <c r="G793" i="37" s="1"/>
  <c r="D792" i="37"/>
  <c r="G783" i="36" l="1"/>
  <c r="D784" i="36"/>
  <c r="F792" i="37"/>
  <c r="C793" i="37"/>
  <c r="K783" i="36" l="1"/>
  <c r="F784" i="36"/>
  <c r="J792" i="37"/>
  <c r="E793" i="37"/>
  <c r="E784" i="36" l="1"/>
  <c r="I784" i="36"/>
  <c r="H785" i="36" s="1"/>
  <c r="J784" i="36"/>
  <c r="I793" i="37"/>
  <c r="H793" i="37"/>
  <c r="G794" i="37" s="1"/>
  <c r="D793" i="37"/>
  <c r="G784" i="36" l="1"/>
  <c r="D785" i="36"/>
  <c r="F793" i="37"/>
  <c r="C794" i="37"/>
  <c r="K784" i="36" l="1"/>
  <c r="F785" i="36"/>
  <c r="J793" i="37"/>
  <c r="E794" i="37"/>
  <c r="E785" i="36" l="1"/>
  <c r="I785" i="36"/>
  <c r="H786" i="36" s="1"/>
  <c r="J785" i="36"/>
  <c r="I794" i="37"/>
  <c r="H794" i="37"/>
  <c r="G795" i="37" s="1"/>
  <c r="D794" i="37"/>
  <c r="G785" i="36" l="1"/>
  <c r="D786" i="36"/>
  <c r="F794" i="37"/>
  <c r="C795" i="37"/>
  <c r="K785" i="36" l="1"/>
  <c r="F786" i="36"/>
  <c r="J794" i="37"/>
  <c r="E795" i="37"/>
  <c r="E786" i="36" l="1"/>
  <c r="J786" i="36"/>
  <c r="I786" i="36"/>
  <c r="H787" i="36" s="1"/>
  <c r="I795" i="37"/>
  <c r="H795" i="37"/>
  <c r="G796" i="37" s="1"/>
  <c r="D795" i="37"/>
  <c r="G786" i="36" l="1"/>
  <c r="D787" i="36"/>
  <c r="F795" i="37"/>
  <c r="C796" i="37"/>
  <c r="K786" i="36" l="1"/>
  <c r="F787" i="36"/>
  <c r="J795" i="37"/>
  <c r="E796" i="37"/>
  <c r="E787" i="36" l="1"/>
  <c r="I787" i="36"/>
  <c r="H788" i="36" s="1"/>
  <c r="J787" i="36"/>
  <c r="I796" i="37"/>
  <c r="H796" i="37"/>
  <c r="G797" i="37" s="1"/>
  <c r="D796" i="37"/>
  <c r="G787" i="36" l="1"/>
  <c r="D788" i="36"/>
  <c r="F796" i="37"/>
  <c r="C797" i="37"/>
  <c r="K787" i="36" l="1"/>
  <c r="F788" i="36"/>
  <c r="J796" i="37"/>
  <c r="E797" i="37"/>
  <c r="E788" i="36" l="1"/>
  <c r="J788" i="36"/>
  <c r="I788" i="36"/>
  <c r="H789" i="36" s="1"/>
  <c r="I797" i="37"/>
  <c r="H797" i="37"/>
  <c r="G798" i="37" s="1"/>
  <c r="D797" i="37"/>
  <c r="G788" i="36" l="1"/>
  <c r="D789" i="36"/>
  <c r="F797" i="37"/>
  <c r="C798" i="37"/>
  <c r="K788" i="36" l="1"/>
  <c r="F789" i="36"/>
  <c r="J797" i="37"/>
  <c r="E798" i="37"/>
  <c r="E789" i="36" l="1"/>
  <c r="I789" i="36"/>
  <c r="H790" i="36" s="1"/>
  <c r="J789" i="36"/>
  <c r="I798" i="37"/>
  <c r="H798" i="37"/>
  <c r="G799" i="37" s="1"/>
  <c r="D798" i="37"/>
  <c r="G789" i="36" l="1"/>
  <c r="D790" i="36"/>
  <c r="F798" i="37"/>
  <c r="C799" i="37"/>
  <c r="K789" i="36" l="1"/>
  <c r="F790" i="36"/>
  <c r="J798" i="37"/>
  <c r="E799" i="37"/>
  <c r="E790" i="36" l="1"/>
  <c r="I790" i="36"/>
  <c r="H791" i="36" s="1"/>
  <c r="J790" i="36"/>
  <c r="I799" i="37"/>
  <c r="H799" i="37"/>
  <c r="G800" i="37" s="1"/>
  <c r="D799" i="37"/>
  <c r="G790" i="36" l="1"/>
  <c r="D791" i="36"/>
  <c r="F799" i="37"/>
  <c r="C800" i="37"/>
  <c r="K790" i="36" l="1"/>
  <c r="F791" i="36"/>
  <c r="J799" i="37"/>
  <c r="E800" i="37"/>
  <c r="E791" i="36" l="1"/>
  <c r="I791" i="36"/>
  <c r="H792" i="36" s="1"/>
  <c r="J791" i="36"/>
  <c r="I800" i="37"/>
  <c r="H800" i="37"/>
  <c r="G801" i="37" s="1"/>
  <c r="D800" i="37"/>
  <c r="G791" i="36" l="1"/>
  <c r="D792" i="36"/>
  <c r="F800" i="37"/>
  <c r="C801" i="37"/>
  <c r="K791" i="36" l="1"/>
  <c r="F792" i="36"/>
  <c r="J800" i="37"/>
  <c r="E801" i="37"/>
  <c r="E792" i="36" l="1"/>
  <c r="J792" i="36"/>
  <c r="I792" i="36"/>
  <c r="H793" i="36" s="1"/>
  <c r="I801" i="37"/>
  <c r="H801" i="37"/>
  <c r="G802" i="37" s="1"/>
  <c r="D801" i="37"/>
  <c r="G792" i="36" l="1"/>
  <c r="D793" i="36"/>
  <c r="F801" i="37"/>
  <c r="C802" i="37"/>
  <c r="K792" i="36" l="1"/>
  <c r="F793" i="36"/>
  <c r="J801" i="37"/>
  <c r="E802" i="37"/>
  <c r="E793" i="36" l="1"/>
  <c r="I793" i="36"/>
  <c r="H794" i="36" s="1"/>
  <c r="J793" i="36"/>
  <c r="I802" i="37"/>
  <c r="H802" i="37"/>
  <c r="G803" i="37" s="1"/>
  <c r="D802" i="37"/>
  <c r="G793" i="36" l="1"/>
  <c r="D794" i="36"/>
  <c r="F802" i="37"/>
  <c r="C803" i="37"/>
  <c r="K793" i="36" l="1"/>
  <c r="F794" i="36"/>
  <c r="J802" i="37"/>
  <c r="E803" i="37"/>
  <c r="E794" i="36" l="1"/>
  <c r="I794" i="36"/>
  <c r="H795" i="36" s="1"/>
  <c r="J794" i="36"/>
  <c r="H803" i="37"/>
  <c r="G804" i="37" s="1"/>
  <c r="I803" i="37"/>
  <c r="D803" i="37"/>
  <c r="G794" i="36" l="1"/>
  <c r="D795" i="36"/>
  <c r="F803" i="37"/>
  <c r="C804" i="37"/>
  <c r="K794" i="36" l="1"/>
  <c r="F795" i="36"/>
  <c r="J803" i="37"/>
  <c r="E804" i="37"/>
  <c r="E795" i="36" l="1"/>
  <c r="I795" i="36"/>
  <c r="H796" i="36" s="1"/>
  <c r="J795" i="36"/>
  <c r="I804" i="37"/>
  <c r="H804" i="37"/>
  <c r="G805" i="37" s="1"/>
  <c r="D804" i="37"/>
  <c r="G795" i="36" l="1"/>
  <c r="D796" i="36"/>
  <c r="F804" i="37"/>
  <c r="C805" i="37"/>
  <c r="K795" i="36" l="1"/>
  <c r="F796" i="36"/>
  <c r="J804" i="37"/>
  <c r="E805" i="37"/>
  <c r="E796" i="36" l="1"/>
  <c r="J796" i="36"/>
  <c r="I796" i="36"/>
  <c r="H797" i="36" s="1"/>
  <c r="I805" i="37"/>
  <c r="H805" i="37"/>
  <c r="G806" i="37" s="1"/>
  <c r="D805" i="37"/>
  <c r="G796" i="36" l="1"/>
  <c r="D797" i="36"/>
  <c r="F805" i="37"/>
  <c r="C806" i="37"/>
  <c r="K796" i="36" l="1"/>
  <c r="F797" i="36"/>
  <c r="J805" i="37"/>
  <c r="E806" i="37"/>
  <c r="E797" i="36" l="1"/>
  <c r="J797" i="36"/>
  <c r="I797" i="36"/>
  <c r="H798" i="36" s="1"/>
  <c r="I806" i="37"/>
  <c r="H806" i="37"/>
  <c r="G807" i="37" s="1"/>
  <c r="D806" i="37"/>
  <c r="G797" i="36" l="1"/>
  <c r="D798" i="36"/>
  <c r="F806" i="37"/>
  <c r="C807" i="37"/>
  <c r="K797" i="36" l="1"/>
  <c r="F798" i="36"/>
  <c r="J806" i="37"/>
  <c r="E807" i="37"/>
  <c r="E798" i="36" l="1"/>
  <c r="I798" i="36"/>
  <c r="H799" i="36" s="1"/>
  <c r="J798" i="36"/>
  <c r="H807" i="37"/>
  <c r="G808" i="37" s="1"/>
  <c r="I807" i="37"/>
  <c r="D807" i="37"/>
  <c r="G798" i="36" l="1"/>
  <c r="D799" i="36"/>
  <c r="F807" i="37"/>
  <c r="C808" i="37"/>
  <c r="K798" i="36" l="1"/>
  <c r="F799" i="36"/>
  <c r="J807" i="37"/>
  <c r="E808" i="37"/>
  <c r="E799" i="36" l="1"/>
  <c r="I799" i="36"/>
  <c r="H800" i="36" s="1"/>
  <c r="J799" i="36"/>
  <c r="I808" i="37"/>
  <c r="H808" i="37"/>
  <c r="G809" i="37" s="1"/>
  <c r="D808" i="37"/>
  <c r="G799" i="36" l="1"/>
  <c r="D800" i="36"/>
  <c r="F808" i="37"/>
  <c r="C809" i="37"/>
  <c r="K799" i="36" l="1"/>
  <c r="F800" i="36"/>
  <c r="J808" i="37"/>
  <c r="E809" i="37"/>
  <c r="E800" i="36" l="1"/>
  <c r="J800" i="36"/>
  <c r="I800" i="36"/>
  <c r="H801" i="36" s="1"/>
  <c r="I809" i="37"/>
  <c r="H809" i="37"/>
  <c r="G810" i="37" s="1"/>
  <c r="D809" i="37"/>
  <c r="G800" i="36" l="1"/>
  <c r="D801" i="36"/>
  <c r="F809" i="37"/>
  <c r="C810" i="37"/>
  <c r="K800" i="36" l="1"/>
  <c r="F801" i="36"/>
  <c r="J809" i="37"/>
  <c r="E810" i="37"/>
  <c r="E801" i="36" l="1"/>
  <c r="J801" i="36"/>
  <c r="I801" i="36"/>
  <c r="H802" i="36" s="1"/>
  <c r="I810" i="37"/>
  <c r="H810" i="37"/>
  <c r="G811" i="37" s="1"/>
  <c r="D810" i="37"/>
  <c r="D802" i="36" l="1"/>
  <c r="G801" i="36"/>
  <c r="F810" i="37"/>
  <c r="C811" i="37"/>
  <c r="K801" i="36" l="1"/>
  <c r="F802" i="36"/>
  <c r="J810" i="37"/>
  <c r="E811" i="37"/>
  <c r="E802" i="36" l="1"/>
  <c r="J802" i="36"/>
  <c r="I802" i="36"/>
  <c r="H803" i="36" s="1"/>
  <c r="H811" i="37"/>
  <c r="G812" i="37" s="1"/>
  <c r="I811" i="37"/>
  <c r="D811" i="37"/>
  <c r="G802" i="36" l="1"/>
  <c r="D803" i="36"/>
  <c r="F811" i="37"/>
  <c r="C812" i="37"/>
  <c r="K802" i="36" l="1"/>
  <c r="F803" i="36"/>
  <c r="J811" i="37"/>
  <c r="E812" i="37"/>
  <c r="E803" i="36" l="1"/>
  <c r="I803" i="36"/>
  <c r="H804" i="36" s="1"/>
  <c r="J803" i="36"/>
  <c r="I812" i="37"/>
  <c r="H812" i="37"/>
  <c r="G813" i="37" s="1"/>
  <c r="D812" i="37"/>
  <c r="G803" i="36" l="1"/>
  <c r="D804" i="36"/>
  <c r="F812" i="37"/>
  <c r="C813" i="37"/>
  <c r="F804" i="36" l="1"/>
  <c r="K803" i="36"/>
  <c r="J812" i="37"/>
  <c r="E813" i="37"/>
  <c r="E804" i="36" l="1"/>
  <c r="I804" i="36"/>
  <c r="H805" i="36" s="1"/>
  <c r="J804" i="36"/>
  <c r="I813" i="37"/>
  <c r="H813" i="37"/>
  <c r="G814" i="37" s="1"/>
  <c r="D813" i="37"/>
  <c r="G804" i="36" l="1"/>
  <c r="D805" i="36"/>
  <c r="F813" i="37"/>
  <c r="C814" i="37"/>
  <c r="K804" i="36" l="1"/>
  <c r="F805" i="36"/>
  <c r="J813" i="37"/>
  <c r="E814" i="37"/>
  <c r="E805" i="36" l="1"/>
  <c r="I805" i="36"/>
  <c r="H806" i="36" s="1"/>
  <c r="J805" i="36"/>
  <c r="I814" i="37"/>
  <c r="H814" i="37"/>
  <c r="G815" i="37" s="1"/>
  <c r="D814" i="37"/>
  <c r="G805" i="36" l="1"/>
  <c r="D806" i="36"/>
  <c r="F814" i="37"/>
  <c r="C815" i="37"/>
  <c r="K805" i="36" l="1"/>
  <c r="F806" i="36"/>
  <c r="J814" i="37"/>
  <c r="E815" i="37"/>
  <c r="E806" i="36" l="1"/>
  <c r="I806" i="36"/>
  <c r="H807" i="36" s="1"/>
  <c r="J806" i="36"/>
  <c r="I815" i="37"/>
  <c r="H815" i="37"/>
  <c r="G816" i="37" s="1"/>
  <c r="D815" i="37"/>
  <c r="G806" i="36" l="1"/>
  <c r="D807" i="36"/>
  <c r="F815" i="37"/>
  <c r="C816" i="37"/>
  <c r="K806" i="36" l="1"/>
  <c r="F807" i="36"/>
  <c r="J815" i="37"/>
  <c r="E816" i="37"/>
  <c r="E807" i="36" l="1"/>
  <c r="J807" i="36"/>
  <c r="I807" i="36"/>
  <c r="H808" i="36" s="1"/>
  <c r="I816" i="37"/>
  <c r="H816" i="37"/>
  <c r="G817" i="37" s="1"/>
  <c r="D816" i="37"/>
  <c r="G807" i="36" l="1"/>
  <c r="D808" i="36"/>
  <c r="F816" i="37"/>
  <c r="C817" i="37"/>
  <c r="K807" i="36" l="1"/>
  <c r="F808" i="36"/>
  <c r="J816" i="37"/>
  <c r="E817" i="37"/>
  <c r="E808" i="36" l="1"/>
  <c r="I808" i="36"/>
  <c r="H809" i="36" s="1"/>
  <c r="J808" i="36"/>
  <c r="I817" i="37"/>
  <c r="H817" i="37"/>
  <c r="G818" i="37" s="1"/>
  <c r="D817" i="37"/>
  <c r="G808" i="36" l="1"/>
  <c r="D809" i="36"/>
  <c r="F817" i="37"/>
  <c r="C818" i="37"/>
  <c r="K808" i="36" l="1"/>
  <c r="F809" i="36"/>
  <c r="J817" i="37"/>
  <c r="E818" i="37"/>
  <c r="E809" i="36" l="1"/>
  <c r="I809" i="36"/>
  <c r="H810" i="36" s="1"/>
  <c r="J809" i="36"/>
  <c r="I818" i="37"/>
  <c r="H818" i="37"/>
  <c r="G819" i="37" s="1"/>
  <c r="D818" i="37"/>
  <c r="G809" i="36" l="1"/>
  <c r="D810" i="36"/>
  <c r="F818" i="37"/>
  <c r="C819" i="37"/>
  <c r="K809" i="36" l="1"/>
  <c r="F810" i="36"/>
  <c r="J818" i="37"/>
  <c r="E819" i="37"/>
  <c r="E810" i="36" l="1"/>
  <c r="I810" i="36"/>
  <c r="H811" i="36" s="1"/>
  <c r="J810" i="36"/>
  <c r="H819" i="37"/>
  <c r="G820" i="37" s="1"/>
  <c r="I819" i="37"/>
  <c r="D819" i="37"/>
  <c r="G810" i="36" l="1"/>
  <c r="D811" i="36"/>
  <c r="F819" i="37"/>
  <c r="C820" i="37"/>
  <c r="K810" i="36" l="1"/>
  <c r="F811" i="36"/>
  <c r="J819" i="37"/>
  <c r="E820" i="37"/>
  <c r="E811" i="36" l="1"/>
  <c r="J811" i="36"/>
  <c r="I811" i="36"/>
  <c r="H812" i="36" s="1"/>
  <c r="I820" i="37"/>
  <c r="H820" i="37"/>
  <c r="G821" i="37" s="1"/>
  <c r="D820" i="37"/>
  <c r="G811" i="36" l="1"/>
  <c r="D812" i="36"/>
  <c r="F820" i="37"/>
  <c r="C821" i="37"/>
  <c r="K811" i="36" l="1"/>
  <c r="F812" i="36"/>
  <c r="J820" i="37"/>
  <c r="E821" i="37"/>
  <c r="E812" i="36" l="1"/>
  <c r="J812" i="36"/>
  <c r="I812" i="36"/>
  <c r="H813" i="36" s="1"/>
  <c r="I821" i="37"/>
  <c r="H821" i="37"/>
  <c r="G822" i="37" s="1"/>
  <c r="D821" i="37"/>
  <c r="G812" i="36" l="1"/>
  <c r="D813" i="36"/>
  <c r="F821" i="37"/>
  <c r="C822" i="37"/>
  <c r="K812" i="36" l="1"/>
  <c r="F813" i="36"/>
  <c r="J821" i="37"/>
  <c r="E822" i="37"/>
  <c r="E813" i="36" l="1"/>
  <c r="J813" i="36"/>
  <c r="I813" i="36"/>
  <c r="H814" i="36" s="1"/>
  <c r="I822" i="37"/>
  <c r="H822" i="37"/>
  <c r="G823" i="37" s="1"/>
  <c r="D822" i="37"/>
  <c r="G813" i="36" l="1"/>
  <c r="D814" i="36"/>
  <c r="F822" i="37"/>
  <c r="C823" i="37"/>
  <c r="K813" i="36" l="1"/>
  <c r="F814" i="36"/>
  <c r="J822" i="37"/>
  <c r="E823" i="37"/>
  <c r="E814" i="36" l="1"/>
  <c r="J814" i="36"/>
  <c r="I814" i="36"/>
  <c r="H815" i="36" s="1"/>
  <c r="I823" i="37"/>
  <c r="H823" i="37"/>
  <c r="G824" i="37" s="1"/>
  <c r="D823" i="37"/>
  <c r="G814" i="36" l="1"/>
  <c r="D815" i="36"/>
  <c r="F823" i="37"/>
  <c r="C824" i="37"/>
  <c r="K814" i="36" l="1"/>
  <c r="F815" i="36"/>
  <c r="J823" i="37"/>
  <c r="E824" i="37"/>
  <c r="E815" i="36" l="1"/>
  <c r="I815" i="36"/>
  <c r="H816" i="36" s="1"/>
  <c r="J815" i="36"/>
  <c r="I824" i="37"/>
  <c r="H824" i="37"/>
  <c r="G825" i="37" s="1"/>
  <c r="D824" i="37"/>
  <c r="G815" i="36" l="1"/>
  <c r="D816" i="36"/>
  <c r="F824" i="37"/>
  <c r="C825" i="37"/>
  <c r="K815" i="36" l="1"/>
  <c r="F816" i="36"/>
  <c r="J824" i="37"/>
  <c r="E825" i="37"/>
  <c r="E816" i="36" l="1"/>
  <c r="J816" i="36"/>
  <c r="I816" i="36"/>
  <c r="H817" i="36" s="1"/>
  <c r="H825" i="37"/>
  <c r="G826" i="37" s="1"/>
  <c r="I825" i="37"/>
  <c r="D825" i="37"/>
  <c r="G816" i="36" l="1"/>
  <c r="D817" i="36"/>
  <c r="F825" i="37"/>
  <c r="C826" i="37"/>
  <c r="K816" i="36" l="1"/>
  <c r="F817" i="36"/>
  <c r="J825" i="37"/>
  <c r="E826" i="37"/>
  <c r="E817" i="36" l="1"/>
  <c r="J817" i="36"/>
  <c r="I817" i="36"/>
  <c r="H818" i="36" s="1"/>
  <c r="I826" i="37"/>
  <c r="H826" i="37"/>
  <c r="G827" i="37" s="1"/>
  <c r="D826" i="37"/>
  <c r="G817" i="36" l="1"/>
  <c r="D818" i="36"/>
  <c r="F826" i="37"/>
  <c r="C827" i="37"/>
  <c r="K817" i="36" l="1"/>
  <c r="F818" i="36"/>
  <c r="J826" i="37"/>
  <c r="E827" i="37"/>
  <c r="E818" i="36" l="1"/>
  <c r="J818" i="36"/>
  <c r="I818" i="36"/>
  <c r="H819" i="36" s="1"/>
  <c r="H827" i="37"/>
  <c r="G828" i="37" s="1"/>
  <c r="I827" i="37"/>
  <c r="D827" i="37"/>
  <c r="D819" i="36" l="1"/>
  <c r="G818" i="36"/>
  <c r="F827" i="37"/>
  <c r="C828" i="37"/>
  <c r="K818" i="36" l="1"/>
  <c r="F819" i="36"/>
  <c r="J827" i="37"/>
  <c r="E828" i="37"/>
  <c r="E819" i="36" l="1"/>
  <c r="J819" i="36"/>
  <c r="I819" i="36"/>
  <c r="H820" i="36" s="1"/>
  <c r="I828" i="37"/>
  <c r="H828" i="37"/>
  <c r="G829" i="37" s="1"/>
  <c r="D828" i="37"/>
  <c r="G819" i="36" l="1"/>
  <c r="D820" i="36"/>
  <c r="F828" i="37"/>
  <c r="C829" i="37"/>
  <c r="K819" i="36" l="1"/>
  <c r="F820" i="36"/>
  <c r="J828" i="37"/>
  <c r="E829" i="37"/>
  <c r="E820" i="36" l="1"/>
  <c r="J820" i="36"/>
  <c r="I820" i="36"/>
  <c r="H821" i="36" s="1"/>
  <c r="I829" i="37"/>
  <c r="H829" i="37"/>
  <c r="G830" i="37" s="1"/>
  <c r="D829" i="37"/>
  <c r="G820" i="36" l="1"/>
  <c r="D821" i="36"/>
  <c r="F829" i="37"/>
  <c r="C830" i="37"/>
  <c r="K820" i="36" l="1"/>
  <c r="F821" i="36"/>
  <c r="J829" i="37"/>
  <c r="E830" i="37"/>
  <c r="E821" i="36" l="1"/>
  <c r="J821" i="36"/>
  <c r="I821" i="36"/>
  <c r="H822" i="36" s="1"/>
  <c r="I830" i="37"/>
  <c r="H830" i="37"/>
  <c r="G831" i="37" s="1"/>
  <c r="D830" i="37"/>
  <c r="G821" i="36" l="1"/>
  <c r="D822" i="36"/>
  <c r="F830" i="37"/>
  <c r="C831" i="37"/>
  <c r="K821" i="36" l="1"/>
  <c r="F822" i="36"/>
  <c r="J830" i="37"/>
  <c r="E831" i="37"/>
  <c r="E822" i="36" l="1"/>
  <c r="J822" i="36"/>
  <c r="I822" i="36"/>
  <c r="H823" i="36" s="1"/>
  <c r="I831" i="37"/>
  <c r="H831" i="37"/>
  <c r="G832" i="37" s="1"/>
  <c r="D831" i="37"/>
  <c r="G822" i="36" l="1"/>
  <c r="D823" i="36"/>
  <c r="F831" i="37"/>
  <c r="C832" i="37"/>
  <c r="K822" i="36" l="1"/>
  <c r="F823" i="36"/>
  <c r="J831" i="37"/>
  <c r="E832" i="37"/>
  <c r="E823" i="36" l="1"/>
  <c r="I823" i="36"/>
  <c r="H824" i="36" s="1"/>
  <c r="J823" i="36"/>
  <c r="I832" i="37"/>
  <c r="H832" i="37"/>
  <c r="G833" i="37" s="1"/>
  <c r="D832" i="37"/>
  <c r="G823" i="36" l="1"/>
  <c r="D824" i="36"/>
  <c r="F832" i="37"/>
  <c r="C833" i="37"/>
  <c r="F824" i="36" l="1"/>
  <c r="K823" i="36"/>
  <c r="J832" i="37"/>
  <c r="E833" i="37"/>
  <c r="E824" i="36" l="1"/>
  <c r="J824" i="36"/>
  <c r="I824" i="36"/>
  <c r="H825" i="36" s="1"/>
  <c r="I833" i="37"/>
  <c r="H833" i="37"/>
  <c r="G834" i="37" s="1"/>
  <c r="D833" i="37"/>
  <c r="G824" i="36" l="1"/>
  <c r="D825" i="36"/>
  <c r="F833" i="37"/>
  <c r="C834" i="37"/>
  <c r="K824" i="36" l="1"/>
  <c r="F825" i="36"/>
  <c r="J833" i="37"/>
  <c r="E834" i="37"/>
  <c r="E825" i="36" l="1"/>
  <c r="I825" i="36"/>
  <c r="H826" i="36" s="1"/>
  <c r="J825" i="36"/>
  <c r="I834" i="37"/>
  <c r="H834" i="37"/>
  <c r="G835" i="37" s="1"/>
  <c r="D834" i="37"/>
  <c r="G825" i="36" l="1"/>
  <c r="D826" i="36"/>
  <c r="F834" i="37"/>
  <c r="C835" i="37"/>
  <c r="K825" i="36" l="1"/>
  <c r="F826" i="36"/>
  <c r="J834" i="37"/>
  <c r="E835" i="37"/>
  <c r="E826" i="36" l="1"/>
  <c r="I826" i="36"/>
  <c r="H827" i="36" s="1"/>
  <c r="J826" i="36"/>
  <c r="H835" i="37"/>
  <c r="G836" i="37" s="1"/>
  <c r="I835" i="37"/>
  <c r="D835" i="37"/>
  <c r="G826" i="36" l="1"/>
  <c r="D827" i="36"/>
  <c r="F835" i="37"/>
  <c r="C836" i="37"/>
  <c r="K826" i="36" l="1"/>
  <c r="F827" i="36"/>
  <c r="J835" i="37"/>
  <c r="E836" i="37"/>
  <c r="E827" i="36" l="1"/>
  <c r="I827" i="36"/>
  <c r="H828" i="36" s="1"/>
  <c r="J827" i="36"/>
  <c r="I836" i="37"/>
  <c r="H836" i="37"/>
  <c r="G837" i="37" s="1"/>
  <c r="D836" i="37"/>
  <c r="G827" i="36" l="1"/>
  <c r="D828" i="36"/>
  <c r="F836" i="37"/>
  <c r="C837" i="37"/>
  <c r="K827" i="36" l="1"/>
  <c r="F828" i="36"/>
  <c r="J836" i="37"/>
  <c r="E837" i="37"/>
  <c r="E828" i="36" l="1"/>
  <c r="J828" i="36"/>
  <c r="I828" i="36"/>
  <c r="H829" i="36" s="1"/>
  <c r="I837" i="37"/>
  <c r="H837" i="37"/>
  <c r="G838" i="37" s="1"/>
  <c r="D837" i="37"/>
  <c r="G828" i="36" l="1"/>
  <c r="D829" i="36"/>
  <c r="F837" i="37"/>
  <c r="C838" i="37"/>
  <c r="K828" i="36" l="1"/>
  <c r="F829" i="36"/>
  <c r="J837" i="37"/>
  <c r="E838" i="37"/>
  <c r="E829" i="36" l="1"/>
  <c r="I829" i="36"/>
  <c r="H830" i="36" s="1"/>
  <c r="J829" i="36"/>
  <c r="I838" i="37"/>
  <c r="H838" i="37"/>
  <c r="G839" i="37" s="1"/>
  <c r="D838" i="37"/>
  <c r="G829" i="36" l="1"/>
  <c r="D830" i="36"/>
  <c r="F838" i="37"/>
  <c r="C839" i="37"/>
  <c r="K829" i="36" l="1"/>
  <c r="F830" i="36"/>
  <c r="J838" i="37"/>
  <c r="E839" i="37"/>
  <c r="E830" i="36" l="1"/>
  <c r="J830" i="36"/>
  <c r="I830" i="36"/>
  <c r="H831" i="36" s="1"/>
  <c r="I839" i="37"/>
  <c r="H839" i="37"/>
  <c r="G840" i="37" s="1"/>
  <c r="D839" i="37"/>
  <c r="G830" i="36" l="1"/>
  <c r="D831" i="36"/>
  <c r="F839" i="37"/>
  <c r="C840" i="37"/>
  <c r="K830" i="36" l="1"/>
  <c r="F831" i="36"/>
  <c r="J839" i="37"/>
  <c r="E840" i="37"/>
  <c r="E831" i="36" l="1"/>
  <c r="I831" i="36"/>
  <c r="H832" i="36" s="1"/>
  <c r="J831" i="36"/>
  <c r="I840" i="37"/>
  <c r="H840" i="37"/>
  <c r="G841" i="37" s="1"/>
  <c r="D840" i="37"/>
  <c r="G831" i="36" l="1"/>
  <c r="D832" i="36"/>
  <c r="F840" i="37"/>
  <c r="C841" i="37"/>
  <c r="K831" i="36" l="1"/>
  <c r="F832" i="36"/>
  <c r="J840" i="37"/>
  <c r="E841" i="37"/>
  <c r="E832" i="36" l="1"/>
  <c r="J832" i="36"/>
  <c r="I832" i="36"/>
  <c r="H833" i="36" s="1"/>
  <c r="I841" i="37"/>
  <c r="H841" i="37"/>
  <c r="G842" i="37" s="1"/>
  <c r="D841" i="37"/>
  <c r="G832" i="36" l="1"/>
  <c r="D833" i="36"/>
  <c r="F841" i="37"/>
  <c r="C842" i="37"/>
  <c r="K832" i="36" l="1"/>
  <c r="F833" i="36"/>
  <c r="J841" i="37"/>
  <c r="E842" i="37"/>
  <c r="E833" i="36" l="1"/>
  <c r="I833" i="36"/>
  <c r="H834" i="36" s="1"/>
  <c r="J833" i="36"/>
  <c r="I842" i="37"/>
  <c r="H842" i="37"/>
  <c r="G843" i="37" s="1"/>
  <c r="D842" i="37"/>
  <c r="G833" i="36" l="1"/>
  <c r="D834" i="36"/>
  <c r="F842" i="37"/>
  <c r="C843" i="37"/>
  <c r="K833" i="36" l="1"/>
  <c r="F834" i="36"/>
  <c r="J842" i="37"/>
  <c r="E843" i="37"/>
  <c r="E834" i="36" l="1"/>
  <c r="J834" i="36"/>
  <c r="I834" i="36"/>
  <c r="H835" i="36" s="1"/>
  <c r="H843" i="37"/>
  <c r="G844" i="37" s="1"/>
  <c r="I843" i="37"/>
  <c r="D843" i="37"/>
  <c r="G834" i="36" l="1"/>
  <c r="D835" i="36"/>
  <c r="F843" i="37"/>
  <c r="C844" i="37"/>
  <c r="K834" i="36" l="1"/>
  <c r="F835" i="36"/>
  <c r="J843" i="37"/>
  <c r="E844" i="37"/>
  <c r="E835" i="36" l="1"/>
  <c r="J835" i="36"/>
  <c r="I835" i="36"/>
  <c r="H836" i="36" s="1"/>
  <c r="H844" i="37"/>
  <c r="G845" i="37" s="1"/>
  <c r="I844" i="37"/>
  <c r="D844" i="37"/>
  <c r="G835" i="36" l="1"/>
  <c r="D836" i="36"/>
  <c r="F844" i="37"/>
  <c r="C845" i="37"/>
  <c r="K835" i="36" l="1"/>
  <c r="F836" i="36"/>
  <c r="J844" i="37"/>
  <c r="E845" i="37"/>
  <c r="E836" i="36" l="1"/>
  <c r="J836" i="36"/>
  <c r="I836" i="36"/>
  <c r="H837" i="36" s="1"/>
  <c r="I845" i="37"/>
  <c r="H845" i="37"/>
  <c r="G846" i="37" s="1"/>
  <c r="D845" i="37"/>
  <c r="G836" i="36" l="1"/>
  <c r="D837" i="36"/>
  <c r="F845" i="37"/>
  <c r="C846" i="37"/>
  <c r="K836" i="36" l="1"/>
  <c r="F837" i="36"/>
  <c r="J845" i="37"/>
  <c r="E846" i="37"/>
  <c r="E837" i="36" l="1"/>
  <c r="I837" i="36"/>
  <c r="H838" i="36" s="1"/>
  <c r="J837" i="36"/>
  <c r="I846" i="37"/>
  <c r="H846" i="37"/>
  <c r="G847" i="37" s="1"/>
  <c r="D846" i="37"/>
  <c r="G837" i="36" l="1"/>
  <c r="D838" i="36"/>
  <c r="F846" i="37"/>
  <c r="C847" i="37"/>
  <c r="K837" i="36" l="1"/>
  <c r="F838" i="36"/>
  <c r="J846" i="37"/>
  <c r="E847" i="37"/>
  <c r="E838" i="36" l="1"/>
  <c r="J838" i="36"/>
  <c r="I838" i="36"/>
  <c r="H839" i="36" s="1"/>
  <c r="I847" i="37"/>
  <c r="H847" i="37"/>
  <c r="G848" i="37" s="1"/>
  <c r="D847" i="37"/>
  <c r="G838" i="36" l="1"/>
  <c r="D839" i="36"/>
  <c r="F847" i="37"/>
  <c r="C848" i="37"/>
  <c r="K838" i="36" l="1"/>
  <c r="F839" i="36"/>
  <c r="J847" i="37"/>
  <c r="E848" i="37"/>
  <c r="E839" i="36" l="1"/>
  <c r="I839" i="36"/>
  <c r="H840" i="36" s="1"/>
  <c r="J839" i="36"/>
  <c r="I848" i="37"/>
  <c r="H848" i="37"/>
  <c r="G849" i="37" s="1"/>
  <c r="D848" i="37"/>
  <c r="D840" i="36" l="1"/>
  <c r="G839" i="36"/>
  <c r="F848" i="37"/>
  <c r="C849" i="37"/>
  <c r="K839" i="36" l="1"/>
  <c r="F840" i="36"/>
  <c r="J848" i="37"/>
  <c r="E849" i="37"/>
  <c r="E840" i="36" l="1"/>
  <c r="I840" i="36"/>
  <c r="H841" i="36" s="1"/>
  <c r="J840" i="36"/>
  <c r="I849" i="37"/>
  <c r="H849" i="37"/>
  <c r="G850" i="37" s="1"/>
  <c r="D849" i="37"/>
  <c r="G840" i="36" l="1"/>
  <c r="D841" i="36"/>
  <c r="F849" i="37"/>
  <c r="C850" i="37"/>
  <c r="K840" i="36" l="1"/>
  <c r="F841" i="36"/>
  <c r="J849" i="37"/>
  <c r="E850" i="37"/>
  <c r="D850" i="37" s="1"/>
  <c r="E841" i="36" l="1"/>
  <c r="J841" i="36"/>
  <c r="I841" i="36"/>
  <c r="H842" i="36" s="1"/>
  <c r="C851" i="37"/>
  <c r="H850" i="37"/>
  <c r="G851" i="37" s="1"/>
  <c r="I850" i="37"/>
  <c r="G841" i="36" l="1"/>
  <c r="D842" i="36"/>
  <c r="F850" i="37"/>
  <c r="K841" i="36" l="1"/>
  <c r="F842" i="36"/>
  <c r="J850" i="37"/>
  <c r="E851" i="37"/>
  <c r="E842" i="36" l="1"/>
  <c r="I842" i="36"/>
  <c r="H843" i="36" s="1"/>
  <c r="J842" i="36"/>
  <c r="H851" i="37"/>
  <c r="G852" i="37" s="1"/>
  <c r="I851" i="37"/>
  <c r="D851" i="37"/>
  <c r="G842" i="36" l="1"/>
  <c r="D843" i="36"/>
  <c r="F851" i="37"/>
  <c r="C852" i="37"/>
  <c r="K842" i="36" l="1"/>
  <c r="F843" i="36"/>
  <c r="J851" i="37"/>
  <c r="E852" i="37"/>
  <c r="D852" i="37" s="1"/>
  <c r="E843" i="36" l="1"/>
  <c r="J843" i="36"/>
  <c r="I843" i="36"/>
  <c r="H844" i="36" s="1"/>
  <c r="C853" i="37"/>
  <c r="H852" i="37"/>
  <c r="G853" i="37" s="1"/>
  <c r="I852" i="37"/>
  <c r="G843" i="36" l="1"/>
  <c r="D844" i="36"/>
  <c r="F852" i="37"/>
  <c r="K843" i="36" l="1"/>
  <c r="F844" i="36"/>
  <c r="J852" i="37"/>
  <c r="E853" i="37"/>
  <c r="E844" i="36" l="1"/>
  <c r="I844" i="36"/>
  <c r="H845" i="36" s="1"/>
  <c r="J844" i="36"/>
  <c r="I853" i="37"/>
  <c r="H853" i="37"/>
  <c r="G854" i="37" s="1"/>
  <c r="D853" i="37"/>
  <c r="G844" i="36" l="1"/>
  <c r="D845" i="36"/>
  <c r="F853" i="37"/>
  <c r="C854" i="37"/>
  <c r="K844" i="36" l="1"/>
  <c r="F845" i="36"/>
  <c r="J853" i="37"/>
  <c r="E854" i="37"/>
  <c r="E845" i="36" l="1"/>
  <c r="J845" i="36"/>
  <c r="I845" i="36"/>
  <c r="H846" i="36" s="1"/>
  <c r="I854" i="37"/>
  <c r="H854" i="37"/>
  <c r="G855" i="37" s="1"/>
  <c r="D854" i="37"/>
  <c r="G845" i="36" l="1"/>
  <c r="D846" i="36"/>
  <c r="F854" i="37"/>
  <c r="C855" i="37"/>
  <c r="K845" i="36" l="1"/>
  <c r="F846" i="36"/>
  <c r="J854" i="37"/>
  <c r="E855" i="37"/>
  <c r="E846" i="36" l="1"/>
  <c r="J846" i="36"/>
  <c r="I846" i="36"/>
  <c r="H847" i="36" s="1"/>
  <c r="H855" i="37"/>
  <c r="G856" i="37" s="1"/>
  <c r="I855" i="37"/>
  <c r="D855" i="37"/>
  <c r="G846" i="36" l="1"/>
  <c r="D847" i="36"/>
  <c r="F855" i="37"/>
  <c r="C856" i="37"/>
  <c r="K846" i="36" l="1"/>
  <c r="F847" i="36"/>
  <c r="J855" i="37"/>
  <c r="E856" i="37"/>
  <c r="E847" i="36" l="1"/>
  <c r="J847" i="36"/>
  <c r="I847" i="36"/>
  <c r="H848" i="36" s="1"/>
  <c r="I856" i="37"/>
  <c r="H856" i="37"/>
  <c r="G857" i="37" s="1"/>
  <c r="D856" i="37"/>
  <c r="G847" i="36" l="1"/>
  <c r="D848" i="36"/>
  <c r="F856" i="37"/>
  <c r="C857" i="37"/>
  <c r="K847" i="36" l="1"/>
  <c r="F848" i="36"/>
  <c r="J856" i="37"/>
  <c r="E857" i="37"/>
  <c r="E848" i="36" l="1"/>
  <c r="I848" i="36"/>
  <c r="H849" i="36" s="1"/>
  <c r="J848" i="36"/>
  <c r="I857" i="37"/>
  <c r="H857" i="37"/>
  <c r="G858" i="37" s="1"/>
  <c r="D857" i="37"/>
  <c r="G848" i="36" l="1"/>
  <c r="D849" i="36"/>
  <c r="F857" i="37"/>
  <c r="C858" i="37"/>
  <c r="K848" i="36" l="1"/>
  <c r="F849" i="36"/>
  <c r="J857" i="37"/>
  <c r="E858" i="37"/>
  <c r="E849" i="36" l="1"/>
  <c r="J849" i="36"/>
  <c r="I849" i="36"/>
  <c r="H850" i="36" s="1"/>
  <c r="I858" i="37"/>
  <c r="H858" i="37"/>
  <c r="G859" i="37" s="1"/>
  <c r="D858" i="37"/>
  <c r="G849" i="36" l="1"/>
  <c r="D850" i="36"/>
  <c r="F858" i="37"/>
  <c r="C859" i="37"/>
  <c r="F850" i="36" l="1"/>
  <c r="K849" i="36"/>
  <c r="J858" i="37"/>
  <c r="E859" i="37"/>
  <c r="E850" i="36" l="1"/>
  <c r="J850" i="36"/>
  <c r="I850" i="36"/>
  <c r="H851" i="36" s="1"/>
  <c r="I859" i="37"/>
  <c r="H859" i="37"/>
  <c r="G860" i="37" s="1"/>
  <c r="D859" i="37"/>
  <c r="G850" i="36" l="1"/>
  <c r="D851" i="36"/>
  <c r="F859" i="37"/>
  <c r="C860" i="37"/>
  <c r="K850" i="36" l="1"/>
  <c r="F851" i="36"/>
  <c r="J859" i="37"/>
  <c r="E860" i="37"/>
  <c r="E851" i="36" l="1"/>
  <c r="I851" i="36"/>
  <c r="H852" i="36" s="1"/>
  <c r="J851" i="36"/>
  <c r="I860" i="37"/>
  <c r="H860" i="37"/>
  <c r="G861" i="37" s="1"/>
  <c r="D860" i="37"/>
  <c r="G851" i="36" l="1"/>
  <c r="D852" i="36"/>
  <c r="F860" i="37"/>
  <c r="C861" i="37"/>
  <c r="K851" i="36" l="1"/>
  <c r="F852" i="36"/>
  <c r="J860" i="37"/>
  <c r="E861" i="37"/>
  <c r="E852" i="36" l="1"/>
  <c r="J852" i="36"/>
  <c r="I852" i="36"/>
  <c r="H853" i="36" s="1"/>
  <c r="H861" i="37"/>
  <c r="G862" i="37" s="1"/>
  <c r="I861" i="37"/>
  <c r="D861" i="37"/>
  <c r="G852" i="36" l="1"/>
  <c r="D853" i="36"/>
  <c r="F861" i="37"/>
  <c r="C862" i="37"/>
  <c r="K852" i="36" l="1"/>
  <c r="F853" i="36"/>
  <c r="J861" i="37"/>
  <c r="E862" i="37"/>
  <c r="E853" i="36" l="1"/>
  <c r="J853" i="36"/>
  <c r="I853" i="36"/>
  <c r="H854" i="36" s="1"/>
  <c r="I862" i="37"/>
  <c r="H862" i="37"/>
  <c r="G863" i="37" s="1"/>
  <c r="D862" i="37"/>
  <c r="G853" i="36" l="1"/>
  <c r="D854" i="36"/>
  <c r="F862" i="37"/>
  <c r="C863" i="37"/>
  <c r="K853" i="36" l="1"/>
  <c r="F854" i="36"/>
  <c r="J862" i="37"/>
  <c r="E863" i="37"/>
  <c r="E854" i="36" l="1"/>
  <c r="J854" i="36"/>
  <c r="I854" i="36"/>
  <c r="H855" i="36" s="1"/>
  <c r="H863" i="37"/>
  <c r="G864" i="37" s="1"/>
  <c r="I863" i="37"/>
  <c r="D863" i="37"/>
  <c r="D855" i="36" l="1"/>
  <c r="G854" i="36"/>
  <c r="F863" i="37"/>
  <c r="C864" i="37"/>
  <c r="K854" i="36" l="1"/>
  <c r="F855" i="36"/>
  <c r="J863" i="37"/>
  <c r="E864" i="37"/>
  <c r="E855" i="36" l="1"/>
  <c r="I855" i="36"/>
  <c r="H856" i="36" s="1"/>
  <c r="J855" i="36"/>
  <c r="I864" i="37"/>
  <c r="H864" i="37"/>
  <c r="G865" i="37" s="1"/>
  <c r="D864" i="37"/>
  <c r="G855" i="36" l="1"/>
  <c r="D856" i="36"/>
  <c r="F864" i="37"/>
  <c r="C865" i="37"/>
  <c r="K855" i="36" l="1"/>
  <c r="F856" i="36"/>
  <c r="J864" i="37"/>
  <c r="E865" i="37"/>
  <c r="E856" i="36" l="1"/>
  <c r="J856" i="36"/>
  <c r="I856" i="36"/>
  <c r="H857" i="36" s="1"/>
  <c r="I865" i="37"/>
  <c r="H865" i="37"/>
  <c r="G866" i="37" s="1"/>
  <c r="D865" i="37"/>
  <c r="G856" i="36" l="1"/>
  <c r="D857" i="36"/>
  <c r="F865" i="37"/>
  <c r="C866" i="37"/>
  <c r="K856" i="36" l="1"/>
  <c r="F857" i="36"/>
  <c r="J865" i="37"/>
  <c r="E866" i="37"/>
  <c r="E857" i="36" l="1"/>
  <c r="J857" i="36"/>
  <c r="I857" i="36"/>
  <c r="H858" i="36" s="1"/>
  <c r="I866" i="37"/>
  <c r="H866" i="37"/>
  <c r="G867" i="37" s="1"/>
  <c r="D866" i="37"/>
  <c r="G857" i="36" l="1"/>
  <c r="D858" i="36"/>
  <c r="F866" i="37"/>
  <c r="C867" i="37"/>
  <c r="K857" i="36" l="1"/>
  <c r="F858" i="36"/>
  <c r="J866" i="37"/>
  <c r="E867" i="37"/>
  <c r="E858" i="36" l="1"/>
  <c r="I858" i="36"/>
  <c r="H859" i="36" s="1"/>
  <c r="J858" i="36"/>
  <c r="I867" i="37"/>
  <c r="H867" i="37"/>
  <c r="G868" i="37" s="1"/>
  <c r="D867" i="37"/>
  <c r="G858" i="36" l="1"/>
  <c r="D859" i="36"/>
  <c r="F867" i="37"/>
  <c r="C868" i="37"/>
  <c r="K858" i="36" l="1"/>
  <c r="F859" i="36"/>
  <c r="J867" i="37"/>
  <c r="E868" i="37"/>
  <c r="E859" i="36" l="1"/>
  <c r="J859" i="36"/>
  <c r="I859" i="36"/>
  <c r="H860" i="36" s="1"/>
  <c r="I868" i="37"/>
  <c r="H868" i="37"/>
  <c r="G869" i="37" s="1"/>
  <c r="D868" i="37"/>
  <c r="G859" i="36" l="1"/>
  <c r="D860" i="36"/>
  <c r="F868" i="37"/>
  <c r="C869" i="37"/>
  <c r="K859" i="36" l="1"/>
  <c r="F860" i="36"/>
  <c r="J868" i="37"/>
  <c r="E869" i="37"/>
  <c r="E860" i="36" l="1"/>
  <c r="J860" i="36"/>
  <c r="I860" i="36"/>
  <c r="H861" i="36" s="1"/>
  <c r="H869" i="37"/>
  <c r="G870" i="37" s="1"/>
  <c r="I869" i="37"/>
  <c r="D869" i="37"/>
  <c r="G860" i="36" l="1"/>
  <c r="D861" i="36"/>
  <c r="F869" i="37"/>
  <c r="C870" i="37"/>
  <c r="K860" i="36" l="1"/>
  <c r="F861" i="36"/>
  <c r="J869" i="37"/>
  <c r="E870" i="37"/>
  <c r="E861" i="36" l="1"/>
  <c r="I861" i="36"/>
  <c r="H862" i="36" s="1"/>
  <c r="J861" i="36"/>
  <c r="H870" i="37"/>
  <c r="G871" i="37" s="1"/>
  <c r="I870" i="37"/>
  <c r="D870" i="37"/>
  <c r="G861" i="36" l="1"/>
  <c r="D862" i="36"/>
  <c r="F870" i="37"/>
  <c r="C871" i="37"/>
  <c r="K861" i="36" l="1"/>
  <c r="F862" i="36"/>
  <c r="J870" i="37"/>
  <c r="E871" i="37"/>
  <c r="E862" i="36" l="1"/>
  <c r="I862" i="36"/>
  <c r="H863" i="36" s="1"/>
  <c r="J862" i="36"/>
  <c r="H871" i="37"/>
  <c r="G872" i="37" s="1"/>
  <c r="I871" i="37"/>
  <c r="D871" i="37"/>
  <c r="G862" i="36" l="1"/>
  <c r="D863" i="36"/>
  <c r="F871" i="37"/>
  <c r="C872" i="37"/>
  <c r="K862" i="36" l="1"/>
  <c r="F863" i="36"/>
  <c r="J871" i="37"/>
  <c r="E872" i="37"/>
  <c r="E863" i="36" l="1"/>
  <c r="J863" i="36"/>
  <c r="I863" i="36"/>
  <c r="H864" i="36" s="1"/>
  <c r="H872" i="37"/>
  <c r="G873" i="37" s="1"/>
  <c r="I872" i="37"/>
  <c r="D872" i="37"/>
  <c r="G863" i="36" l="1"/>
  <c r="D864" i="36"/>
  <c r="F872" i="37"/>
  <c r="C873" i="37"/>
  <c r="K863" i="36" l="1"/>
  <c r="F864" i="36"/>
  <c r="J872" i="37"/>
  <c r="E873" i="37"/>
  <c r="E864" i="36" l="1"/>
  <c r="I864" i="36"/>
  <c r="H865" i="36" s="1"/>
  <c r="J864" i="36"/>
  <c r="H873" i="37"/>
  <c r="G874" i="37" s="1"/>
  <c r="I873" i="37"/>
  <c r="D873" i="37"/>
  <c r="G864" i="36" l="1"/>
  <c r="D865" i="36"/>
  <c r="F873" i="37"/>
  <c r="C874" i="37"/>
  <c r="K864" i="36" l="1"/>
  <c r="F865" i="36"/>
  <c r="J873" i="37"/>
  <c r="E874" i="37"/>
  <c r="E865" i="36" l="1"/>
  <c r="I865" i="36"/>
  <c r="H866" i="36" s="1"/>
  <c r="J865" i="36"/>
  <c r="I874" i="37"/>
  <c r="H874" i="37"/>
  <c r="G875" i="37" s="1"/>
  <c r="D874" i="37"/>
  <c r="G865" i="36" l="1"/>
  <c r="D866" i="36"/>
  <c r="F874" i="37"/>
  <c r="C875" i="37"/>
  <c r="K865" i="36" l="1"/>
  <c r="F866" i="36"/>
  <c r="J874" i="37"/>
  <c r="E875" i="37"/>
  <c r="E866" i="36" l="1"/>
  <c r="J866" i="36"/>
  <c r="I866" i="36"/>
  <c r="H867" i="36" s="1"/>
  <c r="I875" i="37"/>
  <c r="H875" i="37"/>
  <c r="G876" i="37" s="1"/>
  <c r="D875" i="37"/>
  <c r="G866" i="36" l="1"/>
  <c r="D867" i="36"/>
  <c r="F875" i="37"/>
  <c r="C876" i="37"/>
  <c r="K866" i="36" l="1"/>
  <c r="F867" i="36"/>
  <c r="J875" i="37"/>
  <c r="E876" i="37"/>
  <c r="E867" i="36" l="1"/>
  <c r="I867" i="36"/>
  <c r="H868" i="36" s="1"/>
  <c r="J867" i="36"/>
  <c r="I876" i="37"/>
  <c r="H876" i="37"/>
  <c r="G877" i="37" s="1"/>
  <c r="D876" i="37"/>
  <c r="G867" i="36" l="1"/>
  <c r="D868" i="36"/>
  <c r="F876" i="37"/>
  <c r="C877" i="37"/>
  <c r="K867" i="36" l="1"/>
  <c r="F868" i="36"/>
  <c r="J876" i="37"/>
  <c r="E877" i="37"/>
  <c r="E868" i="36" l="1"/>
  <c r="J868" i="36"/>
  <c r="I868" i="36"/>
  <c r="H869" i="36" s="1"/>
  <c r="H877" i="37"/>
  <c r="G878" i="37" s="1"/>
  <c r="I877" i="37"/>
  <c r="D877" i="37"/>
  <c r="G868" i="36" l="1"/>
  <c r="D869" i="36"/>
  <c r="F877" i="37"/>
  <c r="C878" i="37"/>
  <c r="K868" i="36" l="1"/>
  <c r="F869" i="36"/>
  <c r="J877" i="37"/>
  <c r="E878" i="37"/>
  <c r="E869" i="36" l="1"/>
  <c r="I869" i="36"/>
  <c r="H870" i="36" s="1"/>
  <c r="J869" i="36"/>
  <c r="H878" i="37"/>
  <c r="G879" i="37" s="1"/>
  <c r="I878" i="37"/>
  <c r="D878" i="37"/>
  <c r="G869" i="36" l="1"/>
  <c r="D870" i="36"/>
  <c r="F878" i="37"/>
  <c r="C879" i="37"/>
  <c r="K869" i="36" l="1"/>
  <c r="F870" i="36"/>
  <c r="J878" i="37"/>
  <c r="E879" i="37"/>
  <c r="E870" i="36" l="1"/>
  <c r="J870" i="36"/>
  <c r="I870" i="36"/>
  <c r="H871" i="36" s="1"/>
  <c r="I879" i="37"/>
  <c r="H879" i="37"/>
  <c r="G880" i="37" s="1"/>
  <c r="D879" i="37"/>
  <c r="G870" i="36" l="1"/>
  <c r="D871" i="36"/>
  <c r="F879" i="37"/>
  <c r="C880" i="37"/>
  <c r="K870" i="36" l="1"/>
  <c r="F871" i="36"/>
  <c r="J879" i="37"/>
  <c r="E880" i="37"/>
  <c r="E871" i="36" l="1"/>
  <c r="I871" i="36"/>
  <c r="H872" i="36" s="1"/>
  <c r="J871" i="36"/>
  <c r="H880" i="37"/>
  <c r="G881" i="37" s="1"/>
  <c r="I880" i="37"/>
  <c r="D880" i="37"/>
  <c r="G871" i="36" l="1"/>
  <c r="D872" i="36"/>
  <c r="F880" i="37"/>
  <c r="C881" i="37"/>
  <c r="K871" i="36" l="1"/>
  <c r="F872" i="36"/>
  <c r="J880" i="37"/>
  <c r="E881" i="37"/>
  <c r="E872" i="36" l="1"/>
  <c r="I872" i="36"/>
  <c r="H873" i="36" s="1"/>
  <c r="J872" i="36"/>
  <c r="I881" i="37"/>
  <c r="H881" i="37"/>
  <c r="G882" i="37" s="1"/>
  <c r="D881" i="37"/>
  <c r="G872" i="36" l="1"/>
  <c r="D873" i="36"/>
  <c r="F881" i="37"/>
  <c r="C882" i="37"/>
  <c r="K872" i="36" l="1"/>
  <c r="F873" i="36"/>
  <c r="J881" i="37"/>
  <c r="E882" i="37"/>
  <c r="E873" i="36" l="1"/>
  <c r="I873" i="36"/>
  <c r="H874" i="36" s="1"/>
  <c r="J873" i="36"/>
  <c r="I882" i="37"/>
  <c r="H882" i="37"/>
  <c r="G883" i="37" s="1"/>
  <c r="D882" i="37"/>
  <c r="G873" i="36" l="1"/>
  <c r="D874" i="36"/>
  <c r="F882" i="37"/>
  <c r="C883" i="37"/>
  <c r="K873" i="36" l="1"/>
  <c r="F874" i="36"/>
  <c r="J882" i="37"/>
  <c r="E883" i="37"/>
  <c r="E874" i="36" l="1"/>
  <c r="J874" i="36"/>
  <c r="I874" i="36"/>
  <c r="H875" i="36" s="1"/>
  <c r="I883" i="37"/>
  <c r="H883" i="37"/>
  <c r="G884" i="37" s="1"/>
  <c r="D883" i="37"/>
  <c r="G874" i="36" l="1"/>
  <c r="D875" i="36"/>
  <c r="F883" i="37"/>
  <c r="C884" i="37"/>
  <c r="K874" i="36" l="1"/>
  <c r="F875" i="36"/>
  <c r="J883" i="37"/>
  <c r="E884" i="37"/>
  <c r="E875" i="36" l="1"/>
  <c r="J875" i="36"/>
  <c r="I875" i="36"/>
  <c r="H876" i="36" s="1"/>
  <c r="I884" i="37"/>
  <c r="H884" i="37"/>
  <c r="G885" i="37" s="1"/>
  <c r="D884" i="37"/>
  <c r="G875" i="36" l="1"/>
  <c r="D876" i="36"/>
  <c r="F884" i="37"/>
  <c r="C885" i="37"/>
  <c r="K875" i="36" l="1"/>
  <c r="F876" i="36"/>
  <c r="J884" i="37"/>
  <c r="E885" i="37"/>
  <c r="E876" i="36" l="1"/>
  <c r="J876" i="36"/>
  <c r="I876" i="36"/>
  <c r="H877" i="36" s="1"/>
  <c r="H885" i="37"/>
  <c r="G886" i="37" s="1"/>
  <c r="I885" i="37"/>
  <c r="D885" i="37"/>
  <c r="G876" i="36" l="1"/>
  <c r="D877" i="36"/>
  <c r="F885" i="37"/>
  <c r="C886" i="37"/>
  <c r="K876" i="36" l="1"/>
  <c r="F877" i="36"/>
  <c r="J885" i="37"/>
  <c r="E886" i="37"/>
  <c r="E877" i="36" l="1"/>
  <c r="I877" i="36"/>
  <c r="H878" i="36" s="1"/>
  <c r="J877" i="36"/>
  <c r="H886" i="37"/>
  <c r="G887" i="37" s="1"/>
  <c r="I886" i="37"/>
  <c r="D886" i="37"/>
  <c r="G877" i="36" l="1"/>
  <c r="D878" i="36"/>
  <c r="F886" i="37"/>
  <c r="C887" i="37"/>
  <c r="K877" i="36" l="1"/>
  <c r="F878" i="36"/>
  <c r="J886" i="37"/>
  <c r="E887" i="37"/>
  <c r="E878" i="36" l="1"/>
  <c r="J878" i="36"/>
  <c r="I878" i="36"/>
  <c r="H879" i="36" s="1"/>
  <c r="I887" i="37"/>
  <c r="H887" i="37"/>
  <c r="G888" i="37" s="1"/>
  <c r="D887" i="37"/>
  <c r="G878" i="36" l="1"/>
  <c r="D879" i="36"/>
  <c r="F887" i="37"/>
  <c r="C888" i="37"/>
  <c r="K878" i="36" l="1"/>
  <c r="F879" i="36"/>
  <c r="J887" i="37"/>
  <c r="E888" i="37"/>
  <c r="E879" i="36" l="1"/>
  <c r="I879" i="36"/>
  <c r="H880" i="36" s="1"/>
  <c r="J879" i="36"/>
  <c r="I888" i="37"/>
  <c r="H888" i="37"/>
  <c r="G889" i="37" s="1"/>
  <c r="D888" i="37"/>
  <c r="G879" i="36" l="1"/>
  <c r="D880" i="36"/>
  <c r="F888" i="37"/>
  <c r="C889" i="37"/>
  <c r="K879" i="36" l="1"/>
  <c r="F880" i="36"/>
  <c r="J888" i="37"/>
  <c r="E889" i="37"/>
  <c r="E880" i="36" l="1"/>
  <c r="J880" i="36"/>
  <c r="I880" i="36"/>
  <c r="H881" i="36" s="1"/>
  <c r="I889" i="37"/>
  <c r="H889" i="37"/>
  <c r="G890" i="37" s="1"/>
  <c r="D889" i="37"/>
  <c r="G880" i="36" l="1"/>
  <c r="D881" i="36"/>
  <c r="F889" i="37"/>
  <c r="C890" i="37"/>
  <c r="K880" i="36" l="1"/>
  <c r="F881" i="36"/>
  <c r="J889" i="37"/>
  <c r="E890" i="37"/>
  <c r="E881" i="36" l="1"/>
  <c r="J881" i="36"/>
  <c r="I881" i="36"/>
  <c r="H882" i="36" s="1"/>
  <c r="I890" i="37"/>
  <c r="H890" i="37"/>
  <c r="G891" i="37" s="1"/>
  <c r="D890" i="37"/>
  <c r="G881" i="36" l="1"/>
  <c r="D882" i="36"/>
  <c r="F890" i="37"/>
  <c r="C891" i="37"/>
  <c r="K881" i="36" l="1"/>
  <c r="F882" i="36"/>
  <c r="J890" i="37"/>
  <c r="E891" i="37"/>
  <c r="E882" i="36" l="1"/>
  <c r="J882" i="36"/>
  <c r="I882" i="36"/>
  <c r="H883" i="36" s="1"/>
  <c r="I891" i="37"/>
  <c r="H891" i="37"/>
  <c r="G892" i="37" s="1"/>
  <c r="D891" i="37"/>
  <c r="G882" i="36" l="1"/>
  <c r="D883" i="36"/>
  <c r="F891" i="37"/>
  <c r="C892" i="37"/>
  <c r="K882" i="36" l="1"/>
  <c r="F883" i="36"/>
  <c r="J891" i="37"/>
  <c r="E892" i="37"/>
  <c r="E883" i="36" l="1"/>
  <c r="J883" i="36"/>
  <c r="I883" i="36"/>
  <c r="H884" i="36" s="1"/>
  <c r="I892" i="37"/>
  <c r="H892" i="37"/>
  <c r="G893" i="37" s="1"/>
  <c r="D892" i="37"/>
  <c r="G883" i="36" l="1"/>
  <c r="D884" i="36"/>
  <c r="F892" i="37"/>
  <c r="C893" i="37"/>
  <c r="K883" i="36" l="1"/>
  <c r="F884" i="36"/>
  <c r="J892" i="37"/>
  <c r="E893" i="37"/>
  <c r="E884" i="36" l="1"/>
  <c r="J884" i="36"/>
  <c r="I884" i="36"/>
  <c r="H885" i="36" s="1"/>
  <c r="H893" i="37"/>
  <c r="G894" i="37" s="1"/>
  <c r="I893" i="37"/>
  <c r="D893" i="37"/>
  <c r="G884" i="36" l="1"/>
  <c r="D885" i="36"/>
  <c r="F893" i="37"/>
  <c r="C894" i="37"/>
  <c r="K884" i="36" l="1"/>
  <c r="F885" i="36"/>
  <c r="J893" i="37"/>
  <c r="E894" i="37"/>
  <c r="E885" i="36" l="1"/>
  <c r="J885" i="36"/>
  <c r="I885" i="36"/>
  <c r="H886" i="36" s="1"/>
  <c r="H894" i="37"/>
  <c r="G895" i="37" s="1"/>
  <c r="I894" i="37"/>
  <c r="D894" i="37"/>
  <c r="G885" i="36" l="1"/>
  <c r="D886" i="36"/>
  <c r="F894" i="37"/>
  <c r="C895" i="37"/>
  <c r="K885" i="36" l="1"/>
  <c r="F886" i="36"/>
  <c r="J894" i="37"/>
  <c r="E895" i="37"/>
  <c r="E886" i="36" l="1"/>
  <c r="J886" i="36"/>
  <c r="I886" i="36"/>
  <c r="H887" i="36" s="1"/>
  <c r="I895" i="37"/>
  <c r="H895" i="37"/>
  <c r="G896" i="37" s="1"/>
  <c r="D895" i="37"/>
  <c r="G886" i="36" l="1"/>
  <c r="D887" i="36"/>
  <c r="F895" i="37"/>
  <c r="C896" i="37"/>
  <c r="K886" i="36" l="1"/>
  <c r="F887" i="36"/>
  <c r="J895" i="37"/>
  <c r="E896" i="37"/>
  <c r="E887" i="36" l="1"/>
  <c r="J887" i="36"/>
  <c r="I887" i="36"/>
  <c r="H888" i="36" s="1"/>
  <c r="I896" i="37"/>
  <c r="H896" i="37"/>
  <c r="G897" i="37" s="1"/>
  <c r="D896" i="37"/>
  <c r="G887" i="36" l="1"/>
  <c r="D888" i="36"/>
  <c r="F896" i="37"/>
  <c r="C897" i="37"/>
  <c r="K887" i="36" l="1"/>
  <c r="F888" i="36"/>
  <c r="J896" i="37"/>
  <c r="E897" i="37"/>
  <c r="E888" i="36" l="1"/>
  <c r="J888" i="36"/>
  <c r="I888" i="36"/>
  <c r="H889" i="36" s="1"/>
  <c r="I897" i="37"/>
  <c r="H897" i="37"/>
  <c r="G898" i="37" s="1"/>
  <c r="D897" i="37"/>
  <c r="G888" i="36" l="1"/>
  <c r="D889" i="36"/>
  <c r="F897" i="37"/>
  <c r="C898" i="37"/>
  <c r="K888" i="36" l="1"/>
  <c r="F889" i="36"/>
  <c r="J897" i="37"/>
  <c r="E898" i="37"/>
  <c r="E889" i="36" l="1"/>
  <c r="J889" i="36"/>
  <c r="I889" i="36"/>
  <c r="H890" i="36" s="1"/>
  <c r="I898" i="37"/>
  <c r="H898" i="37"/>
  <c r="G899" i="37" s="1"/>
  <c r="D898" i="37"/>
  <c r="G889" i="36" l="1"/>
  <c r="D890" i="36"/>
  <c r="F898" i="37"/>
  <c r="C899" i="37"/>
  <c r="K889" i="36" l="1"/>
  <c r="F890" i="36"/>
  <c r="J898" i="37"/>
  <c r="E899" i="37"/>
  <c r="E890" i="36" l="1"/>
  <c r="J890" i="36"/>
  <c r="I890" i="36"/>
  <c r="H891" i="36" s="1"/>
  <c r="I899" i="37"/>
  <c r="H899" i="37"/>
  <c r="G900" i="37" s="1"/>
  <c r="D899" i="37"/>
  <c r="G890" i="36" l="1"/>
  <c r="D891" i="36"/>
  <c r="F899" i="37"/>
  <c r="C900" i="37"/>
  <c r="K890" i="36" l="1"/>
  <c r="F891" i="36"/>
  <c r="J899" i="37"/>
  <c r="E900" i="37"/>
  <c r="D900" i="37"/>
  <c r="E891" i="36" l="1"/>
  <c r="J891" i="36"/>
  <c r="I891" i="36"/>
  <c r="H892" i="36" s="1"/>
  <c r="C901" i="37"/>
  <c r="I900" i="37"/>
  <c r="H900" i="37"/>
  <c r="G901" i="37" s="1"/>
  <c r="G891" i="36" l="1"/>
  <c r="D892" i="36"/>
  <c r="F900" i="37"/>
  <c r="K891" i="36" l="1"/>
  <c r="F892" i="36"/>
  <c r="J900" i="37"/>
  <c r="E901" i="37"/>
  <c r="E892" i="36" l="1"/>
  <c r="J892" i="36"/>
  <c r="I892" i="36"/>
  <c r="H893" i="36" s="1"/>
  <c r="H901" i="37"/>
  <c r="G902" i="37" s="1"/>
  <c r="I901" i="37"/>
  <c r="D901" i="37"/>
  <c r="G892" i="36" l="1"/>
  <c r="D893" i="36"/>
  <c r="F901" i="37"/>
  <c r="C902" i="37"/>
  <c r="K892" i="36" l="1"/>
  <c r="F893" i="36"/>
  <c r="J901" i="37"/>
  <c r="E902" i="37"/>
  <c r="E893" i="36" l="1"/>
  <c r="I893" i="36"/>
  <c r="H894" i="36" s="1"/>
  <c r="J893" i="36"/>
  <c r="I902" i="37"/>
  <c r="H902" i="37"/>
  <c r="G903" i="37" s="1"/>
  <c r="D902" i="37"/>
  <c r="G893" i="36" l="1"/>
  <c r="D894" i="36"/>
  <c r="F902" i="37"/>
  <c r="C903" i="37"/>
  <c r="F894" i="36" l="1"/>
  <c r="K893" i="36"/>
  <c r="J902" i="37"/>
  <c r="E903" i="37"/>
  <c r="E894" i="36" l="1"/>
  <c r="I894" i="36"/>
  <c r="H895" i="36" s="1"/>
  <c r="J894" i="36"/>
  <c r="I903" i="37"/>
  <c r="H903" i="37"/>
  <c r="G904" i="37" s="1"/>
  <c r="D903" i="37"/>
  <c r="G894" i="36" l="1"/>
  <c r="D895" i="36"/>
  <c r="F903" i="37"/>
  <c r="C904" i="37"/>
  <c r="K894" i="36" l="1"/>
  <c r="F895" i="36"/>
  <c r="J903" i="37"/>
  <c r="E904" i="37"/>
  <c r="E895" i="36" l="1"/>
  <c r="J895" i="36"/>
  <c r="I895" i="36"/>
  <c r="H896" i="36" s="1"/>
  <c r="H904" i="37"/>
  <c r="G905" i="37" s="1"/>
  <c r="I904" i="37"/>
  <c r="D904" i="37"/>
  <c r="G895" i="36" l="1"/>
  <c r="D896" i="36"/>
  <c r="F904" i="37"/>
  <c r="C905" i="37"/>
  <c r="K895" i="36" l="1"/>
  <c r="F896" i="36"/>
  <c r="J904" i="37"/>
  <c r="E905" i="37"/>
  <c r="E896" i="36" l="1"/>
  <c r="J896" i="36"/>
  <c r="I896" i="36"/>
  <c r="H897" i="36" s="1"/>
  <c r="H905" i="37"/>
  <c r="G906" i="37" s="1"/>
  <c r="I905" i="37"/>
  <c r="D905" i="37"/>
  <c r="G896" i="36" l="1"/>
  <c r="D897" i="36"/>
  <c r="F905" i="37"/>
  <c r="C906" i="37"/>
  <c r="K896" i="36" l="1"/>
  <c r="F897" i="36"/>
  <c r="J905" i="37"/>
  <c r="E906" i="37"/>
  <c r="E897" i="36" l="1"/>
  <c r="J897" i="36"/>
  <c r="I897" i="36"/>
  <c r="H898" i="36" s="1"/>
  <c r="I906" i="37"/>
  <c r="H906" i="37"/>
  <c r="G907" i="37" s="1"/>
  <c r="D906" i="37"/>
  <c r="G897" i="36" l="1"/>
  <c r="D898" i="36"/>
  <c r="F906" i="37"/>
  <c r="C907" i="37"/>
  <c r="K897" i="36" l="1"/>
  <c r="F898" i="36"/>
  <c r="J906" i="37"/>
  <c r="E907" i="37"/>
  <c r="E898" i="36" l="1"/>
  <c r="J898" i="36"/>
  <c r="I898" i="36"/>
  <c r="H899" i="36" s="1"/>
  <c r="I907" i="37"/>
  <c r="H907" i="37"/>
  <c r="G908" i="37" s="1"/>
  <c r="D907" i="37"/>
  <c r="G898" i="36" l="1"/>
  <c r="D899" i="36"/>
  <c r="F907" i="37"/>
  <c r="C908" i="37"/>
  <c r="K898" i="36" l="1"/>
  <c r="F899" i="36"/>
  <c r="J907" i="37"/>
  <c r="E908" i="37"/>
  <c r="E899" i="36" l="1"/>
  <c r="J899" i="36"/>
  <c r="I899" i="36"/>
  <c r="H900" i="36" s="1"/>
  <c r="H908" i="37"/>
  <c r="G909" i="37" s="1"/>
  <c r="I908" i="37"/>
  <c r="D908" i="37"/>
  <c r="G899" i="36" l="1"/>
  <c r="D900" i="36"/>
  <c r="F908" i="37"/>
  <c r="C909" i="37"/>
  <c r="K899" i="36" l="1"/>
  <c r="F900" i="36"/>
  <c r="J908" i="37"/>
  <c r="E909" i="37"/>
  <c r="E900" i="36" l="1"/>
  <c r="I900" i="36"/>
  <c r="H901" i="36" s="1"/>
  <c r="J900" i="36"/>
  <c r="H909" i="37"/>
  <c r="G910" i="37" s="1"/>
  <c r="I909" i="37"/>
  <c r="D909" i="37"/>
  <c r="G900" i="36" l="1"/>
  <c r="D901" i="36"/>
  <c r="F909" i="37"/>
  <c r="C910" i="37"/>
  <c r="K900" i="36" l="1"/>
  <c r="F901" i="36"/>
  <c r="J909" i="37"/>
  <c r="E910" i="37"/>
  <c r="E901" i="36" l="1"/>
  <c r="I901" i="36"/>
  <c r="H902" i="36" s="1"/>
  <c r="J901" i="36"/>
  <c r="I910" i="37"/>
  <c r="H910" i="37"/>
  <c r="G911" i="37" s="1"/>
  <c r="D910" i="37"/>
  <c r="G901" i="36" l="1"/>
  <c r="D902" i="36"/>
  <c r="F910" i="37"/>
  <c r="C911" i="37"/>
  <c r="K901" i="36" l="1"/>
  <c r="F902" i="36"/>
  <c r="J910" i="37"/>
  <c r="E911" i="37"/>
  <c r="E902" i="36" l="1"/>
  <c r="I902" i="36"/>
  <c r="H903" i="36" s="1"/>
  <c r="J902" i="36"/>
  <c r="I911" i="37"/>
  <c r="H911" i="37"/>
  <c r="G912" i="37" s="1"/>
  <c r="D911" i="37"/>
  <c r="G902" i="36" l="1"/>
  <c r="D903" i="36"/>
  <c r="F911" i="37"/>
  <c r="C912" i="37"/>
  <c r="K902" i="36" l="1"/>
  <c r="F903" i="36"/>
  <c r="J911" i="37"/>
  <c r="E912" i="37"/>
  <c r="E903" i="36" l="1"/>
  <c r="J903" i="36"/>
  <c r="I903" i="36"/>
  <c r="H904" i="36" s="1"/>
  <c r="H912" i="37"/>
  <c r="G913" i="37" s="1"/>
  <c r="I912" i="37"/>
  <c r="D912" i="37"/>
  <c r="G903" i="36" l="1"/>
  <c r="D904" i="36"/>
  <c r="F912" i="37"/>
  <c r="C913" i="37"/>
  <c r="K903" i="36" l="1"/>
  <c r="F904" i="36"/>
  <c r="J912" i="37"/>
  <c r="E913" i="37"/>
  <c r="E904" i="36" l="1"/>
  <c r="J904" i="36"/>
  <c r="I904" i="36"/>
  <c r="H905" i="36" s="1"/>
  <c r="I913" i="37"/>
  <c r="H913" i="37"/>
  <c r="G914" i="37" s="1"/>
  <c r="D913" i="37"/>
  <c r="G904" i="36" l="1"/>
  <c r="D905" i="36"/>
  <c r="F913" i="37"/>
  <c r="C914" i="37"/>
  <c r="K904" i="36" l="1"/>
  <c r="F905" i="36"/>
  <c r="J913" i="37"/>
  <c r="E914" i="37"/>
  <c r="E905" i="36" l="1"/>
  <c r="J905" i="36"/>
  <c r="I905" i="36"/>
  <c r="H906" i="36" s="1"/>
  <c r="I914" i="37"/>
  <c r="H914" i="37"/>
  <c r="G915" i="37" s="1"/>
  <c r="D914" i="37"/>
  <c r="G905" i="36" l="1"/>
  <c r="D906" i="36"/>
  <c r="F914" i="37"/>
  <c r="C915" i="37"/>
  <c r="K905" i="36" l="1"/>
  <c r="F906" i="36"/>
  <c r="J914" i="37"/>
  <c r="E915" i="37"/>
  <c r="E906" i="36" l="1"/>
  <c r="J906" i="36"/>
  <c r="I906" i="36"/>
  <c r="H907" i="36" s="1"/>
  <c r="H915" i="37"/>
  <c r="G916" i="37" s="1"/>
  <c r="I915" i="37"/>
  <c r="D915" i="37"/>
  <c r="G906" i="36" l="1"/>
  <c r="D907" i="36"/>
  <c r="F915" i="37"/>
  <c r="C916" i="37"/>
  <c r="K906" i="36" l="1"/>
  <c r="F907" i="36"/>
  <c r="J915" i="37"/>
  <c r="E916" i="37"/>
  <c r="E907" i="36" l="1"/>
  <c r="J907" i="36"/>
  <c r="I907" i="36"/>
  <c r="H908" i="36" s="1"/>
  <c r="H916" i="37"/>
  <c r="G917" i="37" s="1"/>
  <c r="I916" i="37"/>
  <c r="D916" i="37"/>
  <c r="G907" i="36" l="1"/>
  <c r="D908" i="36"/>
  <c r="F916" i="37"/>
  <c r="C917" i="37"/>
  <c r="K907" i="36" l="1"/>
  <c r="F908" i="36"/>
  <c r="J916" i="37"/>
  <c r="E917" i="37"/>
  <c r="E908" i="36" l="1"/>
  <c r="J908" i="36"/>
  <c r="I908" i="36"/>
  <c r="H909" i="36" s="1"/>
  <c r="I917" i="37"/>
  <c r="H917" i="37"/>
  <c r="G918" i="37" s="1"/>
  <c r="D917" i="37"/>
  <c r="G908" i="36" l="1"/>
  <c r="D909" i="36"/>
  <c r="F917" i="37"/>
  <c r="C918" i="37"/>
  <c r="K908" i="36" l="1"/>
  <c r="F909" i="36"/>
  <c r="J917" i="37"/>
  <c r="E918" i="37"/>
  <c r="E909" i="36" l="1"/>
  <c r="J909" i="36"/>
  <c r="I909" i="36"/>
  <c r="H910" i="36" s="1"/>
  <c r="I918" i="37"/>
  <c r="H918" i="37"/>
  <c r="G919" i="37" s="1"/>
  <c r="D918" i="37"/>
  <c r="G909" i="36" l="1"/>
  <c r="D910" i="36"/>
  <c r="F918" i="37"/>
  <c r="C919" i="37"/>
  <c r="K909" i="36" l="1"/>
  <c r="F910" i="36"/>
  <c r="J918" i="37"/>
  <c r="E919" i="37"/>
  <c r="E910" i="36" l="1"/>
  <c r="J910" i="36"/>
  <c r="I910" i="36"/>
  <c r="H911" i="36" s="1"/>
  <c r="I919" i="37"/>
  <c r="H919" i="37"/>
  <c r="G920" i="37" s="1"/>
  <c r="D919" i="37"/>
  <c r="G910" i="36" l="1"/>
  <c r="D911" i="36"/>
  <c r="F919" i="37"/>
  <c r="C920" i="37"/>
  <c r="K910" i="36" l="1"/>
  <c r="F911" i="36"/>
  <c r="J919" i="37"/>
  <c r="E920" i="37"/>
  <c r="E911" i="36" l="1"/>
  <c r="J911" i="36"/>
  <c r="I911" i="36"/>
  <c r="H912" i="36" s="1"/>
  <c r="H920" i="37"/>
  <c r="G921" i="37" s="1"/>
  <c r="I920" i="37"/>
  <c r="D920" i="37"/>
  <c r="G911" i="36" l="1"/>
  <c r="D912" i="36"/>
  <c r="F920" i="37"/>
  <c r="C921" i="37"/>
  <c r="K911" i="36" l="1"/>
  <c r="F912" i="36"/>
  <c r="J920" i="37"/>
  <c r="E921" i="37"/>
  <c r="E912" i="36" l="1"/>
  <c r="J912" i="36"/>
  <c r="I912" i="36"/>
  <c r="H913" i="36" s="1"/>
  <c r="I921" i="37"/>
  <c r="H921" i="37"/>
  <c r="G922" i="37" s="1"/>
  <c r="D921" i="37"/>
  <c r="G912" i="36" l="1"/>
  <c r="D913" i="36"/>
  <c r="F921" i="37"/>
  <c r="C922" i="37"/>
  <c r="K912" i="36" l="1"/>
  <c r="F913" i="36"/>
  <c r="J921" i="37"/>
  <c r="E922" i="37"/>
  <c r="E913" i="36" l="1"/>
  <c r="J913" i="36"/>
  <c r="I913" i="36"/>
  <c r="H914" i="36" s="1"/>
  <c r="I922" i="37"/>
  <c r="H922" i="37"/>
  <c r="G923" i="37" s="1"/>
  <c r="D922" i="37"/>
  <c r="G913" i="36" l="1"/>
  <c r="D914" i="36"/>
  <c r="F922" i="37"/>
  <c r="C923" i="37"/>
  <c r="K913" i="36" l="1"/>
  <c r="F914" i="36"/>
  <c r="J922" i="37"/>
  <c r="E923" i="37"/>
  <c r="E914" i="36" l="1"/>
  <c r="I914" i="36"/>
  <c r="H915" i="36" s="1"/>
  <c r="J914" i="36"/>
  <c r="H923" i="37"/>
  <c r="G924" i="37" s="1"/>
  <c r="I923" i="37"/>
  <c r="D923" i="37"/>
  <c r="G914" i="36" l="1"/>
  <c r="D915" i="36"/>
  <c r="F923" i="37"/>
  <c r="C924" i="37"/>
  <c r="K914" i="36" l="1"/>
  <c r="F915" i="36"/>
  <c r="J923" i="37"/>
  <c r="E924" i="37"/>
  <c r="E915" i="36" l="1"/>
  <c r="J915" i="36"/>
  <c r="I915" i="36"/>
  <c r="H916" i="36" s="1"/>
  <c r="I924" i="37"/>
  <c r="H924" i="37"/>
  <c r="G925" i="37" s="1"/>
  <c r="D924" i="37"/>
  <c r="G915" i="36" l="1"/>
  <c r="D916" i="36"/>
  <c r="F924" i="37"/>
  <c r="C925" i="37"/>
  <c r="K915" i="36" l="1"/>
  <c r="F916" i="36"/>
  <c r="J924" i="37"/>
  <c r="E925" i="37"/>
  <c r="E916" i="36" l="1"/>
  <c r="J916" i="36"/>
  <c r="I916" i="36"/>
  <c r="H917" i="36" s="1"/>
  <c r="I925" i="37"/>
  <c r="H925" i="37"/>
  <c r="G926" i="37" s="1"/>
  <c r="D925" i="37"/>
  <c r="G916" i="36" l="1"/>
  <c r="D917" i="36"/>
  <c r="F925" i="37"/>
  <c r="C926" i="37"/>
  <c r="K916" i="36" l="1"/>
  <c r="F917" i="36"/>
  <c r="J925" i="37"/>
  <c r="E926" i="37"/>
  <c r="E917" i="36" l="1"/>
  <c r="I917" i="36"/>
  <c r="H918" i="36" s="1"/>
  <c r="J917" i="36"/>
  <c r="I926" i="37"/>
  <c r="H926" i="37"/>
  <c r="G927" i="37" s="1"/>
  <c r="D926" i="37"/>
  <c r="G917" i="36" l="1"/>
  <c r="D918" i="36"/>
  <c r="F926" i="37"/>
  <c r="C927" i="37"/>
  <c r="K917" i="36" l="1"/>
  <c r="F918" i="36"/>
  <c r="J926" i="37"/>
  <c r="E927" i="37"/>
  <c r="E918" i="36" l="1"/>
  <c r="I918" i="36"/>
  <c r="H919" i="36" s="1"/>
  <c r="J918" i="36"/>
  <c r="H927" i="37"/>
  <c r="G928" i="37" s="1"/>
  <c r="I927" i="37"/>
  <c r="D927" i="37"/>
  <c r="G918" i="36" l="1"/>
  <c r="D919" i="36"/>
  <c r="F927" i="37"/>
  <c r="C928" i="37"/>
  <c r="K918" i="36" l="1"/>
  <c r="F919" i="36"/>
  <c r="J927" i="37"/>
  <c r="E928" i="37"/>
  <c r="E919" i="36" l="1"/>
  <c r="I919" i="36"/>
  <c r="H920" i="36" s="1"/>
  <c r="J919" i="36"/>
  <c r="I928" i="37"/>
  <c r="H928" i="37"/>
  <c r="G929" i="37" s="1"/>
  <c r="D928" i="37"/>
  <c r="G919" i="36" l="1"/>
  <c r="D920" i="36"/>
  <c r="F928" i="37"/>
  <c r="C929" i="37"/>
  <c r="K919" i="36" l="1"/>
  <c r="F920" i="36"/>
  <c r="J928" i="37"/>
  <c r="E929" i="37"/>
  <c r="E920" i="36" l="1"/>
  <c r="J920" i="36"/>
  <c r="I920" i="36"/>
  <c r="H921" i="36" s="1"/>
  <c r="I929" i="37"/>
  <c r="H929" i="37"/>
  <c r="G930" i="37" s="1"/>
  <c r="D929" i="37"/>
  <c r="G920" i="36" l="1"/>
  <c r="D921" i="36"/>
  <c r="F929" i="37"/>
  <c r="C930" i="37"/>
  <c r="K920" i="36" l="1"/>
  <c r="F921" i="36"/>
  <c r="J929" i="37"/>
  <c r="E930" i="37"/>
  <c r="E921" i="36" l="1"/>
  <c r="J921" i="36"/>
  <c r="I921" i="36"/>
  <c r="H922" i="36" s="1"/>
  <c r="I930" i="37"/>
  <c r="H930" i="37"/>
  <c r="G931" i="37" s="1"/>
  <c r="D930" i="37"/>
  <c r="G921" i="36" l="1"/>
  <c r="D922" i="36"/>
  <c r="F930" i="37"/>
  <c r="C931" i="37"/>
  <c r="K921" i="36" l="1"/>
  <c r="F922" i="36"/>
  <c r="J930" i="37"/>
  <c r="E931" i="37"/>
  <c r="E922" i="36" l="1"/>
  <c r="I922" i="36"/>
  <c r="H923" i="36" s="1"/>
  <c r="J922" i="36"/>
  <c r="I931" i="37"/>
  <c r="H931" i="37"/>
  <c r="G932" i="37" s="1"/>
  <c r="D931" i="37"/>
  <c r="G922" i="36" l="1"/>
  <c r="D923" i="36"/>
  <c r="F931" i="37"/>
  <c r="C932" i="37"/>
  <c r="K922" i="36" l="1"/>
  <c r="F923" i="36"/>
  <c r="J931" i="37"/>
  <c r="E932" i="37"/>
  <c r="E923" i="36" l="1"/>
  <c r="I923" i="36"/>
  <c r="H924" i="36" s="1"/>
  <c r="J923" i="36"/>
  <c r="I932" i="37"/>
  <c r="H932" i="37"/>
  <c r="G933" i="37" s="1"/>
  <c r="D932" i="37"/>
  <c r="G923" i="36" l="1"/>
  <c r="D924" i="36"/>
  <c r="F932" i="37"/>
  <c r="C933" i="37"/>
  <c r="K923" i="36" l="1"/>
  <c r="F924" i="36"/>
  <c r="J932" i="37"/>
  <c r="E933" i="37"/>
  <c r="E924" i="36" l="1"/>
  <c r="I924" i="36"/>
  <c r="H925" i="36" s="1"/>
  <c r="J924" i="36"/>
  <c r="I933" i="37"/>
  <c r="H933" i="37"/>
  <c r="G934" i="37" s="1"/>
  <c r="D933" i="37"/>
  <c r="G924" i="36" l="1"/>
  <c r="D925" i="36"/>
  <c r="F933" i="37"/>
  <c r="C934" i="37"/>
  <c r="K924" i="36" l="1"/>
  <c r="F925" i="36"/>
  <c r="J933" i="37"/>
  <c r="E934" i="37"/>
  <c r="E925" i="36" l="1"/>
  <c r="J925" i="36"/>
  <c r="I925" i="36"/>
  <c r="H926" i="36" s="1"/>
  <c r="I934" i="37"/>
  <c r="H934" i="37"/>
  <c r="G935" i="37" s="1"/>
  <c r="D934" i="37"/>
  <c r="G925" i="36" l="1"/>
  <c r="D926" i="36"/>
  <c r="F934" i="37"/>
  <c r="C935" i="37"/>
  <c r="K925" i="36" l="1"/>
  <c r="F926" i="36"/>
  <c r="J934" i="37"/>
  <c r="E935" i="37"/>
  <c r="E926" i="36" l="1"/>
  <c r="I926" i="36"/>
  <c r="H927" i="36" s="1"/>
  <c r="J926" i="36"/>
  <c r="H935" i="37"/>
  <c r="G936" i="37" s="1"/>
  <c r="I935" i="37"/>
  <c r="D935" i="37"/>
  <c r="G926" i="36" l="1"/>
  <c r="D927" i="36"/>
  <c r="F935" i="37"/>
  <c r="C936" i="37"/>
  <c r="K926" i="36" l="1"/>
  <c r="F927" i="36"/>
  <c r="J935" i="37"/>
  <c r="E936" i="37"/>
  <c r="E927" i="36" l="1"/>
  <c r="I927" i="36"/>
  <c r="H928" i="36" s="1"/>
  <c r="J927" i="36"/>
  <c r="I936" i="37"/>
  <c r="H936" i="37"/>
  <c r="G937" i="37" s="1"/>
  <c r="D936" i="37"/>
  <c r="G927" i="36" l="1"/>
  <c r="D928" i="36"/>
  <c r="F936" i="37"/>
  <c r="C937" i="37"/>
  <c r="K927" i="36" l="1"/>
  <c r="F928" i="36"/>
  <c r="J936" i="37"/>
  <c r="E937" i="37"/>
  <c r="E928" i="36" l="1"/>
  <c r="J928" i="36"/>
  <c r="I928" i="36"/>
  <c r="H929" i="36" s="1"/>
  <c r="I937" i="37"/>
  <c r="H937" i="37"/>
  <c r="G938" i="37" s="1"/>
  <c r="D937" i="37"/>
  <c r="G928" i="36" l="1"/>
  <c r="D929" i="36"/>
  <c r="F937" i="37"/>
  <c r="C938" i="37"/>
  <c r="K928" i="36" l="1"/>
  <c r="F929" i="36"/>
  <c r="J937" i="37"/>
  <c r="E938" i="37"/>
  <c r="D938" i="37" s="1"/>
  <c r="C939" i="37" s="1"/>
  <c r="E929" i="36" l="1"/>
  <c r="J929" i="36"/>
  <c r="I929" i="36"/>
  <c r="H930" i="36" s="1"/>
  <c r="I938" i="37"/>
  <c r="H938" i="37"/>
  <c r="G939" i="37" s="1"/>
  <c r="G929" i="36" l="1"/>
  <c r="D930" i="36"/>
  <c r="F938" i="37"/>
  <c r="K929" i="36" l="1"/>
  <c r="F930" i="36"/>
  <c r="J938" i="37"/>
  <c r="E939" i="37"/>
  <c r="E930" i="36" l="1"/>
  <c r="J930" i="36"/>
  <c r="I930" i="36"/>
  <c r="H931" i="36" s="1"/>
  <c r="H939" i="37"/>
  <c r="G940" i="37" s="1"/>
  <c r="I939" i="37"/>
  <c r="D939" i="37"/>
  <c r="G930" i="36" l="1"/>
  <c r="D931" i="36"/>
  <c r="F939" i="37"/>
  <c r="C940" i="37"/>
  <c r="K930" i="36" l="1"/>
  <c r="F931" i="36"/>
  <c r="J939" i="37"/>
  <c r="E940" i="37"/>
  <c r="D940" i="37" s="1"/>
  <c r="E931" i="36" l="1"/>
  <c r="J931" i="36"/>
  <c r="I931" i="36"/>
  <c r="H932" i="36" s="1"/>
  <c r="I940" i="37"/>
  <c r="H940" i="37"/>
  <c r="G941" i="37" s="1"/>
  <c r="C941" i="37"/>
  <c r="G931" i="36" l="1"/>
  <c r="D932" i="36"/>
  <c r="F940" i="37"/>
  <c r="J940" i="37" s="1"/>
  <c r="E941" i="37"/>
  <c r="K931" i="36" l="1"/>
  <c r="F932" i="36"/>
  <c r="I941" i="37"/>
  <c r="H941" i="37"/>
  <c r="G942" i="37" s="1"/>
  <c r="D941" i="37"/>
  <c r="E932" i="36" l="1"/>
  <c r="J932" i="36"/>
  <c r="I932" i="36"/>
  <c r="H933" i="36" s="1"/>
  <c r="F941" i="37"/>
  <c r="C942" i="37"/>
  <c r="G932" i="36" l="1"/>
  <c r="D933" i="36"/>
  <c r="J941" i="37"/>
  <c r="E942" i="37"/>
  <c r="D942" i="37"/>
  <c r="K932" i="36" l="1"/>
  <c r="F933" i="36"/>
  <c r="C943" i="37"/>
  <c r="I942" i="37"/>
  <c r="H942" i="37"/>
  <c r="G943" i="37" s="1"/>
  <c r="E933" i="36" l="1"/>
  <c r="I933" i="36"/>
  <c r="H934" i="36" s="1"/>
  <c r="J933" i="36"/>
  <c r="F942" i="37"/>
  <c r="J942" i="37" s="1"/>
  <c r="G933" i="36" l="1"/>
  <c r="D934" i="36"/>
  <c r="E943" i="37"/>
  <c r="H943" i="37"/>
  <c r="G944" i="37" s="1"/>
  <c r="I943" i="37"/>
  <c r="D943" i="37"/>
  <c r="K933" i="36" l="1"/>
  <c r="F934" i="36"/>
  <c r="F943" i="37"/>
  <c r="C944" i="37"/>
  <c r="E934" i="36" l="1"/>
  <c r="I934" i="36"/>
  <c r="H935" i="36" s="1"/>
  <c r="J934" i="36"/>
  <c r="J943" i="37"/>
  <c r="E944" i="37"/>
  <c r="G934" i="36" l="1"/>
  <c r="D935" i="36"/>
  <c r="I944" i="37"/>
  <c r="H944" i="37"/>
  <c r="G945" i="37" s="1"/>
  <c r="D944" i="37"/>
  <c r="K934" i="36" l="1"/>
  <c r="F935" i="36"/>
  <c r="F944" i="37"/>
  <c r="C945" i="37"/>
  <c r="E935" i="36" l="1"/>
  <c r="J935" i="36"/>
  <c r="I935" i="36"/>
  <c r="H936" i="36" s="1"/>
  <c r="J944" i="37"/>
  <c r="E945" i="37"/>
  <c r="G935" i="36" l="1"/>
  <c r="D936" i="36"/>
  <c r="I945" i="37"/>
  <c r="H945" i="37"/>
  <c r="G946" i="37" s="1"/>
  <c r="D945" i="37"/>
  <c r="K935" i="36" l="1"/>
  <c r="F936" i="36"/>
  <c r="F945" i="37"/>
  <c r="C946" i="37"/>
  <c r="E936" i="36" l="1"/>
  <c r="J936" i="36"/>
  <c r="I936" i="36"/>
  <c r="H937" i="36" s="1"/>
  <c r="J945" i="37"/>
  <c r="E946" i="37"/>
  <c r="G936" i="36" l="1"/>
  <c r="D937" i="36"/>
  <c r="I946" i="37"/>
  <c r="H946" i="37"/>
  <c r="G947" i="37" s="1"/>
  <c r="D946" i="37"/>
  <c r="K936" i="36" l="1"/>
  <c r="F937" i="36"/>
  <c r="F946" i="37"/>
  <c r="C947" i="37"/>
  <c r="E937" i="36" l="1"/>
  <c r="I937" i="36"/>
  <c r="H938" i="36" s="1"/>
  <c r="J937" i="36"/>
  <c r="J946" i="37"/>
  <c r="E947" i="37"/>
  <c r="G937" i="36" l="1"/>
  <c r="D938" i="36"/>
  <c r="H947" i="37"/>
  <c r="G948" i="37" s="1"/>
  <c r="I947" i="37"/>
  <c r="D947" i="37"/>
  <c r="K937" i="36" l="1"/>
  <c r="F938" i="36"/>
  <c r="F947" i="37"/>
  <c r="C948" i="37"/>
  <c r="E938" i="36" l="1"/>
  <c r="J938" i="36"/>
  <c r="I938" i="36"/>
  <c r="H939" i="36" s="1"/>
  <c r="J947" i="37"/>
  <c r="E948" i="37"/>
  <c r="G938" i="36" l="1"/>
  <c r="D939" i="36"/>
  <c r="H948" i="37"/>
  <c r="G949" i="37" s="1"/>
  <c r="I948" i="37"/>
  <c r="D948" i="37"/>
  <c r="K938" i="36" l="1"/>
  <c r="F939" i="36"/>
  <c r="F948" i="37"/>
  <c r="C949" i="37"/>
  <c r="E939" i="36" l="1"/>
  <c r="J939" i="36"/>
  <c r="I939" i="36"/>
  <c r="H940" i="36" s="1"/>
  <c r="J948" i="37"/>
  <c r="E949" i="37"/>
  <c r="G939" i="36" l="1"/>
  <c r="D940" i="36"/>
  <c r="H949" i="37"/>
  <c r="G950" i="37" s="1"/>
  <c r="I949" i="37"/>
  <c r="D949" i="37"/>
  <c r="K939" i="36" l="1"/>
  <c r="F940" i="36"/>
  <c r="F949" i="37"/>
  <c r="C950" i="37"/>
  <c r="E940" i="36" l="1"/>
  <c r="I940" i="36"/>
  <c r="H941" i="36" s="1"/>
  <c r="J940" i="36"/>
  <c r="J949" i="37"/>
  <c r="E950" i="37"/>
  <c r="G940" i="36" l="1"/>
  <c r="D941" i="36"/>
  <c r="H950" i="37"/>
  <c r="G951" i="37" s="1"/>
  <c r="I950" i="37"/>
  <c r="D950" i="37"/>
  <c r="K940" i="36" l="1"/>
  <c r="F941" i="36"/>
  <c r="F950" i="37"/>
  <c r="C951" i="37"/>
  <c r="E941" i="36" l="1"/>
  <c r="J941" i="36"/>
  <c r="I941" i="36"/>
  <c r="H942" i="36" s="1"/>
  <c r="J950" i="37"/>
  <c r="E951" i="37"/>
  <c r="G941" i="36" l="1"/>
  <c r="D942" i="36"/>
  <c r="H951" i="37"/>
  <c r="G952" i="37" s="1"/>
  <c r="I951" i="37"/>
  <c r="D951" i="37"/>
  <c r="K941" i="36" l="1"/>
  <c r="F942" i="36"/>
  <c r="F951" i="37"/>
  <c r="C952" i="37"/>
  <c r="E942" i="36" l="1"/>
  <c r="I942" i="36"/>
  <c r="H943" i="36" s="1"/>
  <c r="J942" i="36"/>
  <c r="J951" i="37"/>
  <c r="E952" i="37"/>
  <c r="G942" i="36" l="1"/>
  <c r="D943" i="36"/>
  <c r="I952" i="37"/>
  <c r="H952" i="37"/>
  <c r="G953" i="37" s="1"/>
  <c r="D952" i="37"/>
  <c r="K942" i="36" l="1"/>
  <c r="F943" i="36"/>
  <c r="F952" i="37"/>
  <c r="C953" i="37"/>
  <c r="E943" i="36" l="1"/>
  <c r="J943" i="36"/>
  <c r="I943" i="36"/>
  <c r="H944" i="36" s="1"/>
  <c r="J952" i="37"/>
  <c r="E953" i="37"/>
  <c r="G943" i="36" l="1"/>
  <c r="D944" i="36"/>
  <c r="I953" i="37"/>
  <c r="H953" i="37"/>
  <c r="G954" i="37" s="1"/>
  <c r="D953" i="37"/>
  <c r="K943" i="36" l="1"/>
  <c r="F944" i="36"/>
  <c r="F953" i="37"/>
  <c r="C954" i="37"/>
  <c r="E944" i="36" l="1"/>
  <c r="J944" i="36"/>
  <c r="I944" i="36"/>
  <c r="H945" i="36" s="1"/>
  <c r="J953" i="37"/>
  <c r="E954" i="37"/>
  <c r="G944" i="36" l="1"/>
  <c r="D945" i="36"/>
  <c r="H954" i="37"/>
  <c r="G955" i="37" s="1"/>
  <c r="I954" i="37"/>
  <c r="D954" i="37"/>
  <c r="K944" i="36" l="1"/>
  <c r="F945" i="36"/>
  <c r="F954" i="37"/>
  <c r="C955" i="37"/>
  <c r="E945" i="36" l="1"/>
  <c r="I945" i="36"/>
  <c r="H946" i="36" s="1"/>
  <c r="J945" i="36"/>
  <c r="J954" i="37"/>
  <c r="E955" i="37"/>
  <c r="G945" i="36" l="1"/>
  <c r="D946" i="36"/>
  <c r="H955" i="37"/>
  <c r="G956" i="37" s="1"/>
  <c r="I955" i="37"/>
  <c r="D955" i="37"/>
  <c r="K945" i="36" l="1"/>
  <c r="F946" i="36"/>
  <c r="F955" i="37"/>
  <c r="C956" i="37"/>
  <c r="E946" i="36" l="1"/>
  <c r="I946" i="36"/>
  <c r="H947" i="36" s="1"/>
  <c r="J946" i="36"/>
  <c r="J955" i="37"/>
  <c r="E956" i="37"/>
  <c r="G946" i="36" l="1"/>
  <c r="D947" i="36"/>
  <c r="H956" i="37"/>
  <c r="G957" i="37" s="1"/>
  <c r="I956" i="37"/>
  <c r="D956" i="37"/>
  <c r="K946" i="36" l="1"/>
  <c r="F947" i="36"/>
  <c r="F956" i="37"/>
  <c r="C957" i="37"/>
  <c r="E947" i="36" l="1"/>
  <c r="J947" i="36"/>
  <c r="I947" i="36"/>
  <c r="H948" i="36" s="1"/>
  <c r="J956" i="37"/>
  <c r="E957" i="37"/>
  <c r="G947" i="36" l="1"/>
  <c r="D948" i="36"/>
  <c r="I957" i="37"/>
  <c r="H957" i="37"/>
  <c r="G958" i="37" s="1"/>
  <c r="D957" i="37"/>
  <c r="K947" i="36" l="1"/>
  <c r="F948" i="36"/>
  <c r="F957" i="37"/>
  <c r="C958" i="37"/>
  <c r="E948" i="36" l="1"/>
  <c r="J948" i="36"/>
  <c r="I948" i="36"/>
  <c r="H949" i="36" s="1"/>
  <c r="J957" i="37"/>
  <c r="E958" i="37"/>
  <c r="G948" i="36" l="1"/>
  <c r="D949" i="36"/>
  <c r="I958" i="37"/>
  <c r="H958" i="37"/>
  <c r="G959" i="37" s="1"/>
  <c r="D958" i="37"/>
  <c r="K948" i="36" l="1"/>
  <c r="F949" i="36"/>
  <c r="F958" i="37"/>
  <c r="C959" i="37"/>
  <c r="E949" i="36" l="1"/>
  <c r="I949" i="36"/>
  <c r="H950" i="36" s="1"/>
  <c r="J949" i="36"/>
  <c r="J958" i="37"/>
  <c r="E959" i="37"/>
  <c r="G949" i="36" l="1"/>
  <c r="D950" i="36"/>
  <c r="I959" i="37"/>
  <c r="H959" i="37"/>
  <c r="G960" i="37" s="1"/>
  <c r="D959" i="37"/>
  <c r="K949" i="36" l="1"/>
  <c r="F950" i="36"/>
  <c r="F959" i="37"/>
  <c r="C960" i="37"/>
  <c r="E950" i="36" l="1"/>
  <c r="I950" i="36"/>
  <c r="H951" i="36" s="1"/>
  <c r="J950" i="36"/>
  <c r="J959" i="37"/>
  <c r="E960" i="37"/>
  <c r="G950" i="36" l="1"/>
  <c r="D951" i="36"/>
  <c r="I960" i="37"/>
  <c r="H960" i="37"/>
  <c r="G961" i="37" s="1"/>
  <c r="D960" i="37"/>
  <c r="K950" i="36" l="1"/>
  <c r="F951" i="36"/>
  <c r="F960" i="37"/>
  <c r="C961" i="37"/>
  <c r="E951" i="36" l="1"/>
  <c r="I951" i="36"/>
  <c r="H952" i="36" s="1"/>
  <c r="J951" i="36"/>
  <c r="J960" i="37"/>
  <c r="E961" i="37"/>
  <c r="G951" i="36" l="1"/>
  <c r="D952" i="36"/>
  <c r="I961" i="37"/>
  <c r="H961" i="37"/>
  <c r="G962" i="37" s="1"/>
  <c r="D961" i="37"/>
  <c r="K951" i="36" l="1"/>
  <c r="F952" i="36"/>
  <c r="F961" i="37"/>
  <c r="C962" i="37"/>
  <c r="E952" i="36" l="1"/>
  <c r="J952" i="36"/>
  <c r="I952" i="36"/>
  <c r="H953" i="36" s="1"/>
  <c r="J961" i="37"/>
  <c r="E962" i="37"/>
  <c r="G952" i="36" l="1"/>
  <c r="D953" i="36"/>
  <c r="I962" i="37"/>
  <c r="H962" i="37"/>
  <c r="G963" i="37" s="1"/>
  <c r="D962" i="37"/>
  <c r="K952" i="36" l="1"/>
  <c r="F953" i="36"/>
  <c r="F962" i="37"/>
  <c r="C963" i="37"/>
  <c r="E953" i="36" l="1"/>
  <c r="I953" i="36"/>
  <c r="H954" i="36" s="1"/>
  <c r="J953" i="36"/>
  <c r="J962" i="37"/>
  <c r="E963" i="37"/>
  <c r="G953" i="36" l="1"/>
  <c r="D954" i="36"/>
  <c r="H963" i="37"/>
  <c r="G964" i="37" s="1"/>
  <c r="I963" i="37"/>
  <c r="D963" i="37"/>
  <c r="K953" i="36" l="1"/>
  <c r="F954" i="36"/>
  <c r="F963" i="37"/>
  <c r="C964" i="37"/>
  <c r="E954" i="36" l="1"/>
  <c r="J954" i="36"/>
  <c r="I954" i="36"/>
  <c r="H955" i="36" s="1"/>
  <c r="J963" i="37"/>
  <c r="E964" i="37"/>
  <c r="G954" i="36" l="1"/>
  <c r="D955" i="36"/>
  <c r="H964" i="37"/>
  <c r="G965" i="37" s="1"/>
  <c r="I964" i="37"/>
  <c r="D964" i="37"/>
  <c r="K954" i="36" l="1"/>
  <c r="F955" i="36"/>
  <c r="F964" i="37"/>
  <c r="C965" i="37"/>
  <c r="E955" i="36" l="1"/>
  <c r="J955" i="36"/>
  <c r="I955" i="36"/>
  <c r="H956" i="36" s="1"/>
  <c r="J964" i="37"/>
  <c r="E965" i="37"/>
  <c r="G955" i="36" l="1"/>
  <c r="D956" i="36"/>
  <c r="H965" i="37"/>
  <c r="G966" i="37" s="1"/>
  <c r="I965" i="37"/>
  <c r="D965" i="37"/>
  <c r="K955" i="36" l="1"/>
  <c r="F956" i="36"/>
  <c r="F965" i="37"/>
  <c r="C966" i="37"/>
  <c r="E956" i="36" l="1"/>
  <c r="I956" i="36"/>
  <c r="H957" i="36" s="1"/>
  <c r="J956" i="36"/>
  <c r="J965" i="37"/>
  <c r="E966" i="37"/>
  <c r="G956" i="36" l="1"/>
  <c r="D957" i="36"/>
  <c r="H966" i="37"/>
  <c r="G967" i="37" s="1"/>
  <c r="I966" i="37"/>
  <c r="D966" i="37"/>
  <c r="F957" i="36" l="1"/>
  <c r="K956" i="36"/>
  <c r="F966" i="37"/>
  <c r="C967" i="37"/>
  <c r="E957" i="36" l="1"/>
  <c r="J957" i="36"/>
  <c r="I957" i="36"/>
  <c r="H958" i="36" s="1"/>
  <c r="J966" i="37"/>
  <c r="E967" i="37"/>
  <c r="G957" i="36" l="1"/>
  <c r="D958" i="36"/>
  <c r="H967" i="37"/>
  <c r="G968" i="37" s="1"/>
  <c r="I967" i="37"/>
  <c r="D967" i="37"/>
  <c r="K957" i="36" l="1"/>
  <c r="F958" i="36"/>
  <c r="F967" i="37"/>
  <c r="C968" i="37"/>
  <c r="E958" i="36" l="1"/>
  <c r="I958" i="36"/>
  <c r="H959" i="36" s="1"/>
  <c r="J958" i="36"/>
  <c r="J967" i="37"/>
  <c r="E968" i="37"/>
  <c r="G958" i="36" l="1"/>
  <c r="D959" i="36"/>
  <c r="I968" i="37"/>
  <c r="H968" i="37"/>
  <c r="G969" i="37" s="1"/>
  <c r="D968" i="37"/>
  <c r="K958" i="36" l="1"/>
  <c r="F959" i="36"/>
  <c r="F968" i="37"/>
  <c r="C969" i="37"/>
  <c r="E959" i="36" l="1"/>
  <c r="J959" i="36"/>
  <c r="I959" i="36"/>
  <c r="H960" i="36" s="1"/>
  <c r="J968" i="37"/>
  <c r="E969" i="37"/>
  <c r="G959" i="36" l="1"/>
  <c r="D960" i="36"/>
  <c r="I969" i="37"/>
  <c r="H969" i="37"/>
  <c r="G970" i="37" s="1"/>
  <c r="D969" i="37"/>
  <c r="K959" i="36" l="1"/>
  <c r="F960" i="36"/>
  <c r="F969" i="37"/>
  <c r="C970" i="37"/>
  <c r="E960" i="36" l="1"/>
  <c r="I960" i="36"/>
  <c r="H961" i="36" s="1"/>
  <c r="J960" i="36"/>
  <c r="J969" i="37"/>
  <c r="E970" i="37"/>
  <c r="G960" i="36" l="1"/>
  <c r="D961" i="36"/>
  <c r="H970" i="37"/>
  <c r="G971" i="37" s="1"/>
  <c r="I970" i="37"/>
  <c r="D970" i="37"/>
  <c r="K960" i="36" l="1"/>
  <c r="F961" i="36"/>
  <c r="F970" i="37"/>
  <c r="C971" i="37"/>
  <c r="E961" i="36" l="1"/>
  <c r="I961" i="36"/>
  <c r="H962" i="36" s="1"/>
  <c r="J961" i="36"/>
  <c r="J970" i="37"/>
  <c r="E971" i="37"/>
  <c r="G961" i="36" l="1"/>
  <c r="D962" i="36"/>
  <c r="H971" i="37"/>
  <c r="G972" i="37" s="1"/>
  <c r="I971" i="37"/>
  <c r="D971" i="37"/>
  <c r="K961" i="36" l="1"/>
  <c r="F962" i="36"/>
  <c r="F971" i="37"/>
  <c r="C972" i="37"/>
  <c r="E962" i="36" l="1"/>
  <c r="I962" i="36"/>
  <c r="H963" i="36" s="1"/>
  <c r="J962" i="36"/>
  <c r="J971" i="37"/>
  <c r="E972" i="37"/>
  <c r="G962" i="36" l="1"/>
  <c r="D963" i="36"/>
  <c r="I972" i="37"/>
  <c r="H972" i="37"/>
  <c r="G973" i="37" s="1"/>
  <c r="D972" i="37"/>
  <c r="K962" i="36" l="1"/>
  <c r="F963" i="36"/>
  <c r="F972" i="37"/>
  <c r="C973" i="37"/>
  <c r="E963" i="36" l="1"/>
  <c r="J963" i="36"/>
  <c r="I963" i="36"/>
  <c r="H964" i="36" s="1"/>
  <c r="J972" i="37"/>
  <c r="E973" i="37"/>
  <c r="G963" i="36" l="1"/>
  <c r="D964" i="36"/>
  <c r="I973" i="37"/>
  <c r="H973" i="37"/>
  <c r="G974" i="37" s="1"/>
  <c r="D973" i="37"/>
  <c r="K963" i="36" l="1"/>
  <c r="F964" i="36"/>
  <c r="F973" i="37"/>
  <c r="C974" i="37"/>
  <c r="E964" i="36" l="1"/>
  <c r="J964" i="36"/>
  <c r="I964" i="36"/>
  <c r="H965" i="36" s="1"/>
  <c r="J973" i="37"/>
  <c r="E974" i="37"/>
  <c r="G964" i="36" l="1"/>
  <c r="D965" i="36"/>
  <c r="I974" i="37"/>
  <c r="H974" i="37"/>
  <c r="G975" i="37" s="1"/>
  <c r="D974" i="37"/>
  <c r="K964" i="36" l="1"/>
  <c r="F965" i="36"/>
  <c r="F974" i="37"/>
  <c r="C975" i="37"/>
  <c r="E965" i="36" l="1"/>
  <c r="J965" i="36"/>
  <c r="I965" i="36"/>
  <c r="H966" i="36" s="1"/>
  <c r="J974" i="37"/>
  <c r="E975" i="37"/>
  <c r="G965" i="36" l="1"/>
  <c r="D966" i="36"/>
  <c r="H975" i="37"/>
  <c r="G976" i="37" s="1"/>
  <c r="I975" i="37"/>
  <c r="D975" i="37"/>
  <c r="K965" i="36" l="1"/>
  <c r="F966" i="36"/>
  <c r="F975" i="37"/>
  <c r="C976" i="37"/>
  <c r="E966" i="36" l="1"/>
  <c r="J966" i="36"/>
  <c r="I966" i="36"/>
  <c r="H967" i="36" s="1"/>
  <c r="J975" i="37"/>
  <c r="E976" i="37"/>
  <c r="G966" i="36" l="1"/>
  <c r="D967" i="36"/>
  <c r="I976" i="37"/>
  <c r="H976" i="37"/>
  <c r="G977" i="37" s="1"/>
  <c r="D976" i="37"/>
  <c r="K966" i="36" l="1"/>
  <c r="F967" i="36"/>
  <c r="F976" i="37"/>
  <c r="C977" i="37"/>
  <c r="E967" i="36" l="1"/>
  <c r="J967" i="36"/>
  <c r="I967" i="36"/>
  <c r="H968" i="36" s="1"/>
  <c r="J976" i="37"/>
  <c r="E977" i="37"/>
  <c r="G967" i="36" l="1"/>
  <c r="D968" i="36"/>
  <c r="I977" i="37"/>
  <c r="H977" i="37"/>
  <c r="G978" i="37" s="1"/>
  <c r="D977" i="37"/>
  <c r="K967" i="36" l="1"/>
  <c r="F968" i="36"/>
  <c r="F977" i="37"/>
  <c r="C978" i="37"/>
  <c r="E968" i="36" l="1"/>
  <c r="I968" i="36"/>
  <c r="H969" i="36" s="1"/>
  <c r="J968" i="36"/>
  <c r="J977" i="37"/>
  <c r="E978" i="37"/>
  <c r="G968" i="36" l="1"/>
  <c r="D969" i="36"/>
  <c r="H978" i="37"/>
  <c r="G979" i="37" s="1"/>
  <c r="I978" i="37"/>
  <c r="D978" i="37"/>
  <c r="K968" i="36" l="1"/>
  <c r="F969" i="36"/>
  <c r="F978" i="37"/>
  <c r="C979" i="37"/>
  <c r="E969" i="36" l="1"/>
  <c r="J969" i="36"/>
  <c r="I969" i="36"/>
  <c r="H970" i="36" s="1"/>
  <c r="J978" i="37"/>
  <c r="E979" i="37"/>
  <c r="G969" i="36" l="1"/>
  <c r="D970" i="36"/>
  <c r="H979" i="37"/>
  <c r="G980" i="37" s="1"/>
  <c r="I979" i="37"/>
  <c r="D979" i="37"/>
  <c r="K969" i="36" l="1"/>
  <c r="F970" i="36"/>
  <c r="F979" i="37"/>
  <c r="C980" i="37"/>
  <c r="E970" i="36" l="1"/>
  <c r="J970" i="36"/>
  <c r="I970" i="36"/>
  <c r="H971" i="36" s="1"/>
  <c r="J979" i="37"/>
  <c r="E980" i="37"/>
  <c r="G970" i="36" l="1"/>
  <c r="D971" i="36"/>
  <c r="I980" i="37"/>
  <c r="H980" i="37"/>
  <c r="G981" i="37" s="1"/>
  <c r="D980" i="37"/>
  <c r="K970" i="36" l="1"/>
  <c r="F971" i="36"/>
  <c r="F980" i="37"/>
  <c r="C981" i="37"/>
  <c r="E971" i="36" l="1"/>
  <c r="J971" i="36"/>
  <c r="I971" i="36"/>
  <c r="H972" i="36" s="1"/>
  <c r="J980" i="37"/>
  <c r="E981" i="37"/>
  <c r="G971" i="36" l="1"/>
  <c r="D972" i="36"/>
  <c r="I981" i="37"/>
  <c r="H981" i="37"/>
  <c r="G982" i="37" s="1"/>
  <c r="D981" i="37"/>
  <c r="K971" i="36" l="1"/>
  <c r="F972" i="36"/>
  <c r="F981" i="37"/>
  <c r="C982" i="37"/>
  <c r="E972" i="36" l="1"/>
  <c r="J972" i="36"/>
  <c r="I972" i="36"/>
  <c r="H973" i="36" s="1"/>
  <c r="J981" i="37"/>
  <c r="E982" i="37"/>
  <c r="G972" i="36" l="1"/>
  <c r="D973" i="36"/>
  <c r="H982" i="37"/>
  <c r="G983" i="37" s="1"/>
  <c r="I982" i="37"/>
  <c r="D982" i="37"/>
  <c r="K972" i="36" l="1"/>
  <c r="F973" i="36"/>
  <c r="F982" i="37"/>
  <c r="C983" i="37"/>
  <c r="E973" i="36" l="1"/>
  <c r="J973" i="36"/>
  <c r="I973" i="36"/>
  <c r="H974" i="36" s="1"/>
  <c r="J982" i="37"/>
  <c r="E983" i="37"/>
  <c r="G973" i="36" l="1"/>
  <c r="D974" i="36"/>
  <c r="H983" i="37"/>
  <c r="G984" i="37" s="1"/>
  <c r="I983" i="37"/>
  <c r="D983" i="37"/>
  <c r="K973" i="36" l="1"/>
  <c r="F974" i="36"/>
  <c r="F983" i="37"/>
  <c r="C984" i="37"/>
  <c r="E974" i="36" l="1"/>
  <c r="J974" i="36"/>
  <c r="I974" i="36"/>
  <c r="H975" i="36" s="1"/>
  <c r="J983" i="37"/>
  <c r="E984" i="37"/>
  <c r="G974" i="36" l="1"/>
  <c r="D975" i="36"/>
  <c r="I984" i="37"/>
  <c r="H984" i="37"/>
  <c r="G985" i="37" s="1"/>
  <c r="D984" i="37"/>
  <c r="K974" i="36" l="1"/>
  <c r="F975" i="36"/>
  <c r="F984" i="37"/>
  <c r="C985" i="37"/>
  <c r="E975" i="36" l="1"/>
  <c r="J975" i="36"/>
  <c r="I975" i="36"/>
  <c r="H976" i="36" s="1"/>
  <c r="J984" i="37"/>
  <c r="E985" i="37"/>
  <c r="G975" i="36" l="1"/>
  <c r="D976" i="36"/>
  <c r="I985" i="37"/>
  <c r="H985" i="37"/>
  <c r="G986" i="37" s="1"/>
  <c r="D985" i="37"/>
  <c r="K975" i="36" l="1"/>
  <c r="F976" i="36"/>
  <c r="F985" i="37"/>
  <c r="C986" i="37"/>
  <c r="E976" i="36" l="1"/>
  <c r="I976" i="36"/>
  <c r="H977" i="36" s="1"/>
  <c r="J976" i="36"/>
  <c r="J985" i="37"/>
  <c r="E986" i="37"/>
  <c r="G976" i="36" l="1"/>
  <c r="D977" i="36"/>
  <c r="I986" i="37"/>
  <c r="H986" i="37"/>
  <c r="G987" i="37" s="1"/>
  <c r="D986" i="37"/>
  <c r="K976" i="36" l="1"/>
  <c r="F977" i="36"/>
  <c r="F986" i="37"/>
  <c r="C987" i="37"/>
  <c r="E977" i="36" l="1"/>
  <c r="J977" i="36"/>
  <c r="I977" i="36"/>
  <c r="H978" i="36" s="1"/>
  <c r="J986" i="37"/>
  <c r="E987" i="37"/>
  <c r="G977" i="36" l="1"/>
  <c r="D978" i="36"/>
  <c r="H987" i="37"/>
  <c r="G988" i="37" s="1"/>
  <c r="I987" i="37"/>
  <c r="D987" i="37"/>
  <c r="K977" i="36" l="1"/>
  <c r="F978" i="36"/>
  <c r="F987" i="37"/>
  <c r="C988" i="37"/>
  <c r="E978" i="36" l="1"/>
  <c r="J978" i="36"/>
  <c r="I978" i="36"/>
  <c r="H979" i="36" s="1"/>
  <c r="J987" i="37"/>
  <c r="E988" i="37"/>
  <c r="G978" i="36" l="1"/>
  <c r="D979" i="36"/>
  <c r="I988" i="37"/>
  <c r="H988" i="37"/>
  <c r="G989" i="37" s="1"/>
  <c r="D988" i="37"/>
  <c r="K978" i="36" l="1"/>
  <c r="F979" i="36"/>
  <c r="F988" i="37"/>
  <c r="C989" i="37"/>
  <c r="E979" i="36" l="1"/>
  <c r="J979" i="36"/>
  <c r="I979" i="36"/>
  <c r="H980" i="36" s="1"/>
  <c r="J988" i="37"/>
  <c r="E989" i="37"/>
  <c r="G979" i="36" l="1"/>
  <c r="D980" i="36"/>
  <c r="I989" i="37"/>
  <c r="H989" i="37"/>
  <c r="G990" i="37" s="1"/>
  <c r="D989" i="37"/>
  <c r="K979" i="36" l="1"/>
  <c r="F980" i="36"/>
  <c r="F989" i="37"/>
  <c r="C990" i="37"/>
  <c r="E980" i="36" l="1"/>
  <c r="I980" i="36"/>
  <c r="H981" i="36" s="1"/>
  <c r="J980" i="36"/>
  <c r="J989" i="37"/>
  <c r="E990" i="37"/>
  <c r="G980" i="36" l="1"/>
  <c r="D981" i="36"/>
  <c r="I990" i="37"/>
  <c r="H990" i="37"/>
  <c r="G991" i="37" s="1"/>
  <c r="D990" i="37"/>
  <c r="K980" i="36" l="1"/>
  <c r="F981" i="36"/>
  <c r="F990" i="37"/>
  <c r="C991" i="37"/>
  <c r="E981" i="36" l="1"/>
  <c r="J981" i="36"/>
  <c r="I981" i="36"/>
  <c r="H982" i="36" s="1"/>
  <c r="J990" i="37"/>
  <c r="E991" i="37"/>
  <c r="G981" i="36" l="1"/>
  <c r="D982" i="36"/>
  <c r="I991" i="37"/>
  <c r="H991" i="37"/>
  <c r="G992" i="37" s="1"/>
  <c r="D991" i="37"/>
  <c r="K981" i="36" l="1"/>
  <c r="F982" i="36"/>
  <c r="F991" i="37"/>
  <c r="C992" i="37"/>
  <c r="E982" i="36" l="1"/>
  <c r="J982" i="36"/>
  <c r="I982" i="36"/>
  <c r="H983" i="36" s="1"/>
  <c r="J991" i="37"/>
  <c r="E992" i="37"/>
  <c r="G982" i="36" l="1"/>
  <c r="D983" i="36"/>
  <c r="I992" i="37"/>
  <c r="H992" i="37"/>
  <c r="G993" i="37" s="1"/>
  <c r="D992" i="37"/>
  <c r="K982" i="36" l="1"/>
  <c r="F983" i="36"/>
  <c r="F992" i="37"/>
  <c r="C993" i="37"/>
  <c r="E983" i="36" l="1"/>
  <c r="J983" i="36"/>
  <c r="I983" i="36"/>
  <c r="H984" i="36" s="1"/>
  <c r="J992" i="37"/>
  <c r="E993" i="37"/>
  <c r="G983" i="36" l="1"/>
  <c r="D984" i="36"/>
  <c r="I993" i="37"/>
  <c r="H993" i="37"/>
  <c r="G994" i="37" s="1"/>
  <c r="D993" i="37"/>
  <c r="K983" i="36" l="1"/>
  <c r="F984" i="36"/>
  <c r="F993" i="37"/>
  <c r="C994" i="37"/>
  <c r="E984" i="36" l="1"/>
  <c r="J984" i="36"/>
  <c r="I984" i="36"/>
  <c r="H985" i="36" s="1"/>
  <c r="J993" i="37"/>
  <c r="E994" i="37"/>
  <c r="G984" i="36" l="1"/>
  <c r="D985" i="36"/>
  <c r="H994" i="37"/>
  <c r="G995" i="37" s="1"/>
  <c r="I994" i="37"/>
  <c r="D994" i="37"/>
  <c r="K984" i="36" l="1"/>
  <c r="F985" i="36"/>
  <c r="F994" i="37"/>
  <c r="C995" i="37"/>
  <c r="E985" i="36" l="1"/>
  <c r="J985" i="36"/>
  <c r="I985" i="36"/>
  <c r="H986" i="36" s="1"/>
  <c r="J994" i="37"/>
  <c r="E995" i="37"/>
  <c r="D995" i="37" s="1"/>
  <c r="C996" i="37" s="1"/>
  <c r="G985" i="36" l="1"/>
  <c r="D986" i="36"/>
  <c r="H995" i="37"/>
  <c r="G996" i="37" s="1"/>
  <c r="I995" i="37"/>
  <c r="F995" i="37"/>
  <c r="J995" i="37" s="1"/>
  <c r="K985" i="36" l="1"/>
  <c r="F986" i="36"/>
  <c r="E996" i="37"/>
  <c r="E986" i="36" l="1"/>
  <c r="I986" i="36"/>
  <c r="H987" i="36" s="1"/>
  <c r="J986" i="36"/>
  <c r="I996" i="37"/>
  <c r="H996" i="37"/>
  <c r="G997" i="37" s="1"/>
  <c r="D996" i="37"/>
  <c r="G986" i="36" l="1"/>
  <c r="D987" i="36"/>
  <c r="F996" i="37"/>
  <c r="C997" i="37"/>
  <c r="K986" i="36" l="1"/>
  <c r="F987" i="36"/>
  <c r="J996" i="37"/>
  <c r="E997" i="37"/>
  <c r="E987" i="36" l="1"/>
  <c r="J987" i="36"/>
  <c r="I987" i="36"/>
  <c r="H988" i="36" s="1"/>
  <c r="I997" i="37"/>
  <c r="H997" i="37"/>
  <c r="G998" i="37" s="1"/>
  <c r="D997" i="37"/>
  <c r="G987" i="36" l="1"/>
  <c r="D988" i="36"/>
  <c r="F997" i="37"/>
  <c r="C998" i="37"/>
  <c r="K987" i="36" l="1"/>
  <c r="F988" i="36"/>
  <c r="J997" i="37"/>
  <c r="E998" i="37"/>
  <c r="E988" i="36" l="1"/>
  <c r="I988" i="36"/>
  <c r="H989" i="36" s="1"/>
  <c r="J988" i="36"/>
  <c r="I998" i="37"/>
  <c r="H998" i="37"/>
  <c r="G999" i="37" s="1"/>
  <c r="D998" i="37"/>
  <c r="G988" i="36" l="1"/>
  <c r="D989" i="36"/>
  <c r="F998" i="37"/>
  <c r="C999" i="37"/>
  <c r="K988" i="36" l="1"/>
  <c r="F989" i="36"/>
  <c r="J998" i="37"/>
  <c r="E999" i="37"/>
  <c r="E989" i="36" l="1"/>
  <c r="I989" i="36"/>
  <c r="H990" i="36" s="1"/>
  <c r="J989" i="36"/>
  <c r="I999" i="37"/>
  <c r="H999" i="37"/>
  <c r="G1000" i="37" s="1"/>
  <c r="D999" i="37"/>
  <c r="G989" i="36" l="1"/>
  <c r="D990" i="36"/>
  <c r="F999" i="37"/>
  <c r="C1000" i="37"/>
  <c r="K989" i="36" l="1"/>
  <c r="F990" i="36"/>
  <c r="J999" i="37"/>
  <c r="E1000" i="37"/>
  <c r="E990" i="36" l="1"/>
  <c r="J990" i="36"/>
  <c r="I990" i="36"/>
  <c r="H991" i="36" s="1"/>
  <c r="I1000" i="37"/>
  <c r="H1000" i="37"/>
  <c r="G1001" i="37" s="1"/>
  <c r="D1000" i="37"/>
  <c r="G990" i="36" l="1"/>
  <c r="D991" i="36"/>
  <c r="F1000" i="37"/>
  <c r="C1001" i="37"/>
  <c r="K990" i="36" l="1"/>
  <c r="F991" i="36"/>
  <c r="J1000" i="37"/>
  <c r="E1001" i="37"/>
  <c r="D1001" i="37" s="1"/>
  <c r="E991" i="36" l="1"/>
  <c r="I991" i="36"/>
  <c r="H992" i="36" s="1"/>
  <c r="J991" i="36"/>
  <c r="I1001" i="37"/>
  <c r="H1001" i="37"/>
  <c r="G1002" i="37" s="1"/>
  <c r="C1002" i="37"/>
  <c r="G991" i="36" l="1"/>
  <c r="D992" i="36"/>
  <c r="F1001" i="37"/>
  <c r="J1001" i="37" s="1"/>
  <c r="E1002" i="37" l="1"/>
  <c r="K991" i="36"/>
  <c r="F992" i="36"/>
  <c r="H1002" i="37"/>
  <c r="G1003" i="37" s="1"/>
  <c r="I1002" i="37"/>
  <c r="D1002" i="37"/>
  <c r="E992" i="36" l="1"/>
  <c r="I992" i="36"/>
  <c r="H993" i="36" s="1"/>
  <c r="J992" i="36"/>
  <c r="F1002" i="37"/>
  <c r="C1003" i="37"/>
  <c r="G992" i="36" l="1"/>
  <c r="D993" i="36"/>
  <c r="J1002" i="37"/>
  <c r="E1003" i="37"/>
  <c r="D1003" i="37" s="1"/>
  <c r="C1004" i="37" s="1"/>
  <c r="K992" i="36" l="1"/>
  <c r="F993" i="36"/>
  <c r="H1003" i="37"/>
  <c r="G1004" i="37" s="1"/>
  <c r="I1003" i="37"/>
  <c r="F1003" i="37"/>
  <c r="J1003" i="37" s="1"/>
  <c r="E993" i="36" l="1"/>
  <c r="J993" i="36"/>
  <c r="I993" i="36"/>
  <c r="H994" i="36" s="1"/>
  <c r="E1004" i="37"/>
  <c r="G993" i="36" l="1"/>
  <c r="D994" i="36"/>
  <c r="I1004" i="37"/>
  <c r="H1004" i="37"/>
  <c r="G1005" i="37" s="1"/>
  <c r="D1004" i="37"/>
  <c r="K993" i="36" l="1"/>
  <c r="F994" i="36"/>
  <c r="F1004" i="37"/>
  <c r="C1005" i="37"/>
  <c r="E994" i="36" l="1"/>
  <c r="J994" i="36"/>
  <c r="I994" i="36"/>
  <c r="H995" i="36" s="1"/>
  <c r="J1004" i="37"/>
  <c r="E1005" i="37"/>
  <c r="G994" i="36" l="1"/>
  <c r="D995" i="36"/>
  <c r="I1005" i="37"/>
  <c r="H1005" i="37"/>
  <c r="G1006" i="37" s="1"/>
  <c r="D1005" i="37"/>
  <c r="K994" i="36" l="1"/>
  <c r="F995" i="36"/>
  <c r="F1005" i="37"/>
  <c r="C1006" i="37"/>
  <c r="E995" i="36" l="1"/>
  <c r="J995" i="36"/>
  <c r="I995" i="36"/>
  <c r="H996" i="36" s="1"/>
  <c r="J1005" i="37"/>
  <c r="E1006" i="37"/>
  <c r="G995" i="36" l="1"/>
  <c r="D996" i="36"/>
  <c r="I1006" i="37"/>
  <c r="H1006" i="37"/>
  <c r="G1007" i="37" s="1"/>
  <c r="D1006" i="37"/>
  <c r="K995" i="36" l="1"/>
  <c r="F996" i="36"/>
  <c r="F1006" i="37"/>
  <c r="C1007" i="37"/>
  <c r="E996" i="36" l="1"/>
  <c r="I996" i="36"/>
  <c r="H997" i="36" s="1"/>
  <c r="J996" i="36"/>
  <c r="J1006" i="37"/>
  <c r="E1007" i="37"/>
  <c r="G996" i="36" l="1"/>
  <c r="D997" i="36"/>
  <c r="I1007" i="37"/>
  <c r="H1007" i="37"/>
  <c r="D1007" i="37"/>
  <c r="K996" i="36" l="1"/>
  <c r="F997" i="36"/>
  <c r="F1007" i="37"/>
  <c r="J1007" i="37" s="1"/>
  <c r="E997" i="36" l="1"/>
  <c r="J997" i="36"/>
  <c r="I997" i="36"/>
  <c r="H998" i="36" s="1"/>
  <c r="G997" i="36" l="1"/>
  <c r="D998" i="36"/>
  <c r="K997" i="36" l="1"/>
  <c r="F998" i="36"/>
  <c r="E998" i="36" l="1"/>
  <c r="J998" i="36"/>
  <c r="I998" i="36"/>
  <c r="H999" i="36" s="1"/>
  <c r="G998" i="36" l="1"/>
  <c r="D999" i="36"/>
  <c r="K998" i="36" l="1"/>
  <c r="F999" i="36"/>
  <c r="E999" i="36" l="1"/>
  <c r="J999" i="36"/>
  <c r="I999" i="36"/>
  <c r="H1000" i="36" s="1"/>
  <c r="G999" i="36" l="1"/>
  <c r="D1000" i="36"/>
  <c r="K999" i="36" l="1"/>
  <c r="F1000" i="36"/>
  <c r="E1000" i="36" l="1"/>
  <c r="J1000" i="36"/>
  <c r="I1000" i="36"/>
  <c r="H1001" i="36" s="1"/>
  <c r="G1000" i="36" l="1"/>
  <c r="D1001" i="36"/>
  <c r="K1000" i="36" l="1"/>
  <c r="F1001" i="36"/>
  <c r="E1001" i="36" l="1"/>
  <c r="J1001" i="36"/>
  <c r="I1001" i="36"/>
  <c r="H1002" i="36" s="1"/>
  <c r="G1001" i="36" l="1"/>
  <c r="D1002" i="36"/>
  <c r="K1001" i="36" l="1"/>
  <c r="F1002" i="36"/>
  <c r="E1002" i="36" l="1"/>
  <c r="J1002" i="36"/>
  <c r="I1002" i="36"/>
  <c r="H1003" i="36" s="1"/>
  <c r="G1002" i="36" l="1"/>
  <c r="D1003" i="36"/>
  <c r="K1002" i="36" l="1"/>
  <c r="F1003" i="36"/>
  <c r="E1003" i="36" l="1"/>
  <c r="J1003" i="36"/>
  <c r="I1003" i="36"/>
  <c r="H1004" i="36" s="1"/>
  <c r="G1003" i="36" l="1"/>
  <c r="D1004" i="36"/>
  <c r="K1003" i="36" l="1"/>
  <c r="F1004" i="36"/>
  <c r="E1004" i="36" l="1"/>
  <c r="I1004" i="36"/>
  <c r="H1005" i="36" s="1"/>
  <c r="J1004" i="36"/>
  <c r="G1004" i="36" l="1"/>
  <c r="D1005" i="36"/>
  <c r="K1004" i="36" l="1"/>
  <c r="F1005" i="36"/>
  <c r="E1005" i="36" l="1"/>
  <c r="J1005" i="36"/>
  <c r="I1005" i="36"/>
  <c r="H1006" i="36" s="1"/>
  <c r="G1005" i="36" l="1"/>
  <c r="D1006" i="36"/>
  <c r="K1005" i="36" l="1"/>
  <c r="F1006" i="36"/>
  <c r="E1006" i="36" l="1"/>
  <c r="J1006" i="36"/>
  <c r="I1006" i="36"/>
  <c r="H1007" i="36" s="1"/>
  <c r="G1006" i="36" l="1"/>
  <c r="D1007" i="36"/>
  <c r="K1006" i="36" l="1"/>
  <c r="F1007" i="36"/>
  <c r="E1007" i="36" l="1"/>
  <c r="J1007" i="36"/>
  <c r="I1007" i="36"/>
  <c r="G1007" i="36" l="1"/>
  <c r="K1007" i="3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DA8535-A418-4056-AB92-5E23A9DFC445}" keepAlive="1" name="Abfrage - COVID19_Fallzahlen_CH_cleaned_v2" description="Verbindung mit der Abfrage 'COVID19_Fallzahlen_CH_cleaned_v2' in der Arbeitsmappe." type="5" refreshedVersion="6" background="1" saveData="1">
    <dbPr connection="Provider=Microsoft.Mashup.OleDb.1;Data Source=$Workbook$;Location=COVID19_Fallzahlen_CH_cleaned_v2;Extended Properties=&quot;&quot;" command="SELECT * FROM [COVID19_Fallzahlen_CH_cleaned_v2]"/>
  </connection>
</connections>
</file>

<file path=xl/sharedStrings.xml><?xml version="1.0" encoding="utf-8"?>
<sst xmlns="http://schemas.openxmlformats.org/spreadsheetml/2006/main" count="12656" uniqueCount="349">
  <si>
    <t/>
  </si>
  <si>
    <t>date</t>
  </si>
  <si>
    <t>time</t>
  </si>
  <si>
    <t>abbreviation_canton_and_fl</t>
  </si>
  <si>
    <t>ncumul_tested</t>
  </si>
  <si>
    <t>ncumul_conf</t>
  </si>
  <si>
    <t>ncumul_released</t>
  </si>
  <si>
    <t>source</t>
  </si>
  <si>
    <t>GE</t>
  </si>
  <si>
    <t>TI</t>
  </si>
  <si>
    <t>FL</t>
  </si>
  <si>
    <t>https://www.regierung.li/media/attachments/83-verdachtsfaelle-negativ-getestet.pdf?t=637202562374055719</t>
  </si>
  <si>
    <t>ZH</t>
  </si>
  <si>
    <t>BS</t>
  </si>
  <si>
    <t>https://www.coronavirus.bs.ch/nm/2020-coronavirus-erster-positiver-fall-in-basel-stadt-zweiter-positiv-getesteter-ausserkantonaler-fall-gd.html</t>
  </si>
  <si>
    <t>BE</t>
  </si>
  <si>
    <t>https://www.be.ch/portal/de/index/mediencenter/medienmitteilungen/suche.archiv.meldungNeu.html/portal/de/meldungen/mm/2020/02/20200229_0936_corona.html</t>
  </si>
  <si>
    <t>BL</t>
  </si>
  <si>
    <t>VD</t>
  </si>
  <si>
    <t>https://www.vd.ch/toutes-les-actualites/hotline-et-informations-sur-le-coronavirus/</t>
  </si>
  <si>
    <t>VS</t>
  </si>
  <si>
    <t>https://twitter.com/BR_Sprecher/status/1233316679863631873?s=20</t>
  </si>
  <si>
    <t>AG</t>
  </si>
  <si>
    <t>https://www.ag.ch/media/kanton_aargau/themen_1/coronavirus_1/20200228_KFS_20200106_Coronavirus_Lagebulletin_AG_Unterschrieben.pdf</t>
  </si>
  <si>
    <t>https://twitter.com/BAG_OFSP_UFSP/status/1233759578241863681?s=20</t>
  </si>
  <si>
    <t>https://www.be.ch/portal/de/index/mediencenter/medienmitteilungen/suche.meldungNeu.html/portal/de/meldungen/mm/2020/03/20200302_1522_zweiter_bestaetigtercorona-fallinbiel</t>
  </si>
  <si>
    <t>FR</t>
  </si>
  <si>
    <t>https://www.fr.ch/sites/default/files/2020-03/200301_commd_dsas_covid_cas_fr.pdf</t>
  </si>
  <si>
    <t>GL</t>
  </si>
  <si>
    <t>NE</t>
  </si>
  <si>
    <t>https://www.coronavirus.bs.ch/nm/2020-coronavirus-anzahl-der-getesteten-faelle-und-zwischenstand-kita-riehen-gd.html</t>
  </si>
  <si>
    <t>https://www.be.ch/portal/de/index/mediencenter/medienmitteilungen/suche.meldungNeu.html/portal/de/meldungen/mm/2020/03/20200303_1333_mann_in_spital_interlakenpositivgetestet</t>
  </si>
  <si>
    <t>https://www.fr.ch/sites/default/files/2020-03/200302_CommD_DSAS_covid_cas%20FR.pdf</t>
  </si>
  <si>
    <t>SG</t>
  </si>
  <si>
    <t>https://www.sg.ch/news/sgch_allgemein/2020/03/zwei-personen-in-quarantaene---kein-bestaetigter-fall.html</t>
  </si>
  <si>
    <t>https://www.coronavirus.bs.ch/nm/2020-coronavirus-zwei-neue-positive-faelle-in-basel-stadt-gd.html</t>
  </si>
  <si>
    <t>https://www.ag.ch/media/kanton_aargau/themen_1/coronavirus_1/200302_KFS_Coronavirus_Lagebulletin_2.pdf</t>
  </si>
  <si>
    <t>JU</t>
  </si>
  <si>
    <t>SZ</t>
  </si>
  <si>
    <t>https://www.sz.ch/public/upload/assets/45351/MM_Coronavirus_4_3_2020.pdf</t>
  </si>
  <si>
    <t>ZG</t>
  </si>
  <si>
    <t>https://www.ag.ch/media/kanton_aargau/themen_1/coronavirus_1/lagebulletins/200303_KFS_Coronavirus_Lagebulletin_3.pdf</t>
  </si>
  <si>
    <t>https://twitter.com/BAG_OFSP_UFSP/status/1234880556095213569?s=20</t>
  </si>
  <si>
    <t>https://www.be.ch/portal/de/index/mediencenter/medienmitteilungen/suche.meldungNeu.html/portal/de/meldungen/mm/2020/03/20200304_1443_corona-4-3-2020</t>
  </si>
  <si>
    <t>https://www.fr.ch/sites/default/files/2020-03/200304_CommD_DSAS_covid_cas%20FR.pdf</t>
  </si>
  <si>
    <t>https://www.sg.ch/news/sgch_allgemein/2020/03/erster-bestaetigter-corona-fall-im-kanton-.html</t>
  </si>
  <si>
    <t>https://www.ag.ch/media/kanton_aargau/themen_1/coronavirus_1/lagebulletins/200304_KFS_Coronavirus_Lagebulletin_4.pdf</t>
  </si>
  <si>
    <t>https://twitter.com/BAG_OFSP_UFSP/status/1235240377134862336?s=20</t>
  </si>
  <si>
    <t>LU</t>
  </si>
  <si>
    <t>https://web.archive.org/web/20200304173939/https://gesundheit.lu.ch/themen/Humanmedizin/Infektionskrankheiten/Coronavirus</t>
  </si>
  <si>
    <t>AR</t>
  </si>
  <si>
    <t>https://www.ar.ch/verwaltung/departement-gesundheit-und-soziales/news-aus-dem-departement/detail/news/coronavirusersterfallinappenzellausserrhoden/?tx_news_pi1[controller]=News&amp;tx_news_pi1[action]=detail&amp;cHash=fb1a9cf08108cdc7b82780b9239b009d</t>
  </si>
  <si>
    <t>https://www.fr.ch/de/covid19/gesundheit/covid-19/coronavirus-entwicklungen-der-situation</t>
  </si>
  <si>
    <t>https://www.ag.ch/media/kanton_aargau/themen_1/coronavirus_1/lagebulletins/200305_KFS_Coronavirus_Lagebulletin_5.pdf</t>
  </si>
  <si>
    <t>https://www.coronavirus.bs.ch/nm/2020-coronavirus-fuenf-neue-positive-faelle-in-basel-stadt-gd.html</t>
  </si>
  <si>
    <t>https://www.be.ch/portal/de/index/mediencenter/medienmitteilungen/suche.meldungNeu.html/portal/de/meldungen/mm/2020/03/20200306_1343_corona6-3</t>
  </si>
  <si>
    <t>https://www.sz.ch/public/upload/assets/45417/MM_Coronavirus_6_3_2020.pdf</t>
  </si>
  <si>
    <t>SO</t>
  </si>
  <si>
    <t>https://so.ch/startseite/aktuell/news/erster-laborbestaetigter-covid-19-fall-im-kanton-solothurn/?tx_news_pi1%5Bcontroller%5D=News&amp;tx_news_pi1%5Baction%5D=detail&amp;cHash=3074bbdc8f0fcdcb9f1e11a21fc05e73</t>
  </si>
  <si>
    <t>https://twitter.com/BAG_OFSP_UFSP/status/1235934884167852035?s=20</t>
  </si>
  <si>
    <t>https://www.ag.ch/media/kanton_aargau/themen_1/coronavirus_1/lagebulletins/200305_KFS_Coronavirus_Lagebulletin_6.pdf</t>
  </si>
  <si>
    <t>https://www.sg.ch/news/sgch_allgemein/2020/03/zweiter-bestaetigter-fall-einer-corona-patientin.html</t>
  </si>
  <si>
    <t>https://twitter.com/BAG_OFSP_UFSP/status/1236249864473894914?s=20</t>
  </si>
  <si>
    <t>https://twitter.com/BAG_OFSP_UFSP/status/1236609191831384064?s=20</t>
  </si>
  <si>
    <t>https://www.ar.ch/schnellzugriff/medienmitteilungen-der-kantonalen-verwaltung/detail/news/zweiter-coronafall-in-appenzell-ausserrhoden/?tx_news_pi1[controller]=News&amp;tx_news_pi1[action]=detail&amp;cHash=de7ec38198b5e60b6dce8fccc7735501</t>
  </si>
  <si>
    <t>https://www.be.ch/portal/de/index/mediencenter/medienmitteilungen/suche.meldungNeu.html/portal/de/meldungen/mm/2020/03/20200309_1545_corona-9-3</t>
  </si>
  <si>
    <t>https://twitter.com/BAG_OFSP_UFSP/status/1236973685602426881?s=20</t>
  </si>
  <si>
    <t>https://www.ag.ch/media/kanton_aargau/themen_1/coronavirus_1/lagebulletins/200309_KFS_Coronavirus_Lagebulletin_7.pdf</t>
  </si>
  <si>
    <t>https://twitter.com/BAG_OFSP_UFSP/status/1237336196772175873?s=20</t>
  </si>
  <si>
    <t>https://www.ag.ch/media/kanton_aargau/themen_1/coronavirus_1/lagebulletins/200310_KFS_Coronavirus_Lagebulletin_8.pdf</t>
  </si>
  <si>
    <t>NW</t>
  </si>
  <si>
    <t>https://www.coronavirus.bs.ch/nm/2020-coronavirus-ende-der-quarantaenemassnahmen-im-fall-kita-riehen-gd.html</t>
  </si>
  <si>
    <t>https://www.ag.ch/media/kanton_aargau/themen_1/coronavirus_1/lagebulletins/200311_KFS_Coronavirus_Lagebulletin_9.pdf</t>
  </si>
  <si>
    <t>https://www.ar.ch/schnellzugriff/medienmitteilungen-der-kantonalen-verwaltung/detail/news/coronavirus-drei-neue-faelle-in-appenzell-ausserrhoden/?tx_news_pi1[controller]=News&amp;tx_news_pi1[action]=detail&amp;cHash=272411484066c8fb971dcc838aa96ef9</t>
  </si>
  <si>
    <t>https://www.sg.ch/tools/informationen-coronavirus.html</t>
  </si>
  <si>
    <t>UR</t>
  </si>
  <si>
    <t>https://twitter.com/BAG_OFSP_UFSP/status/1238073089902235648?s=20 https://www.coronavirus.bs.ch/nm/2020-coronavirus-erster-todesfall-im-kanton-basel-stadt-gd.html</t>
  </si>
  <si>
    <t>https://www.ag.ch/media/kanton_aargau/themen_1/coronavirus_1/lagebulletins/200312_KFS_Coronavirus_Lagebulletin_10.pdf</t>
  </si>
  <si>
    <t>OW</t>
  </si>
  <si>
    <t>https://www.ow.ch/de/aktuelles/aktuellesinformationen/amtsmitteilungen/welcome.php?action=showinfo&amp;info_id=63566&amp;ls=0&amp;sq=&amp;kategorie_id=&amp;date_from=&amp;date_to=</t>
  </si>
  <si>
    <t>https://www.sz.ch/public/upload/assets/45585/MM_Coronavirus_13_03_2020.pdf</t>
  </si>
  <si>
    <t>https://twitter.com/BAG_OFSP_UFSP/status/1238430659762364417?s=20</t>
  </si>
  <si>
    <t>https://www.ag.ch/media/kanton_aargau/themen_1/coronavirus_1/lagebulletins/200313_KFS_Coronavirus_Lagebulletin_11.pdf</t>
  </si>
  <si>
    <t>AI</t>
  </si>
  <si>
    <t>https://www.ai.ch/themen/gesundheit-alter-und-soziales/gesundheitsfoerderung-und-praevention/aktuelles/erste-bestaetigte-coronavirus-faelle-auch-in-innerrhoden</t>
  </si>
  <si>
    <t>https://twitter.com/BAG_OFSP_UFSP/status/1238773726423941127?s=20</t>
  </si>
  <si>
    <t>https://www.sz.ch/public/upload/assets/45590/MM_Coronavirus_15_3_2020.pdf</t>
  </si>
  <si>
    <t>https://www.besondere-lage.sites.be.ch/besondere-lage_sites/de/index/corona/index.html</t>
  </si>
  <si>
    <t>TG</t>
  </si>
  <si>
    <t>https://www.coronavirus.bs.ch/nm/2020-tagesbulletin-coronavirus-144-bestaetigte-faelle-im-kanton-basel-stadt-gd.html</t>
  </si>
  <si>
    <t>https://www.ag.ch/media/kanton_aargau/themen_1/coronavirus_1/lagebulletins/200316_KFS_Coronavirus_Lagebulletin_12.pdf</t>
  </si>
  <si>
    <t>https://www.coronavirus.bs.ch/nm/2020-tagesbulletin-coronavirus-165-bestaetigte-faelle-im-kanton-basel-stadt-gd.html</t>
  </si>
  <si>
    <t>https://www.ag.ch/media/kanton_aargau/themen_1/coronavirus_1/lagebulletins/200317_KFS_Coronavirus_Lagebulletin_13.pdf</t>
  </si>
  <si>
    <t>GR</t>
  </si>
  <si>
    <t>https://www.ur.ch/mmdirektionen/63802</t>
  </si>
  <si>
    <t>https://www.coronavirus.bs.ch/nm/2020-tagesbulletin-coronavirus-182-bestaetigte-faelle-im-kanton-basel-stadt-treffen-mit-allen-spitaelern-gd.html</t>
  </si>
  <si>
    <t>https://www.ag.ch/media/kanton_aargau/themen_1/coronavirus_1/lagebulletins/200318_KFS_Coronavirus_Lagebulletin_14.pdf</t>
  </si>
  <si>
    <t>https://web.archive.org/web/20200318191404/https://gesundheit.lu.ch/themen/Humanmedizin/Infektionskrankheiten/Coronavirus</t>
  </si>
  <si>
    <t>https://www.ur.ch/mmdirektionen/63841</t>
  </si>
  <si>
    <t>https://www.coronavirus.bs.ch/nm/2020-tagesbulletin-coronavirus-222-bestaetigte-faelle-basel-stadt-trifft-gemeinsam-mit-den-spitaelern-vorkehrungen-fuer-intensiv--und-beatmungskapazitaeten-gd.html</t>
  </si>
  <si>
    <t>https://www.ag.ch/media/kanton_aargau/themen_1/coronavirus_1/lagebulletins/200319_KFS_Coronavirus_Lagebulletin_15.pdf</t>
  </si>
  <si>
    <t>SH</t>
  </si>
  <si>
    <t>https://gesundheit.lu.ch/themen/Humanmedizin/Infektionskrankheiten/Coronavirus</t>
  </si>
  <si>
    <t>https://www.coronavirus.bs.ch/nm/2020-tagesbulletin-coronavirus-272-bestaetigte-faelle-im-kanton-basel-stadt-gd.html</t>
  </si>
  <si>
    <t>https://www.ur.ch/themen/2920</t>
  </si>
  <si>
    <t>https://www.ag.ch/media/kanton_aargau/themen_1/coronavirus_1/lagebulletins/200320_KFS_Coronavirus_Lagebulletin_16.pdf</t>
  </si>
  <si>
    <t>https://twitter.com/KantonSolothurn/status/1241041303024041989?p=p</t>
  </si>
  <si>
    <t>https://www.ar.ch/schnellzugriff/medienmitteilungen-der-kantonalen-verwaltung/detail/news/coronavirus-erster-todesfall-in-appenzell-ausserrhoden/?tx_news_pi1%5Bcontroller%5D=News&amp;tx_news_pi1%5Baction%5D=detail&amp;cHash=a88f209df29c38474f9c5f9e1c5dd53f</t>
  </si>
  <si>
    <t>https://www.coronavirus.bs.ch/nm/2020-tagesbulletin-coronavirus-299-bestaetigte-faelle-im-kanton-basel-stadt-gd.html</t>
  </si>
  <si>
    <t>https://www.coronavirus.bs.ch/nm/2020-tagesbulletin-coronavirus-358-bestaetigte-faelle-im-kanton-basel-stadt-gd.html</t>
  </si>
  <si>
    <t>https://www.ag.ch/de/aktuelles/medienportal/medienmitteilung/medienmitteilungen/mediendetails_139237.jsp</t>
  </si>
  <si>
    <t>https://www.ar.ch/verwaltung/departement-gesundheit-und-soziales/amt-fuer-gesundheit/informationsseite-coronavirus/</t>
  </si>
  <si>
    <t>https://www.coronavirus.bs.ch/nm/2020-tagesbulletin-coronavirus-376-bestaetigte-faelle-im-kanton-basel-stadt-gd.html</t>
  </si>
  <si>
    <t>https://corona.so.ch/</t>
  </si>
  <si>
    <t>https://www.ag.ch/media/kanton_aargau/themen_1/coronavirus_1/lagebulletins/200323_KFS_Coronavirus_Lagebulletin_17.pdf</t>
  </si>
  <si>
    <t>https://www.baselland.ch/politik-und-behorden/direktionen/volkswirtschafts-und-gesundheitsdirektion/amt-fur-gesundheit/medizinische-dienste/kantonsarztlicher-dienst/aktuelles/covid-19-faelle-kanton-basel-landschaft</t>
  </si>
  <si>
    <t>https://www.coronavirus.bs.ch/nm/2020-tagesbulletin-coronavirus-414-bestaetigte-faelle-im-kanton-basel-stadt-gd.html</t>
  </si>
  <si>
    <t>https://www.ag.ch/media/kanton_aargau/themen_1/coronavirus_1/lagebulletins/200324_KFS_Coronavirus_Lagebulletin_18.pdf</t>
  </si>
  <si>
    <t>https://www.ai.ch/themen/gesundheit-alter-und-soziales/gesundheitsfoerderung-und-praevention/uebertragbare-krankheiten/coronavirus</t>
  </si>
  <si>
    <t>https://www.coronavirus.bs.ch/nm/2020-tagesbulletin-coronavirus-466-bestaetigte-faelle-im-kanton-basel-stadt-gd.html</t>
  </si>
  <si>
    <t>https://www.ag.ch/media/kanton_aargau/themen_1/coronavirus_1/lagebulletins/200325_KFS_Coronavirus_Lagebulletin_19.pdf</t>
  </si>
  <si>
    <t>https://www.coronavirus.bs.ch/nm/2020-tagesbulletin-coronavirus-505-bestaetigte-faelle-im-kanton-basel-stadt-gd.html</t>
  </si>
  <si>
    <t>https://www.ag.ch/media/kanton_aargau/themen_1/coronavirus_1/lagebulletins/200326_KFS_Coronavirus_Lagebulletin_20.pdf</t>
  </si>
  <si>
    <t>https://www.vd.ch/toutes-les-actualites/hotline-et-informations-sur-le-coronavirus/point-de-situation-statistique-dans-le-canton-de-vaud/</t>
  </si>
  <si>
    <t>https://www.coronavirus.bs.ch/nm/2020-tagesbulletin-coronavirus-534-bestaetigte-faelle-im-kanton-basel-stadt-gd.html</t>
  </si>
  <si>
    <t>https://www.ag.ch/media/kanton_aargau/themen_1/coronavirus_1/lagebulletins/200327_KFS_Coronavirus_Lagebulletin_21.pdf</t>
  </si>
  <si>
    <t>https://www.coronavirus.bs.ch/nm/2020-tagesbulletin-coronavirus-573-bestaetigte-faelle-im-kanton-basel-stadt-gd.html</t>
  </si>
  <si>
    <t>https://www.coronavirus.bs.ch/nm/2020-tagesbulletin-coronavirus-609-bestaetigte-faelle-im-kanton-basel-stadt-gd.html</t>
  </si>
  <si>
    <t>https://www.coronavirus.bs.ch/nm/2020-tagesbulletin-coronavirus-621-bestaetigte-faelle-im-kanton-basel-stadt-gd.html</t>
  </si>
  <si>
    <t>https://www.ag.ch/media/kanton_aargau/themen_1/coronavirus_1/lagebulletins/200330_KFS_Coronavirus_Lagebulletin_22.pdf</t>
  </si>
  <si>
    <t>https://www.coronavirus.bs.ch/nm/2020-tagesbulletin-coronavirus-628-bestaetigte-faelle-im-kanton-basel-stadt-gd.html https://www.coronavirus.bs.ch/nm/2020-tagesbulletin-coronavirus-691-bestaetigte-faelle-im-kanton-basel-stadt-gd.html</t>
  </si>
  <si>
    <t>https://www.ag.ch/media/kanton_aargau/themen_1/coronavirus_1/lagebulletins/200331_KFS_Coronavirus_Lagebulletin_23.pdf</t>
  </si>
  <si>
    <t>https://www.coronavirus.bs.ch/nm/2020-tagesbulletin-coronavirus-691-bestaetigte-faelle-im-kanton-basel-stadt-gd.html</t>
  </si>
  <si>
    <t>https://www.ag.ch/media/kanton_aargau/themen_1/coronavirus_1/lagebulletins/200401_KFS_Coronavirus_Lagebulletin_24.pdf</t>
  </si>
  <si>
    <t>https://www.gd.bs.ch//nm/2020-tagesbulletin-coronavirus-718-bestaetigte-faelle-im-kanton-basel-stadt-gd.html</t>
  </si>
  <si>
    <t>https://www.ag.ch/media/kanton_aargau/themen_1/coronavirus_1/lagebulletins/200402_KFS_Coronavirus_Lagebulletin_25.pdf</t>
  </si>
  <si>
    <t>https://www.gd.bs.ch/nm/2020-tagesbulletin-coronavirus-748-bestaetigte-faelle-im-kanton-basel-stadt-gd.html https://www.coronavirus.bs.ch/nm/2020-tagesbulletin-coronavirus-771-bestaetigte-faelle-im-kanton-basel-stadt-gd.html</t>
  </si>
  <si>
    <t>https://www.ag.ch/media/kanton_aargau/themen_1/coronavirus_1/lagebulletins/200403_KFS_Coronavirus_Lagebulletin_26.pdf</t>
  </si>
  <si>
    <t>https://www.gd.bs.ch//nm/2020-tagesbulletin-coronavirus-771-bestaetigte-faelle-im-kanton-basel-stadt-gd.html</t>
  </si>
  <si>
    <t>https://www.gd.bs.ch//nm/2020-tagesbulletin-coronavirus-794-bestaetigte-faelle-im-kanton-basel-stadt-gd.html</t>
  </si>
  <si>
    <t>https://www.coronavirus.bs.ch/nm/2020-tagesbulletin-coronavirus-803-bestaetigte-faelle-im-kanton-basel-stadt-gd.html</t>
  </si>
  <si>
    <t>https://www.ag.ch/media/kanton_aargau/themen_1/coronavirus_1/lagebulletins/200406_KFS_Coronavirus_Lagebulletin_27.pdf</t>
  </si>
  <si>
    <t>https://www.gd.bs.ch//nm/2020-tagesbulletin-coronavirus-813-bestaetigte-faelle-im-kanton-basel-stadt-gd.html</t>
  </si>
  <si>
    <t>https://www.ag.ch/media/kanton_aargau/themen_1/coronavirus_1/lagebulletins/200407_KFS_Coronavirus_Lagebulletin_28.pdf</t>
  </si>
  <si>
    <t>https://www.gd.bs.ch//nm/2020-tagesbulletin-coronavirus-834-bestaetigte-faelle-im-kanton-basel-stadt-gd.html</t>
  </si>
  <si>
    <t>https://www.ur.ch/themen/2962</t>
  </si>
  <si>
    <t>https://www.ag.ch/media/kanton_aargau/themen_1/coronavirus_1/lagebulletins/200408_KFS_Coronavirus_Lagebulletin_29.pdf</t>
  </si>
  <si>
    <t>https://www.gd.bs.ch//nm/2020-tagesbulletin-coronavirus-846-bestaetigte-faelle-im-kanton-basel-stadt-gd.html</t>
  </si>
  <si>
    <t>https://www.ag.ch/media/kanton_aargau/themen_1/coronavirus_1/lagebulletins/200409_KFS_Coronavirus_Lagebulletin_30.pdf</t>
  </si>
  <si>
    <t>https://www.gd.bs.ch//nm/2020-tagesbulletin-coronavirus-859-bestaetigte-faelle-im-kanton-basel-stadt-gd.html</t>
  </si>
  <si>
    <t>new_hosp</t>
  </si>
  <si>
    <t>current_hosp</t>
  </si>
  <si>
    <t>https://www.gd.bs.ch//nm/2020-tagesbulletin-coronavirus-866-bestaetigte-faelle-im-kanton-basel-stadt-gd.html</t>
  </si>
  <si>
    <t>current_ICU</t>
  </si>
  <si>
    <t>https://www.ag.ch/media/kanton_aargau/themen_1/coronavirus_1/lagebulletins/200411_KFS_Coronavirus_Lagebulletin_31.pdf</t>
  </si>
  <si>
    <t>https://www.gd.bs.ch//nm/2020-tagesbulletin-coronavirus-882-bestaetigte-faelle-im-kanton-basel-stadt-gd.html</t>
  </si>
  <si>
    <t>https://www.gd.bs.ch//nm/2020-tagesbulletin-coronavirus-893-bestaetigte-faelle-im-kanton-basel-stadt-gd.html</t>
  </si>
  <si>
    <t>https://www.gd.bs.ch//nm/2020-tagesbulletin-coronavirus-899-bestaetigte-faelle-im-kanton-basel-stadt-gd.html</t>
  </si>
  <si>
    <t>https://www.ag.ch/media/kanton_aargau/themen_1/coronavirus_1/lagebulletins/200414_KFS_Coronavirus_Lagebulletin_32.pdf</t>
  </si>
  <si>
    <t>https://www.gd.bs.ch//nm/2020-tagesbulletin-coronavirus-909-bestaetigte-faelle-im-kanton-basel-stadt-gd.html</t>
  </si>
  <si>
    <t>https://www.ag.ch/media/kanton_aargau/themen_1/coronavirus_1/lagebulletins/200415_KFS_Coronavirus_Lagebulletin_33.pdf</t>
  </si>
  <si>
    <t xml:space="preserve">current_vent </t>
  </si>
  <si>
    <t xml:space="preserve">ncumul_deceased </t>
  </si>
  <si>
    <t>https://www.gd.bs.ch//nm/2020-tagesbulletin-coronavirus-917-bestaetigte-faelle-im-kanton-basel-stadt-gd.html</t>
  </si>
  <si>
    <t>https://www.ag.ch/media/kanton_aargau/themen_1/coronavirus_1/lagebulletins/200416_KFS_Coronavirus_Lagebulletin_34.pdf</t>
  </si>
  <si>
    <t>https://www.gd.bs.ch//nm/2020-tagesbulletin-coronavirus-923-bestaetigte-faelle-im-kanton-basel-stadt-gd.html</t>
  </si>
  <si>
    <t>https://www.ag.ch/media/kanton_aargau/themen_1/coronavirus_1/lagebulletins/200417_KFS_Coronavirus_Lagebulletin_35.pdf</t>
  </si>
  <si>
    <t>CH</t>
  </si>
  <si>
    <t>Datum</t>
  </si>
  <si>
    <t>1</t>
  </si>
  <si>
    <t>5</t>
  </si>
  <si>
    <t>2</t>
  </si>
  <si>
    <t>4</t>
  </si>
  <si>
    <t>9</t>
  </si>
  <si>
    <t>10</t>
  </si>
  <si>
    <t>12</t>
  </si>
  <si>
    <t>8</t>
  </si>
  <si>
    <t>17</t>
  </si>
  <si>
    <t>7</t>
  </si>
  <si>
    <t>19</t>
  </si>
  <si>
    <t>21</t>
  </si>
  <si>
    <t>29</t>
  </si>
  <si>
    <t>13</t>
  </si>
  <si>
    <t>42</t>
  </si>
  <si>
    <t>11</t>
  </si>
  <si>
    <t>37</t>
  </si>
  <si>
    <t>53</t>
  </si>
  <si>
    <t>31</t>
  </si>
  <si>
    <t>14</t>
  </si>
  <si>
    <t>33</t>
  </si>
  <si>
    <t>15</t>
  </si>
  <si>
    <t>0</t>
  </si>
  <si>
    <t>49</t>
  </si>
  <si>
    <t>30</t>
  </si>
  <si>
    <t>3</t>
  </si>
  <si>
    <t>32</t>
  </si>
  <si>
    <t>54</t>
  </si>
  <si>
    <t>51</t>
  </si>
  <si>
    <t>44</t>
  </si>
  <si>
    <t>38</t>
  </si>
  <si>
    <t>52</t>
  </si>
  <si>
    <t>b=</t>
  </si>
  <si>
    <t>g=</t>
  </si>
  <si>
    <t>N=</t>
  </si>
  <si>
    <t>I0=</t>
  </si>
  <si>
    <t>R0=</t>
  </si>
  <si>
    <t>BR=</t>
  </si>
  <si>
    <t>Imax=</t>
  </si>
  <si>
    <t>t</t>
  </si>
  <si>
    <t>S</t>
  </si>
  <si>
    <t>dS</t>
  </si>
  <si>
    <t>I</t>
  </si>
  <si>
    <t>dI</t>
  </si>
  <si>
    <t>R</t>
  </si>
  <si>
    <t>dR</t>
  </si>
  <si>
    <t>C</t>
  </si>
  <si>
    <t>dC</t>
  </si>
  <si>
    <t>SIR-Modell</t>
  </si>
  <si>
    <t>Schweiz</t>
  </si>
  <si>
    <t>https://www.ag.ch/media/kanton_aargau/themen_1/coronavirus_1/lagebulletins/200420_KFS_Coronavirus_Lagebulletin_36.pdf</t>
  </si>
  <si>
    <t>https://www.gd.bs.ch//nm/2020-tagesbulletin-coronavirus-929-bestaetigte-faelle-im-kanton-basel-stadt-gd.html</t>
  </si>
  <si>
    <t>https://www.gd.bs.ch//nm/2020-tagesbulletin-coronavirus-932-bestaetigte-faelle-im-kanton-basel-stadt-gd.html</t>
  </si>
  <si>
    <t>https://www.gd.bs.ch//nm/2020-tagesbulletin-coronavirus-933-bestaetigte-faelle-im-kanton-basel-stadt-gd.html</t>
  </si>
  <si>
    <t>http://www.nw.ch/coronastatistik</t>
  </si>
  <si>
    <t>https://www.ag.ch/media/kanton_aargau/themen_1/coronavirus_1/lagebulletins/200421_KFS_Coronavirus_Lagebulletin_37.pdf</t>
  </si>
  <si>
    <t>https://www.gd.bs.ch//nm/2020-tagesbulletin-coronavirus-933-bestaetigte-faelle-im-kanton-basel-stadt-gd-2.html</t>
  </si>
  <si>
    <t>47</t>
  </si>
  <si>
    <t>https://www.ag.ch/media/kanton_aargau/themen_1/coronavirus_1/lagebulletins/200422_KFS_Coronavirus_Lagebulletin_38.pdf</t>
  </si>
  <si>
    <t>https://www.gd.bs.ch//nm/2020-tagesbulletin-coronavirus-933-bestaetigte-faelle-im-kanton-basel-stadt-gd-3.html</t>
  </si>
  <si>
    <t>https://www.ne.ch/autorites/DFS/SCSP/medecin-cantonal/maladies-vaccinations/Documents/Covid-19-Statistiques/COVID19_PublicationInternet.xlsx</t>
  </si>
  <si>
    <t>26</t>
  </si>
  <si>
    <t>34</t>
  </si>
  <si>
    <t>https://www.zg.ch/behoerden/gesundheitsdirektion/statistikfachstelle/themen/gesundheit/corona</t>
  </si>
  <si>
    <t>https://corona.so.ch/index.php?id=27979</t>
  </si>
  <si>
    <t>https://www.ag.ch/media/kanton_aargau/themen_1/coronavirus_1/lagebulletins/200423_KFS_Coronavirus_Lagebulletin_39.pdf</t>
  </si>
  <si>
    <t>https://www.gd.bs.ch//nm/2020-tagesbulletin-coronavirus-931-bestaetigte-faelle-im-kanton-basel-stadt-gd.html</t>
  </si>
  <si>
    <t>https://www.ag.ch/media/kanton_aargau/themen_1/coronavirus_1/lagebulletins/200424_KFS_Coronavirus_Lagebulletin_40.pdf</t>
  </si>
  <si>
    <t>https://www.gd.bs.ch//nm/2020-tagesbulletin-coronavirus-936-bestaetigte-faelle-im-kanton-basel-stadt-gd.html</t>
  </si>
  <si>
    <t>20</t>
  </si>
  <si>
    <t>https://www.gd.bs.ch//nm/2020-tagesbulletin-coronavirus-941-bestaetigte-faelle-im-kanton-basel-stadt-gd.html</t>
  </si>
  <si>
    <t>https://www.ag.ch/media/kanton_aargau/themen_1/coronavirus_1/lagebulletins/200427_KFS_Coronavirus_Lagebulletin_41.pdf</t>
  </si>
  <si>
    <t>40</t>
  </si>
  <si>
    <t>https://www.ag.ch/media/kanton_aargau/themen_1/coronavirus_1/lagebulletins/200428_KFS_Coronavirus_Lagebulletin_42.pdf</t>
  </si>
  <si>
    <t>https://www.gd.bs.ch//nm/2020-tagesbulletin-coronavirus-943-bestaetigte-faelle-im-kanton-basel-stadt-gd.html</t>
  </si>
  <si>
    <t>https://www4.ti.ch/fileadmin/DSS/DSP/UMC/malattie_infettive/Coronavirus/dati/COVID19_Dati_TI_per_github.xlsx</t>
  </si>
  <si>
    <t>https://www.ag.ch/media/kanton_aargau/themen_1/coronavirus_1/lagebulletins/200429_KFS_Coronavirus_Lagebulletin_43.pdf</t>
  </si>
  <si>
    <t>https://www.gd.bs.ch//nm/2020-tagesbulletin-coronavirus-946-bestaetigte-faelle-im-kanton-basel-stadt-gd.html</t>
  </si>
  <si>
    <t>https://www.ag.ch/media/kanton_aargau/themen_1/coronavirus_1/lagebulletins/200430_KFS_Coronavirus_Lagebulletin_44.pdf</t>
  </si>
  <si>
    <t>https://www.gd.bs.ch//nm/2020-tagesbulletin-coronavirus-951-bestaetigte-faelle-im-kanton-basel-stadt-gd.html</t>
  </si>
  <si>
    <t>https://www.ag.ch/media/kanton_aargau/themen_1/coronavirus_1/lagebulletins/200501_KFS_Coronavirus_Lagebulletin_45.pdf</t>
  </si>
  <si>
    <t>https://www.gd.bs.ch//nm/2020-tagesbulletin-coronavirus-958-bestaetigte-faelle-im-kanton-basel-stadt-gd.html</t>
  </si>
  <si>
    <t>https://www.ag.ch/media/kanton_aargau/themen_1/coronavirus_1/lagebulletins/200504_KFS_Coronavirus_Lagebulletin_46.pdf</t>
  </si>
  <si>
    <t>41</t>
  </si>
  <si>
    <t>43</t>
  </si>
  <si>
    <t>6</t>
  </si>
  <si>
    <t>https://www.vs.ch/de/web/coronavirus</t>
  </si>
  <si>
    <t>https://www.gd.bs.ch//nm/2020-tagesbulletin-coronavirus-959-bestaetigte-faelle-im-kanton-basel-stadt-gd.html</t>
  </si>
  <si>
    <t>https://www.gd.bs.ch//nm/2020-tagesbulletin-coronavirus-962-bestaetigte-faelle-im-kanton-basel-stadt-gd.html</t>
  </si>
  <si>
    <t>https://www.gd.bs.ch//nm/2020-tagesbulletin-coronavirus-965-bestaetigte-faelle-im-kanton-basel-stadt-gd.html</t>
  </si>
  <si>
    <t>39</t>
  </si>
  <si>
    <t>70</t>
  </si>
  <si>
    <t>https://www.ag.ch/media/kanton_aargau/themen_1/coronavirus_1/lagebulletins/200508_KFS_Coronavirus_Lagebulletin_50.pdf</t>
  </si>
  <si>
    <t>https://www.gd.bs.ch//nm/2020-tagesbulletin-coronavirus-966-bestaetigte-faelle-im-kanton-basel-stadt-gd.html</t>
  </si>
  <si>
    <t>36</t>
  </si>
  <si>
    <t>23</t>
  </si>
  <si>
    <t>28</t>
  </si>
  <si>
    <t>https://www.ag.ch/media/kanton_aargau/themen_1/coronavirus_1/lagebulletins/200511_KFS_Coronavirus_Lagebulletin_51.pdf</t>
  </si>
  <si>
    <t>https://www.gd.bs.ch//nm/2020-tagesbulletin-coronavirus-970-bestaetigte-faelle-im-kanton-basel-stadt-gd.html</t>
  </si>
  <si>
    <t>55</t>
  </si>
  <si>
    <t>67</t>
  </si>
  <si>
    <t>https://www.gd.bs.ch//nm/2020-tagesbulletin-coronavirus-970-bestaetigte-faelle-im-kanton-basel-stadt-gd-2.html</t>
  </si>
  <si>
    <t>https://www.gd.bs.ch//nm/2020-tagesbulletin-coronavirus-970-bestaetigte-faelle-im-kanton-basel-stadt-gd-3.html</t>
  </si>
  <si>
    <t>https://www.gd.bs.ch//nm/2020-tagesbulletin-coronavirus-971-bestaetigte-faelle-im-kanton-basel-stadt-gd.html</t>
  </si>
  <si>
    <t>106</t>
  </si>
  <si>
    <t>121</t>
  </si>
  <si>
    <t>https://www.ag.ch/media/kanton_aargau/themen_1/coronavirus_1/lagebulletins/200515_KFS_Coronavirus_Lagebulletin_55_aussordentliche_Ergaenzung.pdf</t>
  </si>
  <si>
    <t>https://www.gd.bs.ch//nm/2020-tagesbulletin-coronavirus-972-bestaetigte-faelle-im-kanton-basel-stadt-gd.html</t>
  </si>
  <si>
    <t>https://www.gd.bs.ch//nm/2020-tagesbulletin-coronavirus-974-bestaetigte-faelle-im-kanton-basel-stadt-gd.html</t>
  </si>
  <si>
    <t>Cobs</t>
  </si>
  <si>
    <t>https://www.ge.ch/document/20094/annexe/0</t>
  </si>
  <si>
    <t>https://www.ag.ch/media/kanton_aargau/themen_1/coronavirus_1/lagebulletins/200525_KFS_Coronavirus_Lagebulletin_59.pdf</t>
  </si>
  <si>
    <t>https://www.gd.bs.ch//nm/2020-tagesbulletin-coronavirus-975-bestaetigte-faelle-im-kanton-basel-stadt-gd.html</t>
  </si>
  <si>
    <t>https://www.gd.bs.ch//nm/2020-tagesbulletin-coronavirus-976-bestaetigte-faelle-im-kanton-basel-stadt-gd.html</t>
  </si>
  <si>
    <t>https://www.gd.bs.ch//nm/2020-tagesbulletin-coronavirus-976-bestaetigte-faelle-im-kanton-basel-stadt-gd-2.html</t>
  </si>
  <si>
    <t>https://www.gd.bs.ch//nm/2020-tagesbulletin-coronavirus-976-bestaetigte-faelle-im-kanton-basel-stadt-gd-3.html</t>
  </si>
  <si>
    <t>https://www.ag.ch/media/kanton_aargau/themen_1/coronavirus_1/lagebulletins/200528_KFS_Coronavirus_Lagebulletin_60.pdf</t>
  </si>
  <si>
    <t>https://www.gd.bs.ch//nm/2020-tagesbulletin-coronavirus-weiterhin-976-bestaetigte-faelle-im-kanton-basel-stadt-gd.html</t>
  </si>
  <si>
    <t>https://www.coronavirus.bs.ch//nm/2020-tagesbulletin-coronavirus-noch-drei-aktive-faelle-im-kanton-basel-stadt-gd.html</t>
  </si>
  <si>
    <t>https://www.gd.bs.ch/nm/2020-tagesbulletin-coronavirus-weiterhin-total-976-bestaetigte-infektionen-und-noch-drei-aktive-faelle-im-kanton-basel-stadt-gd.html</t>
  </si>
  <si>
    <t>https://www.gd.bs.ch//nm/2020-tagesbulletin-coronavirus-978-bestaetigte-infektionen-im-kanton-basel-stadt-gd.html</t>
  </si>
  <si>
    <t>https://www.gd.bs.ch//nm/2020-tagesbulletin-coronavirus-978-bestaetigte-faelle-im-kanton-basel-stadt-gd.html</t>
  </si>
  <si>
    <t>https://www.ag.ch/media/kanton_aargau/themen_1/coronavirus_1/lagebulletins/200604_KFS_Coronavirus_Lagebulletin_62.pdf</t>
  </si>
  <si>
    <t>https://www.gd.bs.ch//nm/2020-tagesbulletin-coronavirus-979-bestaetigte-faelle-im-kanton-basel-stadt-gd.html</t>
  </si>
  <si>
    <t>https://www.gd.bs.ch//nm/2020-tagesbulletin-coronavirus-979-bestaetigte-faelle-im-kanton-basel-stadt-gd-2.html</t>
  </si>
  <si>
    <t>https://www.gd.bs.ch//nm/2020-tagesbulletin-coronavirus-982-bestaetigte-faelle-im-kanton-basel-stadt-gd.html</t>
  </si>
  <si>
    <t>https://www.gd.bs.ch//nm/2020-tagesbulletin-coronavirus-unveraendert-982-bestaetigte-faelle-im-kanton-basel-stadt-gd.html</t>
  </si>
  <si>
    <t>https://www.ag.ch/media/kanton_aargau/themen_1/coronavirus_1/lagebulletins/200611_KFS_Coronavirus_Lagebulletin_64.pdf</t>
  </si>
  <si>
    <t>https://www.gd.bs.ch//nm/2020-tagesbulletin-coronavirus-983-bestaetigte-faelle-im-kanton-basel-stadt-gd.html</t>
  </si>
  <si>
    <t>https://www.gd.bs.ch//nm/2020-tagesbulletin-coronavirus-983-bestaetigte-faelle-im-kanton-basel-stadt-gd-2.html</t>
  </si>
  <si>
    <t>https://www.gd.bs.ch//nm/2020-tagesbulletin-coronavirus-983-bestaetigte-faelle-im-kanton-basel-stadt-gd-3.html</t>
  </si>
  <si>
    <t>https://www.gd.bs.ch//nm/2020-tagesbulletin-coronavirus-983-bestaetigte-faelle-im-kanton-basel-stadt-gd-4.html</t>
  </si>
  <si>
    <t>https://www.zh.ch/de/gesundheit/coronavirus.html</t>
  </si>
  <si>
    <t>https://www.llv.li/files/ag/aktuelle-fallzahlen.pdf</t>
  </si>
  <si>
    <t>https://www.tg.ch/news/fachstab-gesundheit-coronavirus.html/10552</t>
  </si>
  <si>
    <t>https://www.gl.ch/public/upload/assets/29702/COVID-19_Fallzahlen_Kanton_Glarus.xlsx</t>
  </si>
  <si>
    <t>64</t>
  </si>
  <si>
    <t>117</t>
  </si>
  <si>
    <t>96</t>
  </si>
  <si>
    <t>111</t>
  </si>
  <si>
    <t>139</t>
  </si>
  <si>
    <t>133</t>
  </si>
  <si>
    <t>157</t>
  </si>
  <si>
    <t>181</t>
  </si>
  <si>
    <t>198</t>
  </si>
  <si>
    <t>163</t>
  </si>
  <si>
    <t>206</t>
  </si>
  <si>
    <t>120</t>
  </si>
  <si>
    <t>159</t>
  </si>
  <si>
    <t>92</t>
  </si>
  <si>
    <t>90</t>
  </si>
  <si>
    <t>58</t>
  </si>
  <si>
    <t>https://www.ag.ch/media/kanton_aargau/themen_1/coronavirus_1/lagebulletins/200618_KFS_Coronavirus_Lagebulletin_65.pdf</t>
  </si>
  <si>
    <t>https://www.gd.bs.ch//nm/2020-tagesbulletin-coronavirus-unveraendert-983-bestaetigte-faelle-im-kanton-basel-stadt-gd.html</t>
  </si>
  <si>
    <t>https://www.gd.bs.ch//nm/2020-tagesbulletin-coronavirus-unveraendert-983-bestaetigte-faelle-im-kanton-basel-stadt-gd-2.html</t>
  </si>
  <si>
    <t>https://www.gd.bs.ch//nm/2020-tagesbulletin-coronavirus-984-bestaetigte-faelle-im-kanton-basel-stadt-gd.html</t>
  </si>
  <si>
    <t>https://www.ag.ch/de/themen_1/coronavirus_2/coronavirus.jsp</t>
  </si>
  <si>
    <t>https://www.gd.bs.ch//nm/2020-tagesbulletin-coronavirus-984-bestaetigte-faelle-im-kanton-basel-stadt-gd-2.html</t>
  </si>
  <si>
    <t>https://www.gd.bs.ch//nm/2020-tagesbulletin-coronavirus-985-bestaetigte-faelle-im-kanton-basel-stadt-gd.html</t>
  </si>
  <si>
    <t>https://www.gd.bs.ch//nm/2020-tagesbulletin-coronavirus-unveraendert-985-bestaetigte-faelle-im-kanton-basel-stadt-gd.html</t>
  </si>
  <si>
    <t>https://www.gd.bs.ch//nm/2020-tagesbulletin-coronavirus-unveraendert-985-bestaetigte-faelle-im-kanton-basel-stadt-gd-2.html</t>
  </si>
  <si>
    <t>https://www.gd.bs.ch//nm/2020-tagesbulletin-coronavirus-unveraendert-985-bestaetigte-faelle-im-kanton-basel-stadt-gd-3.html</t>
  </si>
  <si>
    <t>https://www.gd.bs.ch//nm/2020-tagesbulletin-coronavirus-unveraendert-985-bestaetigte-faelle-im-kanton-basel-stadt-gd-4.html</t>
  </si>
  <si>
    <t>https://www.gesundheit.bs.ch</t>
  </si>
  <si>
    <t>https://www.jura.ch/Htdocs/Files/v/34902.xlsx/Departements/CHA/SIC/Carrousel/Coronavirus/Cornavirus/Chiffres/donnees_23_07.xlsx?download=1</t>
  </si>
  <si>
    <t>https://www.fr.ch/sites/default/files/2020-07/200723_statistiques_situation_COVID.xlsx</t>
  </si>
  <si>
    <t>https://sh.ch/CMS/get/file/8e989a4d-6b41-4fc6-a10d-9567afbc8b1d</t>
  </si>
  <si>
    <t>Kantonaler Führungsstab Appenzell Innerrhoden</t>
  </si>
  <si>
    <t>https://gesundheit.lu.ch/themen/Humanmedizin/Infektionskrankheiten/Coronavirus;https://newsletter.lu.ch/inxmail/html_mail.jsp?params=7UGt4J1Fx6OIONHlV9upAAuOzkQ6ZmQA%2FxRrLjJkeDWZdweUdKfwhAE94i2Apium%2F6rIvcF2Z5MaTtV52A77W2jrwVmrkZ8UhFPVmHC4iuI%3D</t>
  </si>
  <si>
    <t>https://www.ow.ch/dl.php/de/5f198acd802a8/OW-1103775-v1-Statistik_OW_Covid-19.XLSX</t>
  </si>
  <si>
    <t>https://www.sz.ch/public/upload/assets/47893/COVID-19_Fallzahlen_Kanton_Schwyz.xlsx</t>
  </si>
  <si>
    <t>https://www.regierung.li/media/attachments/404-corona-situationsbericht-0717.pdf</t>
  </si>
  <si>
    <t>https://www.regierung.li/media/attachments/405-corona-situationsbericht-0718.pdf</t>
  </si>
  <si>
    <t>R0</t>
  </si>
  <si>
    <t>v</t>
  </si>
  <si>
    <t>k</t>
  </si>
  <si>
    <t>tau</t>
  </si>
  <si>
    <t>b</t>
  </si>
  <si>
    <t>Scale</t>
  </si>
  <si>
    <t>Cmax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</si>
</sst>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0" xfId="0" applyNumberFormat="1"/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vertical="top"/>
    </xf>
    <xf numFmtId="1" fontId="0" fillId="0" borderId="0" xfId="0" applyNumberFormat="1" applyAlignment="1">
      <alignment vertical="top" wrapText="1"/>
    </xf>
    <xf numFmtId="2" fontId="0" fillId="0" borderId="0" xfId="0" applyNumberFormat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quotePrefix="1" applyAlignment="1">
      <alignment vertical="top" wrapText="1"/>
    </xf>
    <xf numFmtId="2" fontId="1" fillId="0" borderId="0" xfId="1" applyNumberFormat="1"/>
    <xf numFmtId="165" fontId="0" fillId="0" borderId="0" xfId="0" applyNumberFormat="1"/>
    <xf numFmtId="11" fontId="0" fillId="0" borderId="0" xfId="0" applyNumberFormat="1" applyAlignment="1">
      <alignment vertical="top" wrapText="1"/>
    </xf>
    <xf numFmtId="1" fontId="2" fillId="0" borderId="0" xfId="0" applyNumberFormat="1" applyFont="1" applyAlignment="1">
      <alignment vertical="top" wrapText="1"/>
    </xf>
  </cellXfs>
  <cellStyles count="2">
    <cellStyle name="Link" xfId="1" builtinId="8"/>
    <cellStyle name="Standard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164" formatCode="[$-F400]h:mm:ss\ AM/P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I(t)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'SIR-Mod'!$B$7:$B$75</c:f>
              <c:numCache>
                <c:formatCode>0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'SIR-Mod'!$E$7:$E$75</c:f>
              <c:numCache>
                <c:formatCode>0</c:formatCode>
                <c:ptCount val="69"/>
                <c:pt idx="0">
                  <c:v>10</c:v>
                </c:pt>
                <c:pt idx="1">
                  <c:v>16.203834467799641</c:v>
                </c:pt>
                <c:pt idx="2">
                  <c:v>26.256406115451586</c:v>
                </c:pt>
                <c:pt idx="3">
                  <c:v>42.545365037387299</c:v>
                </c:pt>
                <c:pt idx="4">
                  <c:v>68.939543114910279</c:v>
                </c:pt>
                <c:pt idx="5">
                  <c:v>111.70772527448055</c:v>
                </c:pt>
                <c:pt idx="6">
                  <c:v>181.00719805309842</c:v>
                </c:pt>
                <c:pt idx="7">
                  <c:v>293.29520762470042</c:v>
                </c:pt>
                <c:pt idx="8">
                  <c:v>475.23496967947108</c:v>
                </c:pt>
                <c:pt idx="9">
                  <c:v>770.02102173018488</c:v>
                </c:pt>
                <c:pt idx="10">
                  <c:v>1247.6185234110833</c:v>
                </c:pt>
                <c:pt idx="11">
                  <c:v>2021.3280785934444</c:v>
                </c:pt>
                <c:pt idx="12">
                  <c:v>3274.5568412903672</c:v>
                </c:pt>
                <c:pt idx="13">
                  <c:v>5304.0136903066214</c:v>
                </c:pt>
                <c:pt idx="14">
                  <c:v>8589.2190042452567</c:v>
                </c:pt>
                <c:pt idx="15">
                  <c:v>13903.872949644534</c:v>
                </c:pt>
                <c:pt idx="16">
                  <c:v>22493.012273243792</c:v>
                </c:pt>
                <c:pt idx="17">
                  <c:v>36351.472441521735</c:v>
                </c:pt>
                <c:pt idx="18">
                  <c:v>58652.825426405951</c:v>
                </c:pt>
                <c:pt idx="19">
                  <c:v>94387.20086214089</c:v>
                </c:pt>
                <c:pt idx="20">
                  <c:v>151249.84956901544</c:v>
                </c:pt>
                <c:pt idx="21">
                  <c:v>240722.13580010206</c:v>
                </c:pt>
                <c:pt idx="22">
                  <c:v>378968.61645486706</c:v>
                </c:pt>
                <c:pt idx="23">
                  <c:v>586387.18611452449</c:v>
                </c:pt>
                <c:pt idx="24">
                  <c:v>883129.35380490799</c:v>
                </c:pt>
                <c:pt idx="25">
                  <c:v>1276137.9965727041</c:v>
                </c:pt>
                <c:pt idx="26">
                  <c:v>1734778.9422791791</c:v>
                </c:pt>
                <c:pt idx="27">
                  <c:v>2165772.4405857534</c:v>
                </c:pt>
                <c:pt idx="28">
                  <c:v>2425892.1936520701</c:v>
                </c:pt>
                <c:pt idx="29">
                  <c:v>2407367.1013022922</c:v>
                </c:pt>
                <c:pt idx="30">
                  <c:v>2131707.894786776</c:v>
                </c:pt>
                <c:pt idx="31">
                  <c:v>1725627.8363962732</c:v>
                </c:pt>
                <c:pt idx="32">
                  <c:v>1313456.5920965958</c:v>
                </c:pt>
                <c:pt idx="33">
                  <c:v>961125.75210445153</c:v>
                </c:pt>
                <c:pt idx="34">
                  <c:v>686139.45786046702</c:v>
                </c:pt>
                <c:pt idx="35">
                  <c:v>482237.6108561146</c:v>
                </c:pt>
                <c:pt idx="36">
                  <c:v>335548.65112239809</c:v>
                </c:pt>
                <c:pt idx="37">
                  <c:v>231959.19219276519</c:v>
                </c:pt>
                <c:pt idx="38">
                  <c:v>159659.17531176901</c:v>
                </c:pt>
                <c:pt idx="39">
                  <c:v>109578.95672530856</c:v>
                </c:pt>
                <c:pt idx="40">
                  <c:v>75062.327486205118</c:v>
                </c:pt>
                <c:pt idx="41">
                  <c:v>51351.281406354392</c:v>
                </c:pt>
                <c:pt idx="42">
                  <c:v>35099.234371088489</c:v>
                </c:pt>
                <c:pt idx="43">
                  <c:v>23976.410097943215</c:v>
                </c:pt>
                <c:pt idx="44">
                  <c:v>16371.710056938773</c:v>
                </c:pt>
                <c:pt idx="45">
                  <c:v>11175.931449474194</c:v>
                </c:pt>
                <c:pt idx="46">
                  <c:v>7627.6638910565953</c:v>
                </c:pt>
                <c:pt idx="47">
                  <c:v>5205.2738146218899</c:v>
                </c:pt>
                <c:pt idx="48">
                  <c:v>3551.8742565267312</c:v>
                </c:pt>
                <c:pt idx="49">
                  <c:v>2423.5146787085696</c:v>
                </c:pt>
                <c:pt idx="50">
                  <c:v>1653.545090929096</c:v>
                </c:pt>
                <c:pt idx="51">
                  <c:v>1128.1695363082169</c:v>
                </c:pt>
                <c:pt idx="52">
                  <c:v>769.70528232089396</c:v>
                </c:pt>
                <c:pt idx="53">
                  <c:v>525.13256779301355</c:v>
                </c:pt>
                <c:pt idx="54">
                  <c:v>358.2693129778508</c:v>
                </c:pt>
                <c:pt idx="55">
                  <c:v>244.42614407803885</c:v>
                </c:pt>
                <c:pt idx="56">
                  <c:v>166.75694128455325</c:v>
                </c:pt>
                <c:pt idx="57">
                  <c:v>113.76769754583228</c:v>
                </c:pt>
                <c:pt idx="58">
                  <c:v>77.616345021061051</c:v>
                </c:pt>
                <c:pt idx="59">
                  <c:v>52.952545373385107</c:v>
                </c:pt>
                <c:pt idx="60">
                  <c:v>36.126019186858073</c:v>
                </c:pt>
                <c:pt idx="61">
                  <c:v>24.646378408369237</c:v>
                </c:pt>
                <c:pt idx="62">
                  <c:v>16.814576613837239</c:v>
                </c:pt>
                <c:pt idx="63">
                  <c:v>11.471458492903603</c:v>
                </c:pt>
                <c:pt idx="64">
                  <c:v>7.8262056571491998</c:v>
                </c:pt>
                <c:pt idx="65">
                  <c:v>5.3392937768562243</c:v>
                </c:pt>
                <c:pt idx="66">
                  <c:v>3.6426407290759384</c:v>
                </c:pt>
                <c:pt idx="67">
                  <c:v>2.4851284129400724</c:v>
                </c:pt>
                <c:pt idx="68">
                  <c:v>1.6954356552131222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35-41A1-A8FA-641526F404D2}"/>
            </c:ext>
          </c:extLst>
        </c:ser>
        <c:ser>
          <c:idx val="3"/>
          <c:order val="3"/>
          <c:tx>
            <c:v>C(t)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'SIR-Mod'!$B$7:$B$75</c:f>
              <c:numCache>
                <c:formatCode>0</c:formatCode>
                <c:ptCount val="6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</c:numCache>
            </c:numRef>
          </c:xVal>
          <c:yVal>
            <c:numRef>
              <c:f>'SIR-Mod'!$I$7:$I$75</c:f>
              <c:numCache>
                <c:formatCode>0</c:formatCode>
                <c:ptCount val="69"/>
                <c:pt idx="0">
                  <c:v>10</c:v>
                </c:pt>
                <c:pt idx="1">
                  <c:v>20.049988313953488</c:v>
                </c:pt>
                <c:pt idx="2">
                  <c:v>36.334803987682221</c:v>
                </c:pt>
                <c:pt idx="3">
                  <c:v>62.72238064633008</c:v>
                </c:pt>
                <c:pt idx="4">
                  <c:v>105.48016066130971</c:v>
                </c:pt>
                <c:pt idx="5">
                  <c:v>174.76355171123009</c:v>
                </c:pt>
                <c:pt idx="6">
                  <c:v>287.027534210802</c:v>
                </c:pt>
                <c:pt idx="7">
                  <c:v>468.93369687974956</c:v>
                </c:pt>
                <c:pt idx="8">
                  <c:v>763.67930802094338</c:v>
                </c:pt>
                <c:pt idx="9">
                  <c:v>1241.2480407176076</c:v>
                </c:pt>
                <c:pt idx="10">
                  <c:v>2015.0074738331925</c:v>
                </c:pt>
                <c:pt idx="11">
                  <c:v>3268.5703072505858</c:v>
                </c:pt>
                <c:pt idx="12">
                  <c:v>5299.2329463296028</c:v>
                </c:pt>
                <c:pt idx="13">
                  <c:v>8588.1347343036905</c:v>
                </c:pt>
                <c:pt idx="14">
                  <c:v>13913.345313744872</c:v>
                </c:pt>
                <c:pt idx="15">
                  <c:v>22531.54503000771</c:v>
                </c:pt>
                <c:pt idx="16">
                  <c:v>36468.327795777943</c:v>
                </c:pt>
                <c:pt idx="17">
                  <c:v>58977.94653068811</c:v>
                </c:pt>
                <c:pt idx="18">
                  <c:v>95260.635070003758</c:v>
                </c:pt>
                <c:pt idx="19">
                  <c:v>153553.78951589484</c:v>
                </c:pt>
                <c:pt idx="20">
                  <c:v>246719.20778513126</c:v>
                </c:pt>
                <c:pt idx="21">
                  <c:v>394364.51308122382</c:v>
                </c:pt>
                <c:pt idx="22">
                  <c:v>625196.4305821819</c:v>
                </c:pt>
                <c:pt idx="23">
                  <c:v>978372.16041678819</c:v>
                </c:pt>
                <c:pt idx="24">
                  <c:v>1500647.8612281426</c:v>
                </c:pt>
                <c:pt idx="25">
                  <c:v>2233321.6400747495</c:v>
                </c:pt>
                <c:pt idx="26">
                  <c:v>3182784.8921553413</c:v>
                </c:pt>
                <c:pt idx="27">
                  <c:v>4281001.0605692919</c:v>
                </c:pt>
                <c:pt idx="28">
                  <c:v>5374110.2138608992</c:v>
                </c:pt>
                <c:pt idx="29">
                  <c:v>6288620.5806080708</c:v>
                </c:pt>
                <c:pt idx="30">
                  <c:v>6938871.7976703597</c:v>
                </c:pt>
                <c:pt idx="31">
                  <c:v>7352679.3911209246</c:v>
                </c:pt>
                <c:pt idx="32">
                  <c:v>7604211.1608198136</c:v>
                </c:pt>
                <c:pt idx="33">
                  <c:v>7757055.9331725137</c:v>
                </c:pt>
                <c:pt idx="34">
                  <c:v>7851733.3897379329</c:v>
                </c:pt>
                <c:pt idx="35">
                  <c:v>7911731.3342183754</c:v>
                </c:pt>
                <c:pt idx="36">
                  <c:v>7950518.3786600865</c:v>
                </c:pt>
                <c:pt idx="37">
                  <c:v>7975986.0932390681</c:v>
                </c:pt>
                <c:pt idx="38">
                  <c:v>7992901.1502783671</c:v>
                </c:pt>
                <c:pt idx="39">
                  <c:v>8004228.3068118179</c:v>
                </c:pt>
                <c:pt idx="40">
                  <c:v>8011857.4301593713</c:v>
                </c:pt>
                <c:pt idx="41">
                  <c:v>8017016.5100357533</c:v>
                </c:pt>
                <c:pt idx="42">
                  <c:v>8020514.955849085</c:v>
                </c:pt>
                <c:pt idx="43">
                  <c:v>8022891.8371032821</c:v>
                </c:pt>
                <c:pt idx="44">
                  <c:v>8024508.8332537943</c:v>
                </c:pt>
                <c:pt idx="45">
                  <c:v>8025609.8662066897</c:v>
                </c:pt>
                <c:pt idx="46">
                  <c:v>8026360.0338211469</c:v>
                </c:pt>
                <c:pt idx="47">
                  <c:v>8026871.3606258882</c:v>
                </c:pt>
                <c:pt idx="48">
                  <c:v>8027219.989458032</c:v>
                </c:pt>
                <c:pt idx="49">
                  <c:v>8027457.7353634927</c:v>
                </c:pt>
                <c:pt idx="50">
                  <c:v>8027619.8868059861</c:v>
                </c:pt>
                <c:pt idx="51">
                  <c:v>8027730.490132492</c:v>
                </c:pt>
                <c:pt idx="52">
                  <c:v>8027805.9372386234</c:v>
                </c:pt>
                <c:pt idx="53">
                  <c:v>8027857.4050172959</c:v>
                </c:pt>
                <c:pt idx="54">
                  <c:v>8027892.515827016</c:v>
                </c:pt>
                <c:pt idx="55">
                  <c:v>8027916.4685477233</c:v>
                </c:pt>
                <c:pt idx="56">
                  <c:v>8027932.8094003443</c:v>
                </c:pt>
                <c:pt idx="57">
                  <c:v>8027943.9574417146</c:v>
                </c:pt>
                <c:pt idx="58">
                  <c:v>8027951.5628959378</c:v>
                </c:pt>
                <c:pt idx="59">
                  <c:v>8027956.7515366832</c:v>
                </c:pt>
                <c:pt idx="60">
                  <c:v>8027960.2913741022</c:v>
                </c:pt>
                <c:pt idx="61">
                  <c:v>8027962.7063560877</c:v>
                </c:pt>
                <c:pt idx="62">
                  <c:v>8027964.3539306037</c:v>
                </c:pt>
                <c:pt idx="63">
                  <c:v>8027965.4779573344</c:v>
                </c:pt>
                <c:pt idx="64">
                  <c:v>8027966.2448039185</c:v>
                </c:pt>
                <c:pt idx="65">
                  <c:v>8027966.7679711375</c:v>
                </c:pt>
                <c:pt idx="66">
                  <c:v>8027967.1248926194</c:v>
                </c:pt>
                <c:pt idx="67">
                  <c:v>8027967.3683959683</c:v>
                </c:pt>
                <c:pt idx="68">
                  <c:v>8027967.5345218312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35-41A1-A8FA-641526F40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99520"/>
        <c:axId val="112439263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S(t)</c:v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'SIR-Mod'!$B$7:$B$75</c15:sqref>
                        </c15:formulaRef>
                      </c:ext>
                    </c:extLst>
                    <c:numCache>
                      <c:formatCode>0</c:formatCode>
                      <c:ptCount val="6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'SIR-Mod'!$C$7:$C$75</c15:sqref>
                        </c15:formulaRef>
                      </c:ext>
                    </c:extLst>
                    <c:numCache>
                      <c:formatCode>0</c:formatCode>
                      <c:ptCount val="69"/>
                      <c:pt idx="0">
                        <c:v>8599990</c:v>
                      </c:pt>
                      <c:pt idx="1">
                        <c:v>8599979.9500116855</c:v>
                      </c:pt>
                      <c:pt idx="2">
                        <c:v>8599963.6651960108</c:v>
                      </c:pt>
                      <c:pt idx="3">
                        <c:v>8599937.2776193526</c:v>
                      </c:pt>
                      <c:pt idx="4">
                        <c:v>8599894.5198393371</c:v>
                      </c:pt>
                      <c:pt idx="5">
                        <c:v>8599825.236448288</c:v>
                      </c:pt>
                      <c:pt idx="6">
                        <c:v>8599712.9724657889</c:v>
                      </c:pt>
                      <c:pt idx="7">
                        <c:v>8599531.0663031209</c:v>
                      </c:pt>
                      <c:pt idx="8">
                        <c:v>8599236.3206919804</c:v>
                      </c:pt>
                      <c:pt idx="9">
                        <c:v>8598758.7519592829</c:v>
                      </c:pt>
                      <c:pt idx="10">
                        <c:v>8597984.992526168</c:v>
                      </c:pt>
                      <c:pt idx="11">
                        <c:v>8596731.4296927508</c:v>
                      </c:pt>
                      <c:pt idx="12">
                        <c:v>8594700.7670536712</c:v>
                      </c:pt>
                      <c:pt idx="13">
                        <c:v>8591411.8652656972</c:v>
                      </c:pt>
                      <c:pt idx="14">
                        <c:v>8586086.6546862554</c:v>
                      </c:pt>
                      <c:pt idx="15">
                        <c:v>8577468.4549699929</c:v>
                      </c:pt>
                      <c:pt idx="16">
                        <c:v>8563531.6722042225</c:v>
                      </c:pt>
                      <c:pt idx="17">
                        <c:v>8541022.0534693114</c:v>
                      </c:pt>
                      <c:pt idx="18">
                        <c:v>8504739.3649299964</c:v>
                      </c:pt>
                      <c:pt idx="19">
                        <c:v>8446446.2104841061</c:v>
                      </c:pt>
                      <c:pt idx="20">
                        <c:v>8353280.7922148695</c:v>
                      </c:pt>
                      <c:pt idx="21">
                        <c:v>8205635.4869187772</c:v>
                      </c:pt>
                      <c:pt idx="22">
                        <c:v>7974803.5694178194</c:v>
                      </c:pt>
                      <c:pt idx="23">
                        <c:v>7621627.8395832134</c:v>
                      </c:pt>
                      <c:pt idx="24">
                        <c:v>7099352.138771859</c:v>
                      </c:pt>
                      <c:pt idx="25">
                        <c:v>6366678.3599252524</c:v>
                      </c:pt>
                      <c:pt idx="26">
                        <c:v>5417215.1078446601</c:v>
                      </c:pt>
                      <c:pt idx="27">
                        <c:v>4318998.939430709</c:v>
                      </c:pt>
                      <c:pt idx="28">
                        <c:v>3225889.7861391027</c:v>
                      </c:pt>
                      <c:pt idx="29">
                        <c:v>2311379.4193919306</c:v>
                      </c:pt>
                      <c:pt idx="30">
                        <c:v>1661128.2023296419</c:v>
                      </c:pt>
                      <c:pt idx="31">
                        <c:v>1247320.608879077</c:v>
                      </c:pt>
                      <c:pt idx="32">
                        <c:v>995788.8391801879</c:v>
                      </c:pt>
                      <c:pt idx="33">
                        <c:v>842944.06682748767</c:v>
                      </c:pt>
                      <c:pt idx="34">
                        <c:v>748266.61026206764</c:v>
                      </c:pt>
                      <c:pt idx="35">
                        <c:v>688268.66578162508</c:v>
                      </c:pt>
                      <c:pt idx="36">
                        <c:v>649481.62133991288</c:v>
                      </c:pt>
                      <c:pt idx="37">
                        <c:v>624013.90676093113</c:v>
                      </c:pt>
                      <c:pt idx="38">
                        <c:v>607098.84972163301</c:v>
                      </c:pt>
                      <c:pt idx="39">
                        <c:v>595771.69318818231</c:v>
                      </c:pt>
                      <c:pt idx="40">
                        <c:v>588142.56984062865</c:v>
                      </c:pt>
                      <c:pt idx="41">
                        <c:v>582983.48996424663</c:v>
                      </c:pt>
                      <c:pt idx="42">
                        <c:v>579485.04415091465</c:v>
                      </c:pt>
                      <c:pt idx="43">
                        <c:v>577108.16289671825</c:v>
                      </c:pt>
                      <c:pt idx="44">
                        <c:v>575491.16674620612</c:v>
                      </c:pt>
                      <c:pt idx="45">
                        <c:v>574390.13379330968</c:v>
                      </c:pt>
                      <c:pt idx="46">
                        <c:v>573639.9661788526</c:v>
                      </c:pt>
                      <c:pt idx="47">
                        <c:v>573128.63937411166</c:v>
                      </c:pt>
                      <c:pt idx="48">
                        <c:v>572780.01054196758</c:v>
                      </c:pt>
                      <c:pt idx="49">
                        <c:v>572542.26463650621</c:v>
                      </c:pt>
                      <c:pt idx="50">
                        <c:v>572380.11319401313</c:v>
                      </c:pt>
                      <c:pt idx="51">
                        <c:v>572269.50986750738</c:v>
                      </c:pt>
                      <c:pt idx="52">
                        <c:v>572194.06276137615</c:v>
                      </c:pt>
                      <c:pt idx="53">
                        <c:v>572142.59498270368</c:v>
                      </c:pt>
                      <c:pt idx="54">
                        <c:v>572107.4841729831</c:v>
                      </c:pt>
                      <c:pt idx="55">
                        <c:v>572083.53145227605</c:v>
                      </c:pt>
                      <c:pt idx="56">
                        <c:v>572067.19059965492</c:v>
                      </c:pt>
                      <c:pt idx="57">
                        <c:v>572056.04255828424</c:v>
                      </c:pt>
                      <c:pt idx="58">
                        <c:v>572048.43710406066</c:v>
                      </c:pt>
                      <c:pt idx="59">
                        <c:v>572043.24846331566</c:v>
                      </c:pt>
                      <c:pt idx="60">
                        <c:v>572039.70862589707</c:v>
                      </c:pt>
                      <c:pt idx="61">
                        <c:v>572037.29364391137</c:v>
                      </c:pt>
                      <c:pt idx="62">
                        <c:v>572035.64606939501</c:v>
                      </c:pt>
                      <c:pt idx="63">
                        <c:v>572034.52204266447</c:v>
                      </c:pt>
                      <c:pt idx="64">
                        <c:v>572033.75519607984</c:v>
                      </c:pt>
                      <c:pt idx="65">
                        <c:v>572033.23202886118</c:v>
                      </c:pt>
                      <c:pt idx="66">
                        <c:v>572032.8751073794</c:v>
                      </c:pt>
                      <c:pt idx="67">
                        <c:v>572032.6316040305</c:v>
                      </c:pt>
                      <c:pt idx="68">
                        <c:v>572032.46547816787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F35-41A1-A8FA-641526F404D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R(t)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'SIR-Mod'!$B$7:$B$75</c15:sqref>
                        </c15:formulaRef>
                      </c:ext>
                    </c:extLst>
                    <c:numCache>
                      <c:formatCode>0</c:formatCode>
                      <c:ptCount val="6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'SIR-Mod'!$G$7:$G$75</c15:sqref>
                        </c15:formulaRef>
                      </c:ext>
                    </c:extLst>
                    <c:numCache>
                      <c:formatCode>0</c:formatCode>
                      <c:ptCount val="69"/>
                      <c:pt idx="0">
                        <c:v>0</c:v>
                      </c:pt>
                      <c:pt idx="1">
                        <c:v>3.8461538461538458</c:v>
                      </c:pt>
                      <c:pt idx="2">
                        <c:v>10.078397872230632</c:v>
                      </c:pt>
                      <c:pt idx="3">
                        <c:v>20.177015608942781</c:v>
                      </c:pt>
                      <c:pt idx="4">
                        <c:v>36.540617546399432</c:v>
                      </c:pt>
                      <c:pt idx="5">
                        <c:v>63.055826436749541</c:v>
                      </c:pt>
                      <c:pt idx="6">
                        <c:v>106.0203361577036</c:v>
                      </c:pt>
                      <c:pt idx="7">
                        <c:v>175.63848925504914</c:v>
                      </c:pt>
                      <c:pt idx="8">
                        <c:v>288.44433834147236</c:v>
                      </c:pt>
                      <c:pt idx="9">
                        <c:v>471.22701898742275</c:v>
                      </c:pt>
                      <c:pt idx="10">
                        <c:v>767.38895042210925</c:v>
                      </c:pt>
                      <c:pt idx="11">
                        <c:v>1247.2422286571414</c:v>
                      </c:pt>
                      <c:pt idx="12">
                        <c:v>2024.6761050392352</c:v>
                      </c:pt>
                      <c:pt idx="13">
                        <c:v>3284.1210439970687</c:v>
                      </c:pt>
                      <c:pt idx="14">
                        <c:v>5324.1263094996157</c:v>
                      </c:pt>
                      <c:pt idx="15">
                        <c:v>8627.6720803631761</c:v>
                      </c:pt>
                      <c:pt idx="16">
                        <c:v>13975.315522534151</c:v>
                      </c:pt>
                      <c:pt idx="17">
                        <c:v>22626.474089166375</c:v>
                      </c:pt>
                      <c:pt idx="18">
                        <c:v>36607.809643597808</c:v>
                      </c:pt>
                      <c:pt idx="19">
                        <c:v>59166.588653753941</c:v>
                      </c:pt>
                      <c:pt idx="20">
                        <c:v>95469.358216115827</c:v>
                      </c:pt>
                      <c:pt idx="21">
                        <c:v>153642.37728112176</c:v>
                      </c:pt>
                      <c:pt idx="22">
                        <c:v>246227.81412731484</c:v>
                      </c:pt>
                      <c:pt idx="23">
                        <c:v>391984.9743022637</c:v>
                      </c:pt>
                      <c:pt idx="24">
                        <c:v>617518.50742323464</c:v>
                      </c:pt>
                      <c:pt idx="25">
                        <c:v>957183.64350204542</c:v>
                      </c:pt>
                      <c:pt idx="26">
                        <c:v>1448005.9498761622</c:v>
                      </c:pt>
                      <c:pt idx="27">
                        <c:v>2115228.619983539</c:v>
                      </c:pt>
                      <c:pt idx="28">
                        <c:v>2948218.0202088286</c:v>
                      </c:pt>
                      <c:pt idx="29">
                        <c:v>3881253.4793057786</c:v>
                      </c:pt>
                      <c:pt idx="30">
                        <c:v>4807163.9028835837</c:v>
                      </c:pt>
                      <c:pt idx="31">
                        <c:v>5627051.5547246514</c:v>
                      </c:pt>
                      <c:pt idx="32">
                        <c:v>6290754.5687232176</c:v>
                      </c:pt>
                      <c:pt idx="33">
                        <c:v>6795930.1810680619</c:v>
                      </c:pt>
                      <c:pt idx="34">
                        <c:v>7165593.9318774659</c:v>
                      </c:pt>
                      <c:pt idx="35">
                        <c:v>7429493.7233622605</c:v>
                      </c:pt>
                      <c:pt idx="36">
                        <c:v>7614969.7275376888</c:v>
                      </c:pt>
                      <c:pt idx="37">
                        <c:v>7744026.9010463031</c:v>
                      </c:pt>
                      <c:pt idx="38">
                        <c:v>7833241.9749665977</c:v>
                      </c:pt>
                      <c:pt idx="39">
                        <c:v>7894649.3500865093</c:v>
                      </c:pt>
                      <c:pt idx="40">
                        <c:v>7936795.1026731664</c:v>
                      </c:pt>
                      <c:pt idx="41">
                        <c:v>7965665.2286293991</c:v>
                      </c:pt>
                      <c:pt idx="42">
                        <c:v>7985415.7214779966</c:v>
                      </c:pt>
                      <c:pt idx="43">
                        <c:v>7998915.4270053385</c:v>
                      </c:pt>
                      <c:pt idx="44">
                        <c:v>8008137.1231968552</c:v>
                      </c:pt>
                      <c:pt idx="45">
                        <c:v>8014433.9347572159</c:v>
                      </c:pt>
                      <c:pt idx="46">
                        <c:v>8018732.3699300904</c:v>
                      </c:pt>
                      <c:pt idx="47">
                        <c:v>8021666.0868112659</c:v>
                      </c:pt>
                      <c:pt idx="48">
                        <c:v>8023668.1152015049</c:v>
                      </c:pt>
                      <c:pt idx="49">
                        <c:v>8025034.2206847845</c:v>
                      </c:pt>
                      <c:pt idx="50">
                        <c:v>8025966.3417150574</c:v>
                      </c:pt>
                      <c:pt idx="51">
                        <c:v>8026602.3205961837</c:v>
                      </c:pt>
                      <c:pt idx="52">
                        <c:v>8027036.2319563022</c:v>
                      </c:pt>
                      <c:pt idx="53">
                        <c:v>8027332.2724495027</c:v>
                      </c:pt>
                      <c:pt idx="54">
                        <c:v>8027534.2465140382</c:v>
                      </c:pt>
                      <c:pt idx="55">
                        <c:v>8027672.0424036449</c:v>
                      </c:pt>
                      <c:pt idx="56">
                        <c:v>8027766.0524590593</c:v>
                      </c:pt>
                      <c:pt idx="57">
                        <c:v>8027830.1897441689</c:v>
                      </c:pt>
                      <c:pt idx="58">
                        <c:v>8027873.9465509169</c:v>
                      </c:pt>
                      <c:pt idx="59">
                        <c:v>8027903.7989913095</c:v>
                      </c:pt>
                      <c:pt idx="60">
                        <c:v>8027924.165354915</c:v>
                      </c:pt>
                      <c:pt idx="61">
                        <c:v>8027938.0599776795</c:v>
                      </c:pt>
                      <c:pt idx="62">
                        <c:v>8027947.53935399</c:v>
                      </c:pt>
                      <c:pt idx="63">
                        <c:v>8027954.0064988416</c:v>
                      </c:pt>
                      <c:pt idx="64">
                        <c:v>8027958.4185982617</c:v>
                      </c:pt>
                      <c:pt idx="65">
                        <c:v>8027961.4286773605</c:v>
                      </c:pt>
                      <c:pt idx="66">
                        <c:v>8027963.48225189</c:v>
                      </c:pt>
                      <c:pt idx="67">
                        <c:v>8027964.8832675554</c:v>
                      </c:pt>
                      <c:pt idx="68">
                        <c:v>8027965.8390861759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FF35-41A1-A8FA-641526F404D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Fälle_CH</c:v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'SIR-Mod'!$B$7:$B$75</c15:sqref>
                        </c15:formulaRef>
                      </c:ext>
                    </c:extLst>
                    <c:numCache>
                      <c:formatCode>0</c:formatCode>
                      <c:ptCount val="69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'SIR-Mod'!$K$7:$K$75</c15:sqref>
                        </c15:formulaRef>
                      </c:ext>
                    </c:extLst>
                    <c:numCache>
                      <c:formatCode>0</c:formatCode>
                      <c:ptCount val="69"/>
                      <c:pt idx="0">
                        <c:v>1</c:v>
                      </c:pt>
                      <c:pt idx="1">
                        <c:v>2</c:v>
                      </c:pt>
                      <c:pt idx="2">
                        <c:v>5</c:v>
                      </c:pt>
                      <c:pt idx="3">
                        <c:v>16</c:v>
                      </c:pt>
                      <c:pt idx="4">
                        <c:v>30</c:v>
                      </c:pt>
                      <c:pt idx="5">
                        <c:v>37</c:v>
                      </c:pt>
                      <c:pt idx="6">
                        <c:v>53</c:v>
                      </c:pt>
                      <c:pt idx="7">
                        <c:v>77</c:v>
                      </c:pt>
                      <c:pt idx="8">
                        <c:v>104</c:v>
                      </c:pt>
                      <c:pt idx="9">
                        <c:v>165</c:v>
                      </c:pt>
                      <c:pt idx="10">
                        <c:v>226</c:v>
                      </c:pt>
                      <c:pt idx="11">
                        <c:v>292</c:v>
                      </c:pt>
                      <c:pt idx="12">
                        <c:v>348</c:v>
                      </c:pt>
                      <c:pt idx="13">
                        <c:v>435</c:v>
                      </c:pt>
                      <c:pt idx="14">
                        <c:v>622</c:v>
                      </c:pt>
                      <c:pt idx="15">
                        <c:v>875</c:v>
                      </c:pt>
                      <c:pt idx="16">
                        <c:v>1172</c:v>
                      </c:pt>
                      <c:pt idx="17">
                        <c:v>1538</c:v>
                      </c:pt>
                      <c:pt idx="18">
                        <c:v>1995</c:v>
                      </c:pt>
                      <c:pt idx="19">
                        <c:v>2349</c:v>
                      </c:pt>
                      <c:pt idx="20">
                        <c:v>3066</c:v>
                      </c:pt>
                      <c:pt idx="21">
                        <c:v>3957</c:v>
                      </c:pt>
                      <c:pt idx="22">
                        <c:v>4997</c:v>
                      </c:pt>
                      <c:pt idx="23">
                        <c:v>6019</c:v>
                      </c:pt>
                      <c:pt idx="24">
                        <c:v>7183</c:v>
                      </c:pt>
                      <c:pt idx="25">
                        <c:v>8166</c:v>
                      </c:pt>
                      <c:pt idx="26">
                        <c:v>8804</c:v>
                      </c:pt>
                      <c:pt idx="27">
                        <c:v>9956</c:v>
                      </c:pt>
                      <c:pt idx="28">
                        <c:v>10993</c:v>
                      </c:pt>
                      <c:pt idx="29">
                        <c:v>12131</c:v>
                      </c:pt>
                      <c:pt idx="30">
                        <c:v>13202</c:v>
                      </c:pt>
                      <c:pt idx="31">
                        <c:v>14498</c:v>
                      </c:pt>
                      <c:pt idx="32">
                        <c:v>15371</c:v>
                      </c:pt>
                      <c:pt idx="33">
                        <c:v>16008</c:v>
                      </c:pt>
                      <c:pt idx="34">
                        <c:v>17081</c:v>
                      </c:pt>
                      <c:pt idx="35">
                        <c:v>18021</c:v>
                      </c:pt>
                      <c:pt idx="36">
                        <c:v>19065</c:v>
                      </c:pt>
                      <c:pt idx="37">
                        <c:v>20149</c:v>
                      </c:pt>
                      <c:pt idx="38">
                        <c:v>21123</c:v>
                      </c:pt>
                      <c:pt idx="39">
                        <c:v>21729</c:v>
                      </c:pt>
                      <c:pt idx="40">
                        <c:v>22159</c:v>
                      </c:pt>
                      <c:pt idx="41">
                        <c:v>22839</c:v>
                      </c:pt>
                      <c:pt idx="42">
                        <c:v>23518</c:v>
                      </c:pt>
                      <c:pt idx="43">
                        <c:v>24206</c:v>
                      </c:pt>
                      <c:pt idx="44">
                        <c:v>24862</c:v>
                      </c:pt>
                      <c:pt idx="45">
                        <c:v>25312</c:v>
                      </c:pt>
                      <c:pt idx="46">
                        <c:v>25775</c:v>
                      </c:pt>
                      <c:pt idx="47">
                        <c:v>26053</c:v>
                      </c:pt>
                      <c:pt idx="48">
                        <c:v>26302</c:v>
                      </c:pt>
                      <c:pt idx="49">
                        <c:v>26637</c:v>
                      </c:pt>
                      <c:pt idx="50">
                        <c:v>26967</c:v>
                      </c:pt>
                      <c:pt idx="51">
                        <c:v>27277</c:v>
                      </c:pt>
                      <c:pt idx="52">
                        <c:v>27584</c:v>
                      </c:pt>
                      <c:pt idx="53">
                        <c:v>27871</c:v>
                      </c:pt>
                      <c:pt idx="54">
                        <c:v>28050</c:v>
                      </c:pt>
                      <c:pt idx="55">
                        <c:v>28252</c:v>
                      </c:pt>
                      <c:pt idx="56">
                        <c:v>28425</c:v>
                      </c:pt>
                      <c:pt idx="57">
                        <c:v>28631</c:v>
                      </c:pt>
                      <c:pt idx="58">
                        <c:v>28855</c:v>
                      </c:pt>
                      <c:pt idx="59">
                        <c:v>29043</c:v>
                      </c:pt>
                      <c:pt idx="60">
                        <c:v>29206</c:v>
                      </c:pt>
                      <c:pt idx="61">
                        <c:v>29297</c:v>
                      </c:pt>
                      <c:pt idx="62">
                        <c:v>29435</c:v>
                      </c:pt>
                      <c:pt idx="63">
                        <c:v>29566</c:v>
                      </c:pt>
                      <c:pt idx="64">
                        <c:v>29706</c:v>
                      </c:pt>
                      <c:pt idx="65">
                        <c:v>29852</c:v>
                      </c:pt>
                      <c:pt idx="66">
                        <c:v>29966</c:v>
                      </c:pt>
                      <c:pt idx="67">
                        <c:v>30046</c:v>
                      </c:pt>
                      <c:pt idx="68">
                        <c:v>30108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F35-41A1-A8FA-641526F404D2}"/>
                  </c:ext>
                </c:extLst>
              </c15:ser>
            </c15:filteredScatterSeries>
          </c:ext>
        </c:extLst>
      </c:scatterChart>
      <c:valAx>
        <c:axId val="157799520"/>
        <c:scaling>
          <c:orientation val="minMax"/>
          <c:max val="7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4392639"/>
        <c:crossesAt val="0.1"/>
        <c:crossBetween val="midCat"/>
      </c:valAx>
      <c:valAx>
        <c:axId val="11243926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799520"/>
        <c:crosses val="autoZero"/>
        <c:crossBetween val="midCat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v>I(t)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'SIR-Fit'!$B$7:$B$1007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 formatCode="0">
                  <c:v>4</c:v>
                </c:pt>
                <c:pt idx="5" formatCode="0">
                  <c:v>5</c:v>
                </c:pt>
                <c:pt idx="6" formatCode="0">
                  <c:v>6</c:v>
                </c:pt>
                <c:pt idx="7" formatCode="0">
                  <c:v>7</c:v>
                </c:pt>
                <c:pt idx="8" formatCode="0">
                  <c:v>8</c:v>
                </c:pt>
                <c:pt idx="9" formatCode="0">
                  <c:v>9</c:v>
                </c:pt>
                <c:pt idx="10" formatCode="0">
                  <c:v>10</c:v>
                </c:pt>
                <c:pt idx="11" formatCode="0">
                  <c:v>11</c:v>
                </c:pt>
                <c:pt idx="12" formatCode="0">
                  <c:v>12</c:v>
                </c:pt>
                <c:pt idx="13" formatCode="0">
                  <c:v>13</c:v>
                </c:pt>
                <c:pt idx="14" formatCode="0">
                  <c:v>14</c:v>
                </c:pt>
                <c:pt idx="15" formatCode="0">
                  <c:v>15</c:v>
                </c:pt>
                <c:pt idx="16" formatCode="0">
                  <c:v>16</c:v>
                </c:pt>
                <c:pt idx="17" formatCode="0">
                  <c:v>17</c:v>
                </c:pt>
                <c:pt idx="18" formatCode="0">
                  <c:v>18</c:v>
                </c:pt>
                <c:pt idx="19" formatCode="0">
                  <c:v>19</c:v>
                </c:pt>
                <c:pt idx="20" formatCode="0">
                  <c:v>20</c:v>
                </c:pt>
                <c:pt idx="21" formatCode="0">
                  <c:v>21</c:v>
                </c:pt>
                <c:pt idx="22" formatCode="0">
                  <c:v>22</c:v>
                </c:pt>
                <c:pt idx="23" formatCode="0">
                  <c:v>23</c:v>
                </c:pt>
                <c:pt idx="24" formatCode="0">
                  <c:v>24</c:v>
                </c:pt>
                <c:pt idx="25" formatCode="0">
                  <c:v>25</c:v>
                </c:pt>
                <c:pt idx="26" formatCode="0">
                  <c:v>26</c:v>
                </c:pt>
                <c:pt idx="27" formatCode="0">
                  <c:v>27</c:v>
                </c:pt>
                <c:pt idx="28" formatCode="0">
                  <c:v>28</c:v>
                </c:pt>
                <c:pt idx="29" formatCode="0">
                  <c:v>29</c:v>
                </c:pt>
                <c:pt idx="30" formatCode="0">
                  <c:v>30</c:v>
                </c:pt>
                <c:pt idx="31" formatCode="0">
                  <c:v>31</c:v>
                </c:pt>
                <c:pt idx="32" formatCode="0">
                  <c:v>32</c:v>
                </c:pt>
                <c:pt idx="33" formatCode="0">
                  <c:v>33</c:v>
                </c:pt>
                <c:pt idx="34" formatCode="0">
                  <c:v>34</c:v>
                </c:pt>
                <c:pt idx="35" formatCode="0">
                  <c:v>35</c:v>
                </c:pt>
                <c:pt idx="36" formatCode="0">
                  <c:v>36</c:v>
                </c:pt>
                <c:pt idx="37" formatCode="0">
                  <c:v>37</c:v>
                </c:pt>
                <c:pt idx="38" formatCode="0">
                  <c:v>38</c:v>
                </c:pt>
                <c:pt idx="39" formatCode="0">
                  <c:v>39</c:v>
                </c:pt>
                <c:pt idx="40" formatCode="0">
                  <c:v>40</c:v>
                </c:pt>
                <c:pt idx="41" formatCode="0">
                  <c:v>41</c:v>
                </c:pt>
                <c:pt idx="42" formatCode="0">
                  <c:v>42</c:v>
                </c:pt>
                <c:pt idx="43" formatCode="0">
                  <c:v>43</c:v>
                </c:pt>
                <c:pt idx="44" formatCode="0">
                  <c:v>44</c:v>
                </c:pt>
                <c:pt idx="45" formatCode="0">
                  <c:v>45</c:v>
                </c:pt>
                <c:pt idx="46" formatCode="0">
                  <c:v>46</c:v>
                </c:pt>
                <c:pt idx="47" formatCode="0">
                  <c:v>47</c:v>
                </c:pt>
                <c:pt idx="48" formatCode="0">
                  <c:v>48</c:v>
                </c:pt>
                <c:pt idx="49" formatCode="0">
                  <c:v>49</c:v>
                </c:pt>
                <c:pt idx="50" formatCode="0">
                  <c:v>50</c:v>
                </c:pt>
                <c:pt idx="51" formatCode="0">
                  <c:v>51</c:v>
                </c:pt>
                <c:pt idx="52" formatCode="0">
                  <c:v>52</c:v>
                </c:pt>
                <c:pt idx="53" formatCode="0">
                  <c:v>53</c:v>
                </c:pt>
                <c:pt idx="54" formatCode="0">
                  <c:v>54</c:v>
                </c:pt>
                <c:pt idx="55" formatCode="0">
                  <c:v>55</c:v>
                </c:pt>
                <c:pt idx="56" formatCode="0">
                  <c:v>56</c:v>
                </c:pt>
                <c:pt idx="57" formatCode="0">
                  <c:v>57</c:v>
                </c:pt>
                <c:pt idx="58" formatCode="0">
                  <c:v>58</c:v>
                </c:pt>
                <c:pt idx="59" formatCode="0">
                  <c:v>59</c:v>
                </c:pt>
                <c:pt idx="60" formatCode="0">
                  <c:v>60</c:v>
                </c:pt>
                <c:pt idx="61" formatCode="0">
                  <c:v>61</c:v>
                </c:pt>
                <c:pt idx="62" formatCode="0">
                  <c:v>62</c:v>
                </c:pt>
                <c:pt idx="63" formatCode="0">
                  <c:v>63</c:v>
                </c:pt>
                <c:pt idx="64" formatCode="0">
                  <c:v>64</c:v>
                </c:pt>
                <c:pt idx="65" formatCode="0">
                  <c:v>65</c:v>
                </c:pt>
                <c:pt idx="66" formatCode="0">
                  <c:v>66</c:v>
                </c:pt>
                <c:pt idx="67" formatCode="0">
                  <c:v>67</c:v>
                </c:pt>
                <c:pt idx="68" formatCode="0">
                  <c:v>68</c:v>
                </c:pt>
                <c:pt idx="69" formatCode="0">
                  <c:v>69</c:v>
                </c:pt>
                <c:pt idx="70" formatCode="0">
                  <c:v>70</c:v>
                </c:pt>
                <c:pt idx="71" formatCode="0">
                  <c:v>71</c:v>
                </c:pt>
                <c:pt idx="72" formatCode="0">
                  <c:v>72</c:v>
                </c:pt>
                <c:pt idx="73" formatCode="0">
                  <c:v>73</c:v>
                </c:pt>
                <c:pt idx="74" formatCode="0">
                  <c:v>74</c:v>
                </c:pt>
                <c:pt idx="75" formatCode="0">
                  <c:v>75</c:v>
                </c:pt>
                <c:pt idx="76" formatCode="0">
                  <c:v>76</c:v>
                </c:pt>
                <c:pt idx="77" formatCode="0">
                  <c:v>77</c:v>
                </c:pt>
                <c:pt idx="78" formatCode="0">
                  <c:v>78</c:v>
                </c:pt>
                <c:pt idx="79" formatCode="0">
                  <c:v>79</c:v>
                </c:pt>
                <c:pt idx="80" formatCode="0">
                  <c:v>80</c:v>
                </c:pt>
                <c:pt idx="81" formatCode="0">
                  <c:v>81</c:v>
                </c:pt>
                <c:pt idx="82" formatCode="0">
                  <c:v>82</c:v>
                </c:pt>
                <c:pt idx="83" formatCode="0">
                  <c:v>83</c:v>
                </c:pt>
                <c:pt idx="84" formatCode="0">
                  <c:v>84</c:v>
                </c:pt>
                <c:pt idx="85" formatCode="0">
                  <c:v>85</c:v>
                </c:pt>
                <c:pt idx="86" formatCode="0">
                  <c:v>86</c:v>
                </c:pt>
                <c:pt idx="87" formatCode="0">
                  <c:v>87</c:v>
                </c:pt>
                <c:pt idx="88" formatCode="0">
                  <c:v>88</c:v>
                </c:pt>
                <c:pt idx="89" formatCode="0">
                  <c:v>89</c:v>
                </c:pt>
                <c:pt idx="90" formatCode="0">
                  <c:v>90</c:v>
                </c:pt>
                <c:pt idx="91" formatCode="0">
                  <c:v>91</c:v>
                </c:pt>
                <c:pt idx="92" formatCode="0">
                  <c:v>92</c:v>
                </c:pt>
                <c:pt idx="93" formatCode="0">
                  <c:v>93</c:v>
                </c:pt>
                <c:pt idx="94" formatCode="0">
                  <c:v>94</c:v>
                </c:pt>
                <c:pt idx="95" formatCode="0">
                  <c:v>95</c:v>
                </c:pt>
                <c:pt idx="96" formatCode="0">
                  <c:v>96</c:v>
                </c:pt>
                <c:pt idx="97" formatCode="0">
                  <c:v>97</c:v>
                </c:pt>
                <c:pt idx="98" formatCode="0">
                  <c:v>98</c:v>
                </c:pt>
                <c:pt idx="99" formatCode="0">
                  <c:v>99</c:v>
                </c:pt>
                <c:pt idx="100" formatCode="0">
                  <c:v>100</c:v>
                </c:pt>
                <c:pt idx="101" formatCode="0">
                  <c:v>101</c:v>
                </c:pt>
                <c:pt idx="102" formatCode="0">
                  <c:v>102</c:v>
                </c:pt>
                <c:pt idx="103" formatCode="0">
                  <c:v>103</c:v>
                </c:pt>
                <c:pt idx="104" formatCode="0">
                  <c:v>104</c:v>
                </c:pt>
                <c:pt idx="105" formatCode="0">
                  <c:v>105</c:v>
                </c:pt>
                <c:pt idx="106" formatCode="0">
                  <c:v>106</c:v>
                </c:pt>
                <c:pt idx="107" formatCode="0">
                  <c:v>107</c:v>
                </c:pt>
                <c:pt idx="108" formatCode="0">
                  <c:v>108</c:v>
                </c:pt>
                <c:pt idx="109" formatCode="0">
                  <c:v>109</c:v>
                </c:pt>
                <c:pt idx="110" formatCode="0">
                  <c:v>110</c:v>
                </c:pt>
                <c:pt idx="111" formatCode="0">
                  <c:v>111</c:v>
                </c:pt>
                <c:pt idx="112" formatCode="0">
                  <c:v>112</c:v>
                </c:pt>
                <c:pt idx="113" formatCode="0">
                  <c:v>113</c:v>
                </c:pt>
                <c:pt idx="114" formatCode="0">
                  <c:v>114</c:v>
                </c:pt>
                <c:pt idx="115" formatCode="0">
                  <c:v>115</c:v>
                </c:pt>
                <c:pt idx="116" formatCode="0">
                  <c:v>116</c:v>
                </c:pt>
                <c:pt idx="117" formatCode="0">
                  <c:v>117</c:v>
                </c:pt>
                <c:pt idx="118" formatCode="0">
                  <c:v>118</c:v>
                </c:pt>
                <c:pt idx="119" formatCode="0">
                  <c:v>119</c:v>
                </c:pt>
                <c:pt idx="120" formatCode="0">
                  <c:v>120</c:v>
                </c:pt>
                <c:pt idx="121" formatCode="0">
                  <c:v>121</c:v>
                </c:pt>
                <c:pt idx="122" formatCode="0">
                  <c:v>122</c:v>
                </c:pt>
                <c:pt idx="123" formatCode="0">
                  <c:v>123</c:v>
                </c:pt>
                <c:pt idx="124" formatCode="0">
                  <c:v>124</c:v>
                </c:pt>
                <c:pt idx="125" formatCode="0">
                  <c:v>125</c:v>
                </c:pt>
                <c:pt idx="126" formatCode="0">
                  <c:v>126</c:v>
                </c:pt>
                <c:pt idx="127" formatCode="0">
                  <c:v>127</c:v>
                </c:pt>
                <c:pt idx="128" formatCode="0">
                  <c:v>128</c:v>
                </c:pt>
                <c:pt idx="129" formatCode="0">
                  <c:v>129</c:v>
                </c:pt>
                <c:pt idx="130" formatCode="0">
                  <c:v>130</c:v>
                </c:pt>
                <c:pt idx="131" formatCode="0">
                  <c:v>131</c:v>
                </c:pt>
                <c:pt idx="132" formatCode="0">
                  <c:v>132</c:v>
                </c:pt>
                <c:pt idx="133" formatCode="0">
                  <c:v>133</c:v>
                </c:pt>
                <c:pt idx="134" formatCode="0">
                  <c:v>134</c:v>
                </c:pt>
                <c:pt idx="135" formatCode="0">
                  <c:v>135</c:v>
                </c:pt>
                <c:pt idx="136" formatCode="0">
                  <c:v>136</c:v>
                </c:pt>
                <c:pt idx="137" formatCode="0">
                  <c:v>137</c:v>
                </c:pt>
                <c:pt idx="138" formatCode="0">
                  <c:v>138</c:v>
                </c:pt>
                <c:pt idx="139" formatCode="0">
                  <c:v>139</c:v>
                </c:pt>
                <c:pt idx="140" formatCode="0">
                  <c:v>140</c:v>
                </c:pt>
                <c:pt idx="141" formatCode="0">
                  <c:v>141</c:v>
                </c:pt>
                <c:pt idx="142" formatCode="0">
                  <c:v>142</c:v>
                </c:pt>
                <c:pt idx="143" formatCode="0">
                  <c:v>143</c:v>
                </c:pt>
                <c:pt idx="144" formatCode="0">
                  <c:v>144</c:v>
                </c:pt>
                <c:pt idx="145" formatCode="0">
                  <c:v>145</c:v>
                </c:pt>
                <c:pt idx="146" formatCode="0">
                  <c:v>146</c:v>
                </c:pt>
                <c:pt idx="147" formatCode="0">
                  <c:v>147</c:v>
                </c:pt>
                <c:pt idx="148" formatCode="0">
                  <c:v>148</c:v>
                </c:pt>
                <c:pt idx="149" formatCode="0">
                  <c:v>149</c:v>
                </c:pt>
                <c:pt idx="150" formatCode="0">
                  <c:v>150</c:v>
                </c:pt>
                <c:pt idx="151" formatCode="0">
                  <c:v>151</c:v>
                </c:pt>
                <c:pt idx="152" formatCode="0">
                  <c:v>152</c:v>
                </c:pt>
                <c:pt idx="153" formatCode="0">
                  <c:v>153</c:v>
                </c:pt>
                <c:pt idx="154" formatCode="0">
                  <c:v>154</c:v>
                </c:pt>
                <c:pt idx="155" formatCode="0">
                  <c:v>155</c:v>
                </c:pt>
                <c:pt idx="156" formatCode="0">
                  <c:v>156</c:v>
                </c:pt>
                <c:pt idx="157" formatCode="0">
                  <c:v>157</c:v>
                </c:pt>
                <c:pt idx="158" formatCode="0">
                  <c:v>158</c:v>
                </c:pt>
                <c:pt idx="159" formatCode="0">
                  <c:v>159</c:v>
                </c:pt>
                <c:pt idx="160" formatCode="0">
                  <c:v>160</c:v>
                </c:pt>
                <c:pt idx="161" formatCode="0">
                  <c:v>161</c:v>
                </c:pt>
                <c:pt idx="162" formatCode="0">
                  <c:v>162</c:v>
                </c:pt>
                <c:pt idx="163" formatCode="0">
                  <c:v>163</c:v>
                </c:pt>
                <c:pt idx="164" formatCode="0">
                  <c:v>164</c:v>
                </c:pt>
                <c:pt idx="165" formatCode="0">
                  <c:v>165</c:v>
                </c:pt>
                <c:pt idx="166" formatCode="0">
                  <c:v>166</c:v>
                </c:pt>
                <c:pt idx="167" formatCode="0">
                  <c:v>167</c:v>
                </c:pt>
                <c:pt idx="168" formatCode="0">
                  <c:v>168</c:v>
                </c:pt>
                <c:pt idx="169" formatCode="0">
                  <c:v>169</c:v>
                </c:pt>
                <c:pt idx="170" formatCode="0">
                  <c:v>170</c:v>
                </c:pt>
                <c:pt idx="171" formatCode="0">
                  <c:v>171</c:v>
                </c:pt>
                <c:pt idx="172" formatCode="0">
                  <c:v>172</c:v>
                </c:pt>
                <c:pt idx="173" formatCode="0">
                  <c:v>173</c:v>
                </c:pt>
                <c:pt idx="174" formatCode="0">
                  <c:v>174</c:v>
                </c:pt>
                <c:pt idx="175" formatCode="0">
                  <c:v>175</c:v>
                </c:pt>
                <c:pt idx="176" formatCode="0">
                  <c:v>176</c:v>
                </c:pt>
                <c:pt idx="177" formatCode="0">
                  <c:v>177</c:v>
                </c:pt>
                <c:pt idx="178" formatCode="0">
                  <c:v>178</c:v>
                </c:pt>
                <c:pt idx="179" formatCode="0">
                  <c:v>179</c:v>
                </c:pt>
                <c:pt idx="180" formatCode="0">
                  <c:v>180</c:v>
                </c:pt>
                <c:pt idx="181" formatCode="0">
                  <c:v>181</c:v>
                </c:pt>
                <c:pt idx="182" formatCode="0">
                  <c:v>182</c:v>
                </c:pt>
                <c:pt idx="183" formatCode="0">
                  <c:v>183</c:v>
                </c:pt>
                <c:pt idx="184" formatCode="0">
                  <c:v>184</c:v>
                </c:pt>
                <c:pt idx="185" formatCode="0">
                  <c:v>185</c:v>
                </c:pt>
                <c:pt idx="186" formatCode="0">
                  <c:v>186</c:v>
                </c:pt>
                <c:pt idx="187" formatCode="0">
                  <c:v>187</c:v>
                </c:pt>
                <c:pt idx="188" formatCode="0">
                  <c:v>188</c:v>
                </c:pt>
                <c:pt idx="189" formatCode="0">
                  <c:v>189</c:v>
                </c:pt>
                <c:pt idx="190" formatCode="0">
                  <c:v>190</c:v>
                </c:pt>
                <c:pt idx="191" formatCode="0">
                  <c:v>191</c:v>
                </c:pt>
                <c:pt idx="192" formatCode="0">
                  <c:v>192</c:v>
                </c:pt>
                <c:pt idx="193" formatCode="0">
                  <c:v>193</c:v>
                </c:pt>
                <c:pt idx="194" formatCode="0">
                  <c:v>194</c:v>
                </c:pt>
                <c:pt idx="195" formatCode="0">
                  <c:v>195</c:v>
                </c:pt>
                <c:pt idx="196" formatCode="0">
                  <c:v>196</c:v>
                </c:pt>
                <c:pt idx="197" formatCode="0">
                  <c:v>197</c:v>
                </c:pt>
                <c:pt idx="198" formatCode="0">
                  <c:v>198</c:v>
                </c:pt>
                <c:pt idx="199" formatCode="0">
                  <c:v>199</c:v>
                </c:pt>
                <c:pt idx="200" formatCode="0">
                  <c:v>200</c:v>
                </c:pt>
                <c:pt idx="201" formatCode="0">
                  <c:v>201</c:v>
                </c:pt>
                <c:pt idx="202" formatCode="0">
                  <c:v>202</c:v>
                </c:pt>
                <c:pt idx="203" formatCode="0">
                  <c:v>203</c:v>
                </c:pt>
                <c:pt idx="204" formatCode="0">
                  <c:v>204</c:v>
                </c:pt>
                <c:pt idx="205" formatCode="0">
                  <c:v>205</c:v>
                </c:pt>
                <c:pt idx="206" formatCode="0">
                  <c:v>206</c:v>
                </c:pt>
                <c:pt idx="207" formatCode="0">
                  <c:v>207</c:v>
                </c:pt>
                <c:pt idx="208" formatCode="0">
                  <c:v>208</c:v>
                </c:pt>
                <c:pt idx="209" formatCode="0">
                  <c:v>209</c:v>
                </c:pt>
                <c:pt idx="210" formatCode="0">
                  <c:v>210</c:v>
                </c:pt>
                <c:pt idx="211" formatCode="0">
                  <c:v>211</c:v>
                </c:pt>
                <c:pt idx="212" formatCode="0">
                  <c:v>212</c:v>
                </c:pt>
                <c:pt idx="213" formatCode="0">
                  <c:v>213</c:v>
                </c:pt>
                <c:pt idx="214" formatCode="0">
                  <c:v>214</c:v>
                </c:pt>
                <c:pt idx="215" formatCode="0">
                  <c:v>215</c:v>
                </c:pt>
                <c:pt idx="216" formatCode="0">
                  <c:v>216</c:v>
                </c:pt>
                <c:pt idx="217" formatCode="0">
                  <c:v>217</c:v>
                </c:pt>
                <c:pt idx="218" formatCode="0">
                  <c:v>218</c:v>
                </c:pt>
                <c:pt idx="219" formatCode="0">
                  <c:v>219</c:v>
                </c:pt>
                <c:pt idx="220" formatCode="0">
                  <c:v>220</c:v>
                </c:pt>
                <c:pt idx="221" formatCode="0">
                  <c:v>221</c:v>
                </c:pt>
                <c:pt idx="222" formatCode="0">
                  <c:v>222</c:v>
                </c:pt>
                <c:pt idx="223" formatCode="0">
                  <c:v>223</c:v>
                </c:pt>
                <c:pt idx="224" formatCode="0">
                  <c:v>224</c:v>
                </c:pt>
                <c:pt idx="225" formatCode="0">
                  <c:v>225</c:v>
                </c:pt>
                <c:pt idx="226" formatCode="0">
                  <c:v>226</c:v>
                </c:pt>
                <c:pt idx="227" formatCode="0">
                  <c:v>227</c:v>
                </c:pt>
                <c:pt idx="228" formatCode="0">
                  <c:v>228</c:v>
                </c:pt>
                <c:pt idx="229" formatCode="0">
                  <c:v>229</c:v>
                </c:pt>
                <c:pt idx="230" formatCode="0">
                  <c:v>230</c:v>
                </c:pt>
                <c:pt idx="231" formatCode="0">
                  <c:v>231</c:v>
                </c:pt>
                <c:pt idx="232" formatCode="0">
                  <c:v>232</c:v>
                </c:pt>
                <c:pt idx="233" formatCode="0">
                  <c:v>233</c:v>
                </c:pt>
                <c:pt idx="234" formatCode="0">
                  <c:v>234</c:v>
                </c:pt>
                <c:pt idx="235" formatCode="0">
                  <c:v>235</c:v>
                </c:pt>
                <c:pt idx="236" formatCode="0">
                  <c:v>236</c:v>
                </c:pt>
                <c:pt idx="237" formatCode="0">
                  <c:v>237</c:v>
                </c:pt>
                <c:pt idx="238" formatCode="0">
                  <c:v>238</c:v>
                </c:pt>
                <c:pt idx="239" formatCode="0">
                  <c:v>239</c:v>
                </c:pt>
                <c:pt idx="240" formatCode="0">
                  <c:v>240</c:v>
                </c:pt>
                <c:pt idx="241" formatCode="0">
                  <c:v>241</c:v>
                </c:pt>
                <c:pt idx="242" formatCode="0">
                  <c:v>242</c:v>
                </c:pt>
                <c:pt idx="243" formatCode="0">
                  <c:v>243</c:v>
                </c:pt>
                <c:pt idx="244" formatCode="0">
                  <c:v>244</c:v>
                </c:pt>
                <c:pt idx="245" formatCode="0">
                  <c:v>245</c:v>
                </c:pt>
                <c:pt idx="246" formatCode="0">
                  <c:v>246</c:v>
                </c:pt>
                <c:pt idx="247" formatCode="0">
                  <c:v>247</c:v>
                </c:pt>
                <c:pt idx="248" formatCode="0">
                  <c:v>248</c:v>
                </c:pt>
                <c:pt idx="249" formatCode="0">
                  <c:v>249</c:v>
                </c:pt>
                <c:pt idx="250" formatCode="0">
                  <c:v>250</c:v>
                </c:pt>
                <c:pt idx="251" formatCode="0">
                  <c:v>251</c:v>
                </c:pt>
                <c:pt idx="252" formatCode="0">
                  <c:v>252</c:v>
                </c:pt>
                <c:pt idx="253" formatCode="0">
                  <c:v>253</c:v>
                </c:pt>
                <c:pt idx="254" formatCode="0">
                  <c:v>254</c:v>
                </c:pt>
                <c:pt idx="255" formatCode="0">
                  <c:v>255</c:v>
                </c:pt>
                <c:pt idx="256" formatCode="0">
                  <c:v>256</c:v>
                </c:pt>
                <c:pt idx="257" formatCode="0">
                  <c:v>257</c:v>
                </c:pt>
                <c:pt idx="258" formatCode="0">
                  <c:v>258</c:v>
                </c:pt>
                <c:pt idx="259" formatCode="0">
                  <c:v>259</c:v>
                </c:pt>
                <c:pt idx="260" formatCode="0">
                  <c:v>260</c:v>
                </c:pt>
                <c:pt idx="261" formatCode="0">
                  <c:v>261</c:v>
                </c:pt>
                <c:pt idx="262" formatCode="0">
                  <c:v>262</c:v>
                </c:pt>
                <c:pt idx="263" formatCode="0">
                  <c:v>263</c:v>
                </c:pt>
                <c:pt idx="264" formatCode="0">
                  <c:v>264</c:v>
                </c:pt>
                <c:pt idx="265" formatCode="0">
                  <c:v>265</c:v>
                </c:pt>
                <c:pt idx="266" formatCode="0">
                  <c:v>266</c:v>
                </c:pt>
                <c:pt idx="267" formatCode="0">
                  <c:v>267</c:v>
                </c:pt>
                <c:pt idx="268" formatCode="0">
                  <c:v>268</c:v>
                </c:pt>
                <c:pt idx="269" formatCode="0">
                  <c:v>269</c:v>
                </c:pt>
                <c:pt idx="270" formatCode="0">
                  <c:v>270</c:v>
                </c:pt>
                <c:pt idx="271" formatCode="0">
                  <c:v>271</c:v>
                </c:pt>
                <c:pt idx="272" formatCode="0">
                  <c:v>272</c:v>
                </c:pt>
                <c:pt idx="273" formatCode="0">
                  <c:v>273</c:v>
                </c:pt>
                <c:pt idx="274" formatCode="0">
                  <c:v>274</c:v>
                </c:pt>
                <c:pt idx="275" formatCode="0">
                  <c:v>275</c:v>
                </c:pt>
                <c:pt idx="276" formatCode="0">
                  <c:v>276</c:v>
                </c:pt>
                <c:pt idx="277" formatCode="0">
                  <c:v>277</c:v>
                </c:pt>
                <c:pt idx="278" formatCode="0">
                  <c:v>278</c:v>
                </c:pt>
                <c:pt idx="279" formatCode="0">
                  <c:v>279</c:v>
                </c:pt>
                <c:pt idx="280" formatCode="0">
                  <c:v>280</c:v>
                </c:pt>
                <c:pt idx="281" formatCode="0">
                  <c:v>281</c:v>
                </c:pt>
                <c:pt idx="282" formatCode="0">
                  <c:v>282</c:v>
                </c:pt>
                <c:pt idx="283" formatCode="0">
                  <c:v>283</c:v>
                </c:pt>
                <c:pt idx="284" formatCode="0">
                  <c:v>284</c:v>
                </c:pt>
                <c:pt idx="285" formatCode="0">
                  <c:v>285</c:v>
                </c:pt>
                <c:pt idx="286" formatCode="0">
                  <c:v>286</c:v>
                </c:pt>
                <c:pt idx="287" formatCode="0">
                  <c:v>287</c:v>
                </c:pt>
                <c:pt idx="288" formatCode="0">
                  <c:v>288</c:v>
                </c:pt>
                <c:pt idx="289" formatCode="0">
                  <c:v>289</c:v>
                </c:pt>
                <c:pt idx="290" formatCode="0">
                  <c:v>290</c:v>
                </c:pt>
                <c:pt idx="291" formatCode="0">
                  <c:v>291</c:v>
                </c:pt>
                <c:pt idx="292" formatCode="0">
                  <c:v>292</c:v>
                </c:pt>
                <c:pt idx="293" formatCode="0">
                  <c:v>293</c:v>
                </c:pt>
                <c:pt idx="294" formatCode="0">
                  <c:v>294</c:v>
                </c:pt>
                <c:pt idx="295" formatCode="0">
                  <c:v>295</c:v>
                </c:pt>
                <c:pt idx="296" formatCode="0">
                  <c:v>296</c:v>
                </c:pt>
                <c:pt idx="297" formatCode="0">
                  <c:v>297</c:v>
                </c:pt>
                <c:pt idx="298" formatCode="0">
                  <c:v>298</c:v>
                </c:pt>
                <c:pt idx="299" formatCode="0">
                  <c:v>299</c:v>
                </c:pt>
                <c:pt idx="300" formatCode="0">
                  <c:v>300</c:v>
                </c:pt>
                <c:pt idx="301" formatCode="0">
                  <c:v>301</c:v>
                </c:pt>
                <c:pt idx="302" formatCode="0">
                  <c:v>302</c:v>
                </c:pt>
                <c:pt idx="303" formatCode="0">
                  <c:v>303</c:v>
                </c:pt>
                <c:pt idx="304" formatCode="0">
                  <c:v>304</c:v>
                </c:pt>
                <c:pt idx="305" formatCode="0">
                  <c:v>305</c:v>
                </c:pt>
                <c:pt idx="306" formatCode="0">
                  <c:v>306</c:v>
                </c:pt>
                <c:pt idx="307" formatCode="0">
                  <c:v>307</c:v>
                </c:pt>
                <c:pt idx="308" formatCode="0">
                  <c:v>308</c:v>
                </c:pt>
                <c:pt idx="309" formatCode="0">
                  <c:v>309</c:v>
                </c:pt>
                <c:pt idx="310" formatCode="0">
                  <c:v>310</c:v>
                </c:pt>
                <c:pt idx="311" formatCode="0">
                  <c:v>311</c:v>
                </c:pt>
                <c:pt idx="312" formatCode="0">
                  <c:v>312</c:v>
                </c:pt>
                <c:pt idx="313" formatCode="0">
                  <c:v>313</c:v>
                </c:pt>
                <c:pt idx="314" formatCode="0">
                  <c:v>314</c:v>
                </c:pt>
                <c:pt idx="315" formatCode="0">
                  <c:v>315</c:v>
                </c:pt>
                <c:pt idx="316" formatCode="0">
                  <c:v>316</c:v>
                </c:pt>
                <c:pt idx="317" formatCode="0">
                  <c:v>317</c:v>
                </c:pt>
                <c:pt idx="318" formatCode="0">
                  <c:v>318</c:v>
                </c:pt>
                <c:pt idx="319" formatCode="0">
                  <c:v>319</c:v>
                </c:pt>
                <c:pt idx="320" formatCode="0">
                  <c:v>320</c:v>
                </c:pt>
                <c:pt idx="321" formatCode="0">
                  <c:v>321</c:v>
                </c:pt>
                <c:pt idx="322" formatCode="0">
                  <c:v>322</c:v>
                </c:pt>
                <c:pt idx="323" formatCode="0">
                  <c:v>323</c:v>
                </c:pt>
                <c:pt idx="324" formatCode="0">
                  <c:v>324</c:v>
                </c:pt>
                <c:pt idx="325" formatCode="0">
                  <c:v>325</c:v>
                </c:pt>
                <c:pt idx="326" formatCode="0">
                  <c:v>326</c:v>
                </c:pt>
                <c:pt idx="327" formatCode="0">
                  <c:v>327</c:v>
                </c:pt>
                <c:pt idx="328" formatCode="0">
                  <c:v>328</c:v>
                </c:pt>
                <c:pt idx="329" formatCode="0">
                  <c:v>329</c:v>
                </c:pt>
                <c:pt idx="330" formatCode="0">
                  <c:v>330</c:v>
                </c:pt>
                <c:pt idx="331" formatCode="0">
                  <c:v>331</c:v>
                </c:pt>
                <c:pt idx="332" formatCode="0">
                  <c:v>332</c:v>
                </c:pt>
                <c:pt idx="333" formatCode="0">
                  <c:v>333</c:v>
                </c:pt>
                <c:pt idx="334" formatCode="0">
                  <c:v>334</c:v>
                </c:pt>
                <c:pt idx="335" formatCode="0">
                  <c:v>335</c:v>
                </c:pt>
                <c:pt idx="336" formatCode="0">
                  <c:v>336</c:v>
                </c:pt>
                <c:pt idx="337" formatCode="0">
                  <c:v>337</c:v>
                </c:pt>
                <c:pt idx="338" formatCode="0">
                  <c:v>338</c:v>
                </c:pt>
                <c:pt idx="339" formatCode="0">
                  <c:v>339</c:v>
                </c:pt>
                <c:pt idx="340" formatCode="0">
                  <c:v>340</c:v>
                </c:pt>
                <c:pt idx="341" formatCode="0">
                  <c:v>341</c:v>
                </c:pt>
                <c:pt idx="342" formatCode="0">
                  <c:v>342</c:v>
                </c:pt>
                <c:pt idx="343" formatCode="0">
                  <c:v>343</c:v>
                </c:pt>
                <c:pt idx="344" formatCode="0">
                  <c:v>344</c:v>
                </c:pt>
                <c:pt idx="345" formatCode="0">
                  <c:v>345</c:v>
                </c:pt>
                <c:pt idx="346" formatCode="0">
                  <c:v>346</c:v>
                </c:pt>
                <c:pt idx="347" formatCode="0">
                  <c:v>347</c:v>
                </c:pt>
                <c:pt idx="348" formatCode="0">
                  <c:v>348</c:v>
                </c:pt>
                <c:pt idx="349" formatCode="0">
                  <c:v>349</c:v>
                </c:pt>
                <c:pt idx="350" formatCode="0">
                  <c:v>350</c:v>
                </c:pt>
                <c:pt idx="351" formatCode="0">
                  <c:v>351</c:v>
                </c:pt>
                <c:pt idx="352" formatCode="0">
                  <c:v>352</c:v>
                </c:pt>
                <c:pt idx="353" formatCode="0">
                  <c:v>353</c:v>
                </c:pt>
                <c:pt idx="354" formatCode="0">
                  <c:v>354</c:v>
                </c:pt>
                <c:pt idx="355" formatCode="0">
                  <c:v>355</c:v>
                </c:pt>
                <c:pt idx="356" formatCode="0">
                  <c:v>356</c:v>
                </c:pt>
                <c:pt idx="357" formatCode="0">
                  <c:v>357</c:v>
                </c:pt>
                <c:pt idx="358" formatCode="0">
                  <c:v>358</c:v>
                </c:pt>
                <c:pt idx="359" formatCode="0">
                  <c:v>359</c:v>
                </c:pt>
                <c:pt idx="360" formatCode="0">
                  <c:v>360</c:v>
                </c:pt>
                <c:pt idx="361" formatCode="0">
                  <c:v>361</c:v>
                </c:pt>
                <c:pt idx="362" formatCode="0">
                  <c:v>362</c:v>
                </c:pt>
                <c:pt idx="363" formatCode="0">
                  <c:v>363</c:v>
                </c:pt>
                <c:pt idx="364" formatCode="0">
                  <c:v>364</c:v>
                </c:pt>
                <c:pt idx="365" formatCode="0">
                  <c:v>365</c:v>
                </c:pt>
                <c:pt idx="366" formatCode="0">
                  <c:v>366</c:v>
                </c:pt>
                <c:pt idx="367" formatCode="0">
                  <c:v>367</c:v>
                </c:pt>
                <c:pt idx="368" formatCode="0">
                  <c:v>368</c:v>
                </c:pt>
                <c:pt idx="369" formatCode="0">
                  <c:v>369</c:v>
                </c:pt>
                <c:pt idx="370" formatCode="0">
                  <c:v>370</c:v>
                </c:pt>
                <c:pt idx="371" formatCode="0">
                  <c:v>371</c:v>
                </c:pt>
                <c:pt idx="372" formatCode="0">
                  <c:v>372</c:v>
                </c:pt>
                <c:pt idx="373" formatCode="0">
                  <c:v>373</c:v>
                </c:pt>
                <c:pt idx="374" formatCode="0">
                  <c:v>374</c:v>
                </c:pt>
                <c:pt idx="375" formatCode="0">
                  <c:v>375</c:v>
                </c:pt>
                <c:pt idx="376" formatCode="0">
                  <c:v>376</c:v>
                </c:pt>
                <c:pt idx="377" formatCode="0">
                  <c:v>377</c:v>
                </c:pt>
                <c:pt idx="378" formatCode="0">
                  <c:v>378</c:v>
                </c:pt>
                <c:pt idx="379" formatCode="0">
                  <c:v>379</c:v>
                </c:pt>
                <c:pt idx="380" formatCode="0">
                  <c:v>380</c:v>
                </c:pt>
                <c:pt idx="381" formatCode="0">
                  <c:v>381</c:v>
                </c:pt>
                <c:pt idx="382" formatCode="0">
                  <c:v>382</c:v>
                </c:pt>
                <c:pt idx="383" formatCode="0">
                  <c:v>383</c:v>
                </c:pt>
                <c:pt idx="384" formatCode="0">
                  <c:v>384</c:v>
                </c:pt>
                <c:pt idx="385" formatCode="0">
                  <c:v>385</c:v>
                </c:pt>
                <c:pt idx="386" formatCode="0">
                  <c:v>386</c:v>
                </c:pt>
                <c:pt idx="387" formatCode="0">
                  <c:v>387</c:v>
                </c:pt>
                <c:pt idx="388" formatCode="0">
                  <c:v>388</c:v>
                </c:pt>
                <c:pt idx="389" formatCode="0">
                  <c:v>389</c:v>
                </c:pt>
                <c:pt idx="390" formatCode="0">
                  <c:v>390</c:v>
                </c:pt>
                <c:pt idx="391" formatCode="0">
                  <c:v>391</c:v>
                </c:pt>
                <c:pt idx="392" formatCode="0">
                  <c:v>392</c:v>
                </c:pt>
                <c:pt idx="393" formatCode="0">
                  <c:v>393</c:v>
                </c:pt>
                <c:pt idx="394" formatCode="0">
                  <c:v>394</c:v>
                </c:pt>
                <c:pt idx="395" formatCode="0">
                  <c:v>395</c:v>
                </c:pt>
                <c:pt idx="396" formatCode="0">
                  <c:v>396</c:v>
                </c:pt>
                <c:pt idx="397" formatCode="0">
                  <c:v>397</c:v>
                </c:pt>
                <c:pt idx="398" formatCode="0">
                  <c:v>398</c:v>
                </c:pt>
                <c:pt idx="399" formatCode="0">
                  <c:v>399</c:v>
                </c:pt>
                <c:pt idx="400" formatCode="0">
                  <c:v>400</c:v>
                </c:pt>
                <c:pt idx="401" formatCode="0">
                  <c:v>401</c:v>
                </c:pt>
                <c:pt idx="402" formatCode="0">
                  <c:v>402</c:v>
                </c:pt>
                <c:pt idx="403" formatCode="0">
                  <c:v>403</c:v>
                </c:pt>
                <c:pt idx="404" formatCode="0">
                  <c:v>404</c:v>
                </c:pt>
                <c:pt idx="405" formatCode="0">
                  <c:v>405</c:v>
                </c:pt>
                <c:pt idx="406" formatCode="0">
                  <c:v>406</c:v>
                </c:pt>
                <c:pt idx="407" formatCode="0">
                  <c:v>407</c:v>
                </c:pt>
                <c:pt idx="408" formatCode="0">
                  <c:v>408</c:v>
                </c:pt>
                <c:pt idx="409" formatCode="0">
                  <c:v>409</c:v>
                </c:pt>
                <c:pt idx="410" formatCode="0">
                  <c:v>410</c:v>
                </c:pt>
                <c:pt idx="411" formatCode="0">
                  <c:v>411</c:v>
                </c:pt>
                <c:pt idx="412" formatCode="0">
                  <c:v>412</c:v>
                </c:pt>
                <c:pt idx="413" formatCode="0">
                  <c:v>413</c:v>
                </c:pt>
                <c:pt idx="414" formatCode="0">
                  <c:v>414</c:v>
                </c:pt>
                <c:pt idx="415" formatCode="0">
                  <c:v>415</c:v>
                </c:pt>
                <c:pt idx="416" formatCode="0">
                  <c:v>416</c:v>
                </c:pt>
                <c:pt idx="417" formatCode="0">
                  <c:v>417</c:v>
                </c:pt>
                <c:pt idx="418" formatCode="0">
                  <c:v>418</c:v>
                </c:pt>
                <c:pt idx="419" formatCode="0">
                  <c:v>419</c:v>
                </c:pt>
                <c:pt idx="420" formatCode="0">
                  <c:v>420</c:v>
                </c:pt>
                <c:pt idx="421" formatCode="0">
                  <c:v>421</c:v>
                </c:pt>
                <c:pt idx="422" formatCode="0">
                  <c:v>422</c:v>
                </c:pt>
                <c:pt idx="423" formatCode="0">
                  <c:v>423</c:v>
                </c:pt>
                <c:pt idx="424" formatCode="0">
                  <c:v>424</c:v>
                </c:pt>
                <c:pt idx="425" formatCode="0">
                  <c:v>425</c:v>
                </c:pt>
                <c:pt idx="426" formatCode="0">
                  <c:v>426</c:v>
                </c:pt>
                <c:pt idx="427" formatCode="0">
                  <c:v>427</c:v>
                </c:pt>
                <c:pt idx="428" formatCode="0">
                  <c:v>428</c:v>
                </c:pt>
                <c:pt idx="429" formatCode="0">
                  <c:v>429</c:v>
                </c:pt>
                <c:pt idx="430" formatCode="0">
                  <c:v>430</c:v>
                </c:pt>
                <c:pt idx="431" formatCode="0">
                  <c:v>431</c:v>
                </c:pt>
                <c:pt idx="432" formatCode="0">
                  <c:v>432</c:v>
                </c:pt>
                <c:pt idx="433" formatCode="0">
                  <c:v>433</c:v>
                </c:pt>
                <c:pt idx="434" formatCode="0">
                  <c:v>434</c:v>
                </c:pt>
                <c:pt idx="435" formatCode="0">
                  <c:v>435</c:v>
                </c:pt>
                <c:pt idx="436" formatCode="0">
                  <c:v>436</c:v>
                </c:pt>
                <c:pt idx="437" formatCode="0">
                  <c:v>437</c:v>
                </c:pt>
                <c:pt idx="438" formatCode="0">
                  <c:v>438</c:v>
                </c:pt>
                <c:pt idx="439" formatCode="0">
                  <c:v>439</c:v>
                </c:pt>
                <c:pt idx="440" formatCode="0">
                  <c:v>440</c:v>
                </c:pt>
                <c:pt idx="441" formatCode="0">
                  <c:v>441</c:v>
                </c:pt>
                <c:pt idx="442" formatCode="0">
                  <c:v>442</c:v>
                </c:pt>
                <c:pt idx="443" formatCode="0">
                  <c:v>443</c:v>
                </c:pt>
                <c:pt idx="444" formatCode="0">
                  <c:v>444</c:v>
                </c:pt>
                <c:pt idx="445" formatCode="0">
                  <c:v>445</c:v>
                </c:pt>
                <c:pt idx="446" formatCode="0">
                  <c:v>446</c:v>
                </c:pt>
                <c:pt idx="447" formatCode="0">
                  <c:v>447</c:v>
                </c:pt>
                <c:pt idx="448" formatCode="0">
                  <c:v>448</c:v>
                </c:pt>
                <c:pt idx="449" formatCode="0">
                  <c:v>449</c:v>
                </c:pt>
                <c:pt idx="450" formatCode="0">
                  <c:v>450</c:v>
                </c:pt>
                <c:pt idx="451" formatCode="0">
                  <c:v>451</c:v>
                </c:pt>
                <c:pt idx="452" formatCode="0">
                  <c:v>452</c:v>
                </c:pt>
                <c:pt idx="453" formatCode="0">
                  <c:v>453</c:v>
                </c:pt>
                <c:pt idx="454" formatCode="0">
                  <c:v>454</c:v>
                </c:pt>
                <c:pt idx="455" formatCode="0">
                  <c:v>455</c:v>
                </c:pt>
                <c:pt idx="456" formatCode="0">
                  <c:v>456</c:v>
                </c:pt>
                <c:pt idx="457" formatCode="0">
                  <c:v>457</c:v>
                </c:pt>
                <c:pt idx="458" formatCode="0">
                  <c:v>458</c:v>
                </c:pt>
                <c:pt idx="459" formatCode="0">
                  <c:v>459</c:v>
                </c:pt>
                <c:pt idx="460" formatCode="0">
                  <c:v>460</c:v>
                </c:pt>
                <c:pt idx="461" formatCode="0">
                  <c:v>461</c:v>
                </c:pt>
                <c:pt idx="462" formatCode="0">
                  <c:v>462</c:v>
                </c:pt>
                <c:pt idx="463" formatCode="0">
                  <c:v>463</c:v>
                </c:pt>
                <c:pt idx="464" formatCode="0">
                  <c:v>464</c:v>
                </c:pt>
                <c:pt idx="465" formatCode="0">
                  <c:v>465</c:v>
                </c:pt>
                <c:pt idx="466" formatCode="0">
                  <c:v>466</c:v>
                </c:pt>
                <c:pt idx="467" formatCode="0">
                  <c:v>467</c:v>
                </c:pt>
                <c:pt idx="468" formatCode="0">
                  <c:v>468</c:v>
                </c:pt>
                <c:pt idx="469" formatCode="0">
                  <c:v>469</c:v>
                </c:pt>
                <c:pt idx="470" formatCode="0">
                  <c:v>470</c:v>
                </c:pt>
                <c:pt idx="471" formatCode="0">
                  <c:v>471</c:v>
                </c:pt>
                <c:pt idx="472" formatCode="0">
                  <c:v>472</c:v>
                </c:pt>
                <c:pt idx="473" formatCode="0">
                  <c:v>473</c:v>
                </c:pt>
                <c:pt idx="474" formatCode="0">
                  <c:v>474</c:v>
                </c:pt>
                <c:pt idx="475" formatCode="0">
                  <c:v>475</c:v>
                </c:pt>
                <c:pt idx="476" formatCode="0">
                  <c:v>476</c:v>
                </c:pt>
                <c:pt idx="477" formatCode="0">
                  <c:v>477</c:v>
                </c:pt>
                <c:pt idx="478" formatCode="0">
                  <c:v>478</c:v>
                </c:pt>
                <c:pt idx="479" formatCode="0">
                  <c:v>479</c:v>
                </c:pt>
                <c:pt idx="480" formatCode="0">
                  <c:v>480</c:v>
                </c:pt>
                <c:pt idx="481" formatCode="0">
                  <c:v>481</c:v>
                </c:pt>
                <c:pt idx="482" formatCode="0">
                  <c:v>482</c:v>
                </c:pt>
                <c:pt idx="483" formatCode="0">
                  <c:v>483</c:v>
                </c:pt>
                <c:pt idx="484" formatCode="0">
                  <c:v>484</c:v>
                </c:pt>
                <c:pt idx="485" formatCode="0">
                  <c:v>485</c:v>
                </c:pt>
                <c:pt idx="486" formatCode="0">
                  <c:v>486</c:v>
                </c:pt>
                <c:pt idx="487" formatCode="0">
                  <c:v>487</c:v>
                </c:pt>
                <c:pt idx="488" formatCode="0">
                  <c:v>488</c:v>
                </c:pt>
                <c:pt idx="489" formatCode="0">
                  <c:v>489</c:v>
                </c:pt>
                <c:pt idx="490" formatCode="0">
                  <c:v>490</c:v>
                </c:pt>
                <c:pt idx="491" formatCode="0">
                  <c:v>491</c:v>
                </c:pt>
                <c:pt idx="492" formatCode="0">
                  <c:v>492</c:v>
                </c:pt>
                <c:pt idx="493" formatCode="0">
                  <c:v>493</c:v>
                </c:pt>
                <c:pt idx="494" formatCode="0">
                  <c:v>494</c:v>
                </c:pt>
                <c:pt idx="495" formatCode="0">
                  <c:v>495</c:v>
                </c:pt>
                <c:pt idx="496" formatCode="0">
                  <c:v>496</c:v>
                </c:pt>
                <c:pt idx="497" formatCode="0">
                  <c:v>497</c:v>
                </c:pt>
                <c:pt idx="498" formatCode="0">
                  <c:v>498</c:v>
                </c:pt>
                <c:pt idx="499" formatCode="0">
                  <c:v>499</c:v>
                </c:pt>
                <c:pt idx="500" formatCode="0">
                  <c:v>500</c:v>
                </c:pt>
                <c:pt idx="501" formatCode="0">
                  <c:v>501</c:v>
                </c:pt>
                <c:pt idx="502" formatCode="0">
                  <c:v>502</c:v>
                </c:pt>
                <c:pt idx="503" formatCode="0">
                  <c:v>503</c:v>
                </c:pt>
                <c:pt idx="504" formatCode="0">
                  <c:v>504</c:v>
                </c:pt>
                <c:pt idx="505" formatCode="0">
                  <c:v>505</c:v>
                </c:pt>
                <c:pt idx="506" formatCode="0">
                  <c:v>506</c:v>
                </c:pt>
                <c:pt idx="507" formatCode="0">
                  <c:v>507</c:v>
                </c:pt>
                <c:pt idx="508" formatCode="0">
                  <c:v>508</c:v>
                </c:pt>
                <c:pt idx="509" formatCode="0">
                  <c:v>509</c:v>
                </c:pt>
                <c:pt idx="510" formatCode="0">
                  <c:v>510</c:v>
                </c:pt>
                <c:pt idx="511" formatCode="0">
                  <c:v>511</c:v>
                </c:pt>
                <c:pt idx="512" formatCode="0">
                  <c:v>512</c:v>
                </c:pt>
                <c:pt idx="513" formatCode="0">
                  <c:v>513</c:v>
                </c:pt>
                <c:pt idx="514" formatCode="0">
                  <c:v>514</c:v>
                </c:pt>
                <c:pt idx="515" formatCode="0">
                  <c:v>515</c:v>
                </c:pt>
                <c:pt idx="516" formatCode="0">
                  <c:v>516</c:v>
                </c:pt>
                <c:pt idx="517" formatCode="0">
                  <c:v>517</c:v>
                </c:pt>
                <c:pt idx="518" formatCode="0">
                  <c:v>518</c:v>
                </c:pt>
                <c:pt idx="519" formatCode="0">
                  <c:v>519</c:v>
                </c:pt>
                <c:pt idx="520" formatCode="0">
                  <c:v>520</c:v>
                </c:pt>
                <c:pt idx="521" formatCode="0">
                  <c:v>521</c:v>
                </c:pt>
                <c:pt idx="522" formatCode="0">
                  <c:v>522</c:v>
                </c:pt>
                <c:pt idx="523" formatCode="0">
                  <c:v>523</c:v>
                </c:pt>
                <c:pt idx="524" formatCode="0">
                  <c:v>524</c:v>
                </c:pt>
                <c:pt idx="525" formatCode="0">
                  <c:v>525</c:v>
                </c:pt>
                <c:pt idx="526" formatCode="0">
                  <c:v>526</c:v>
                </c:pt>
                <c:pt idx="527" formatCode="0">
                  <c:v>527</c:v>
                </c:pt>
                <c:pt idx="528" formatCode="0">
                  <c:v>528</c:v>
                </c:pt>
                <c:pt idx="529" formatCode="0">
                  <c:v>529</c:v>
                </c:pt>
                <c:pt idx="530" formatCode="0">
                  <c:v>530</c:v>
                </c:pt>
                <c:pt idx="531" formatCode="0">
                  <c:v>531</c:v>
                </c:pt>
                <c:pt idx="532" formatCode="0">
                  <c:v>532</c:v>
                </c:pt>
                <c:pt idx="533" formatCode="0">
                  <c:v>533</c:v>
                </c:pt>
                <c:pt idx="534" formatCode="0">
                  <c:v>534</c:v>
                </c:pt>
                <c:pt idx="535" formatCode="0">
                  <c:v>535</c:v>
                </c:pt>
                <c:pt idx="536" formatCode="0">
                  <c:v>536</c:v>
                </c:pt>
                <c:pt idx="537" formatCode="0">
                  <c:v>537</c:v>
                </c:pt>
                <c:pt idx="538" formatCode="0">
                  <c:v>538</c:v>
                </c:pt>
                <c:pt idx="539" formatCode="0">
                  <c:v>539</c:v>
                </c:pt>
                <c:pt idx="540" formatCode="0">
                  <c:v>540</c:v>
                </c:pt>
                <c:pt idx="541" formatCode="0">
                  <c:v>541</c:v>
                </c:pt>
                <c:pt idx="542" formatCode="0">
                  <c:v>542</c:v>
                </c:pt>
                <c:pt idx="543" formatCode="0">
                  <c:v>543</c:v>
                </c:pt>
                <c:pt idx="544" formatCode="0">
                  <c:v>544</c:v>
                </c:pt>
                <c:pt idx="545" formatCode="0">
                  <c:v>545</c:v>
                </c:pt>
                <c:pt idx="546" formatCode="0">
                  <c:v>546</c:v>
                </c:pt>
                <c:pt idx="547" formatCode="0">
                  <c:v>547</c:v>
                </c:pt>
                <c:pt idx="548" formatCode="0">
                  <c:v>548</c:v>
                </c:pt>
                <c:pt idx="549" formatCode="0">
                  <c:v>549</c:v>
                </c:pt>
                <c:pt idx="550" formatCode="0">
                  <c:v>550</c:v>
                </c:pt>
                <c:pt idx="551" formatCode="0">
                  <c:v>551</c:v>
                </c:pt>
                <c:pt idx="552" formatCode="0">
                  <c:v>552</c:v>
                </c:pt>
                <c:pt idx="553" formatCode="0">
                  <c:v>553</c:v>
                </c:pt>
                <c:pt idx="554" formatCode="0">
                  <c:v>554</c:v>
                </c:pt>
                <c:pt idx="555" formatCode="0">
                  <c:v>555</c:v>
                </c:pt>
                <c:pt idx="556" formatCode="0">
                  <c:v>556</c:v>
                </c:pt>
                <c:pt idx="557" formatCode="0">
                  <c:v>557</c:v>
                </c:pt>
                <c:pt idx="558" formatCode="0">
                  <c:v>558</c:v>
                </c:pt>
                <c:pt idx="559" formatCode="0">
                  <c:v>559</c:v>
                </c:pt>
                <c:pt idx="560" formatCode="0">
                  <c:v>560</c:v>
                </c:pt>
                <c:pt idx="561" formatCode="0">
                  <c:v>561</c:v>
                </c:pt>
                <c:pt idx="562" formatCode="0">
                  <c:v>562</c:v>
                </c:pt>
                <c:pt idx="563" formatCode="0">
                  <c:v>563</c:v>
                </c:pt>
                <c:pt idx="564" formatCode="0">
                  <c:v>564</c:v>
                </c:pt>
                <c:pt idx="565" formatCode="0">
                  <c:v>565</c:v>
                </c:pt>
                <c:pt idx="566" formatCode="0">
                  <c:v>566</c:v>
                </c:pt>
                <c:pt idx="567" formatCode="0">
                  <c:v>567</c:v>
                </c:pt>
                <c:pt idx="568" formatCode="0">
                  <c:v>568</c:v>
                </c:pt>
                <c:pt idx="569" formatCode="0">
                  <c:v>569</c:v>
                </c:pt>
                <c:pt idx="570" formatCode="0">
                  <c:v>570</c:v>
                </c:pt>
                <c:pt idx="571" formatCode="0">
                  <c:v>571</c:v>
                </c:pt>
                <c:pt idx="572" formatCode="0">
                  <c:v>572</c:v>
                </c:pt>
                <c:pt idx="573" formatCode="0">
                  <c:v>573</c:v>
                </c:pt>
                <c:pt idx="574" formatCode="0">
                  <c:v>574</c:v>
                </c:pt>
                <c:pt idx="575" formatCode="0">
                  <c:v>575</c:v>
                </c:pt>
                <c:pt idx="576" formatCode="0">
                  <c:v>576</c:v>
                </c:pt>
                <c:pt idx="577" formatCode="0">
                  <c:v>577</c:v>
                </c:pt>
                <c:pt idx="578" formatCode="0">
                  <c:v>578</c:v>
                </c:pt>
                <c:pt idx="579" formatCode="0">
                  <c:v>579</c:v>
                </c:pt>
                <c:pt idx="580" formatCode="0">
                  <c:v>580</c:v>
                </c:pt>
                <c:pt idx="581" formatCode="0">
                  <c:v>581</c:v>
                </c:pt>
                <c:pt idx="582" formatCode="0">
                  <c:v>582</c:v>
                </c:pt>
                <c:pt idx="583" formatCode="0">
                  <c:v>583</c:v>
                </c:pt>
                <c:pt idx="584" formatCode="0">
                  <c:v>584</c:v>
                </c:pt>
                <c:pt idx="585" formatCode="0">
                  <c:v>585</c:v>
                </c:pt>
                <c:pt idx="586" formatCode="0">
                  <c:v>586</c:v>
                </c:pt>
                <c:pt idx="587" formatCode="0">
                  <c:v>587</c:v>
                </c:pt>
                <c:pt idx="588" formatCode="0">
                  <c:v>588</c:v>
                </c:pt>
                <c:pt idx="589" formatCode="0">
                  <c:v>589</c:v>
                </c:pt>
                <c:pt idx="590" formatCode="0">
                  <c:v>590</c:v>
                </c:pt>
                <c:pt idx="591" formatCode="0">
                  <c:v>591</c:v>
                </c:pt>
                <c:pt idx="592" formatCode="0">
                  <c:v>592</c:v>
                </c:pt>
                <c:pt idx="593" formatCode="0">
                  <c:v>593</c:v>
                </c:pt>
                <c:pt idx="594" formatCode="0">
                  <c:v>594</c:v>
                </c:pt>
                <c:pt idx="595" formatCode="0">
                  <c:v>595</c:v>
                </c:pt>
                <c:pt idx="596" formatCode="0">
                  <c:v>596</c:v>
                </c:pt>
                <c:pt idx="597" formatCode="0">
                  <c:v>597</c:v>
                </c:pt>
                <c:pt idx="598" formatCode="0">
                  <c:v>598</c:v>
                </c:pt>
                <c:pt idx="599" formatCode="0">
                  <c:v>599</c:v>
                </c:pt>
                <c:pt idx="600" formatCode="0">
                  <c:v>600</c:v>
                </c:pt>
                <c:pt idx="601" formatCode="0">
                  <c:v>601</c:v>
                </c:pt>
                <c:pt idx="602" formatCode="0">
                  <c:v>602</c:v>
                </c:pt>
                <c:pt idx="603" formatCode="0">
                  <c:v>603</c:v>
                </c:pt>
                <c:pt idx="604" formatCode="0">
                  <c:v>604</c:v>
                </c:pt>
                <c:pt idx="605" formatCode="0">
                  <c:v>605</c:v>
                </c:pt>
                <c:pt idx="606" formatCode="0">
                  <c:v>606</c:v>
                </c:pt>
                <c:pt idx="607" formatCode="0">
                  <c:v>607</c:v>
                </c:pt>
                <c:pt idx="608" formatCode="0">
                  <c:v>608</c:v>
                </c:pt>
                <c:pt idx="609" formatCode="0">
                  <c:v>609</c:v>
                </c:pt>
                <c:pt idx="610" formatCode="0">
                  <c:v>610</c:v>
                </c:pt>
                <c:pt idx="611" formatCode="0">
                  <c:v>611</c:v>
                </c:pt>
                <c:pt idx="612" formatCode="0">
                  <c:v>612</c:v>
                </c:pt>
                <c:pt idx="613" formatCode="0">
                  <c:v>613</c:v>
                </c:pt>
                <c:pt idx="614" formatCode="0">
                  <c:v>614</c:v>
                </c:pt>
                <c:pt idx="615" formatCode="0">
                  <c:v>615</c:v>
                </c:pt>
                <c:pt idx="616" formatCode="0">
                  <c:v>616</c:v>
                </c:pt>
                <c:pt idx="617" formatCode="0">
                  <c:v>617</c:v>
                </c:pt>
                <c:pt idx="618" formatCode="0">
                  <c:v>618</c:v>
                </c:pt>
                <c:pt idx="619" formatCode="0">
                  <c:v>619</c:v>
                </c:pt>
                <c:pt idx="620" formatCode="0">
                  <c:v>620</c:v>
                </c:pt>
                <c:pt idx="621" formatCode="0">
                  <c:v>621</c:v>
                </c:pt>
                <c:pt idx="622" formatCode="0">
                  <c:v>622</c:v>
                </c:pt>
                <c:pt idx="623" formatCode="0">
                  <c:v>623</c:v>
                </c:pt>
                <c:pt idx="624" formatCode="0">
                  <c:v>624</c:v>
                </c:pt>
                <c:pt idx="625" formatCode="0">
                  <c:v>625</c:v>
                </c:pt>
                <c:pt idx="626" formatCode="0">
                  <c:v>626</c:v>
                </c:pt>
                <c:pt idx="627" formatCode="0">
                  <c:v>627</c:v>
                </c:pt>
                <c:pt idx="628" formatCode="0">
                  <c:v>628</c:v>
                </c:pt>
                <c:pt idx="629" formatCode="0">
                  <c:v>629</c:v>
                </c:pt>
                <c:pt idx="630" formatCode="0">
                  <c:v>630</c:v>
                </c:pt>
                <c:pt idx="631" formatCode="0">
                  <c:v>631</c:v>
                </c:pt>
                <c:pt idx="632" formatCode="0">
                  <c:v>632</c:v>
                </c:pt>
                <c:pt idx="633" formatCode="0">
                  <c:v>633</c:v>
                </c:pt>
                <c:pt idx="634" formatCode="0">
                  <c:v>634</c:v>
                </c:pt>
                <c:pt idx="635" formatCode="0">
                  <c:v>635</c:v>
                </c:pt>
                <c:pt idx="636" formatCode="0">
                  <c:v>636</c:v>
                </c:pt>
                <c:pt idx="637" formatCode="0">
                  <c:v>637</c:v>
                </c:pt>
                <c:pt idx="638" formatCode="0">
                  <c:v>638</c:v>
                </c:pt>
                <c:pt idx="639" formatCode="0">
                  <c:v>639</c:v>
                </c:pt>
                <c:pt idx="640" formatCode="0">
                  <c:v>640</c:v>
                </c:pt>
                <c:pt idx="641" formatCode="0">
                  <c:v>641</c:v>
                </c:pt>
                <c:pt idx="642" formatCode="0">
                  <c:v>642</c:v>
                </c:pt>
                <c:pt idx="643" formatCode="0">
                  <c:v>643</c:v>
                </c:pt>
                <c:pt idx="644" formatCode="0">
                  <c:v>644</c:v>
                </c:pt>
                <c:pt idx="645" formatCode="0">
                  <c:v>645</c:v>
                </c:pt>
                <c:pt idx="646" formatCode="0">
                  <c:v>646</c:v>
                </c:pt>
                <c:pt idx="647" formatCode="0">
                  <c:v>647</c:v>
                </c:pt>
                <c:pt idx="648" formatCode="0">
                  <c:v>648</c:v>
                </c:pt>
                <c:pt idx="649" formatCode="0">
                  <c:v>649</c:v>
                </c:pt>
                <c:pt idx="650" formatCode="0">
                  <c:v>650</c:v>
                </c:pt>
                <c:pt idx="651" formatCode="0">
                  <c:v>651</c:v>
                </c:pt>
                <c:pt idx="652" formatCode="0">
                  <c:v>652</c:v>
                </c:pt>
                <c:pt idx="653" formatCode="0">
                  <c:v>653</c:v>
                </c:pt>
                <c:pt idx="654" formatCode="0">
                  <c:v>654</c:v>
                </c:pt>
                <c:pt idx="655" formatCode="0">
                  <c:v>655</c:v>
                </c:pt>
                <c:pt idx="656" formatCode="0">
                  <c:v>656</c:v>
                </c:pt>
                <c:pt idx="657" formatCode="0">
                  <c:v>657</c:v>
                </c:pt>
                <c:pt idx="658" formatCode="0">
                  <c:v>658</c:v>
                </c:pt>
                <c:pt idx="659" formatCode="0">
                  <c:v>659</c:v>
                </c:pt>
                <c:pt idx="660" formatCode="0">
                  <c:v>660</c:v>
                </c:pt>
                <c:pt idx="661" formatCode="0">
                  <c:v>661</c:v>
                </c:pt>
                <c:pt idx="662" formatCode="0">
                  <c:v>662</c:v>
                </c:pt>
                <c:pt idx="663" formatCode="0">
                  <c:v>663</c:v>
                </c:pt>
                <c:pt idx="664" formatCode="0">
                  <c:v>664</c:v>
                </c:pt>
                <c:pt idx="665" formatCode="0">
                  <c:v>665</c:v>
                </c:pt>
                <c:pt idx="666" formatCode="0">
                  <c:v>666</c:v>
                </c:pt>
                <c:pt idx="667" formatCode="0">
                  <c:v>667</c:v>
                </c:pt>
                <c:pt idx="668" formatCode="0">
                  <c:v>668</c:v>
                </c:pt>
                <c:pt idx="669" formatCode="0">
                  <c:v>669</c:v>
                </c:pt>
                <c:pt idx="670" formatCode="0">
                  <c:v>670</c:v>
                </c:pt>
                <c:pt idx="671" formatCode="0">
                  <c:v>671</c:v>
                </c:pt>
                <c:pt idx="672" formatCode="0">
                  <c:v>672</c:v>
                </c:pt>
                <c:pt idx="673" formatCode="0">
                  <c:v>673</c:v>
                </c:pt>
                <c:pt idx="674" formatCode="0">
                  <c:v>674</c:v>
                </c:pt>
                <c:pt idx="675" formatCode="0">
                  <c:v>675</c:v>
                </c:pt>
                <c:pt idx="676" formatCode="0">
                  <c:v>676</c:v>
                </c:pt>
                <c:pt idx="677" formatCode="0">
                  <c:v>677</c:v>
                </c:pt>
                <c:pt idx="678" formatCode="0">
                  <c:v>678</c:v>
                </c:pt>
                <c:pt idx="679" formatCode="0">
                  <c:v>679</c:v>
                </c:pt>
                <c:pt idx="680" formatCode="0">
                  <c:v>680</c:v>
                </c:pt>
                <c:pt idx="681" formatCode="0">
                  <c:v>681</c:v>
                </c:pt>
                <c:pt idx="682" formatCode="0">
                  <c:v>682</c:v>
                </c:pt>
                <c:pt idx="683" formatCode="0">
                  <c:v>683</c:v>
                </c:pt>
                <c:pt idx="684" formatCode="0">
                  <c:v>684</c:v>
                </c:pt>
                <c:pt idx="685" formatCode="0">
                  <c:v>685</c:v>
                </c:pt>
                <c:pt idx="686" formatCode="0">
                  <c:v>686</c:v>
                </c:pt>
                <c:pt idx="687" formatCode="0">
                  <c:v>687</c:v>
                </c:pt>
                <c:pt idx="688" formatCode="0">
                  <c:v>688</c:v>
                </c:pt>
                <c:pt idx="689" formatCode="0">
                  <c:v>689</c:v>
                </c:pt>
                <c:pt idx="690" formatCode="0">
                  <c:v>690</c:v>
                </c:pt>
                <c:pt idx="691" formatCode="0">
                  <c:v>691</c:v>
                </c:pt>
                <c:pt idx="692" formatCode="0">
                  <c:v>692</c:v>
                </c:pt>
                <c:pt idx="693" formatCode="0">
                  <c:v>693</c:v>
                </c:pt>
                <c:pt idx="694" formatCode="0">
                  <c:v>694</c:v>
                </c:pt>
                <c:pt idx="695" formatCode="0">
                  <c:v>695</c:v>
                </c:pt>
                <c:pt idx="696" formatCode="0">
                  <c:v>696</c:v>
                </c:pt>
                <c:pt idx="697" formatCode="0">
                  <c:v>697</c:v>
                </c:pt>
                <c:pt idx="698" formatCode="0">
                  <c:v>698</c:v>
                </c:pt>
                <c:pt idx="699" formatCode="0">
                  <c:v>699</c:v>
                </c:pt>
                <c:pt idx="700" formatCode="0">
                  <c:v>700</c:v>
                </c:pt>
                <c:pt idx="701" formatCode="0">
                  <c:v>701</c:v>
                </c:pt>
                <c:pt idx="702" formatCode="0">
                  <c:v>702</c:v>
                </c:pt>
                <c:pt idx="703" formatCode="0">
                  <c:v>703</c:v>
                </c:pt>
                <c:pt idx="704" formatCode="0">
                  <c:v>704</c:v>
                </c:pt>
                <c:pt idx="705" formatCode="0">
                  <c:v>705</c:v>
                </c:pt>
                <c:pt idx="706" formatCode="0">
                  <c:v>706</c:v>
                </c:pt>
                <c:pt idx="707" formatCode="0">
                  <c:v>707</c:v>
                </c:pt>
                <c:pt idx="708" formatCode="0">
                  <c:v>708</c:v>
                </c:pt>
                <c:pt idx="709" formatCode="0">
                  <c:v>709</c:v>
                </c:pt>
                <c:pt idx="710" formatCode="0">
                  <c:v>710</c:v>
                </c:pt>
                <c:pt idx="711" formatCode="0">
                  <c:v>711</c:v>
                </c:pt>
                <c:pt idx="712" formatCode="0">
                  <c:v>712</c:v>
                </c:pt>
                <c:pt idx="713" formatCode="0">
                  <c:v>713</c:v>
                </c:pt>
                <c:pt idx="714" formatCode="0">
                  <c:v>714</c:v>
                </c:pt>
                <c:pt idx="715" formatCode="0">
                  <c:v>715</c:v>
                </c:pt>
                <c:pt idx="716" formatCode="0">
                  <c:v>716</c:v>
                </c:pt>
                <c:pt idx="717" formatCode="0">
                  <c:v>717</c:v>
                </c:pt>
                <c:pt idx="718" formatCode="0">
                  <c:v>718</c:v>
                </c:pt>
                <c:pt idx="719" formatCode="0">
                  <c:v>719</c:v>
                </c:pt>
                <c:pt idx="720" formatCode="0">
                  <c:v>720</c:v>
                </c:pt>
                <c:pt idx="721" formatCode="0">
                  <c:v>721</c:v>
                </c:pt>
                <c:pt idx="722" formatCode="0">
                  <c:v>722</c:v>
                </c:pt>
                <c:pt idx="723" formatCode="0">
                  <c:v>723</c:v>
                </c:pt>
                <c:pt idx="724" formatCode="0">
                  <c:v>724</c:v>
                </c:pt>
                <c:pt idx="725" formatCode="0">
                  <c:v>725</c:v>
                </c:pt>
                <c:pt idx="726" formatCode="0">
                  <c:v>726</c:v>
                </c:pt>
                <c:pt idx="727" formatCode="0">
                  <c:v>727</c:v>
                </c:pt>
                <c:pt idx="728" formatCode="0">
                  <c:v>728</c:v>
                </c:pt>
                <c:pt idx="729" formatCode="0">
                  <c:v>729</c:v>
                </c:pt>
                <c:pt idx="730" formatCode="0">
                  <c:v>730</c:v>
                </c:pt>
                <c:pt idx="731" formatCode="0">
                  <c:v>731</c:v>
                </c:pt>
                <c:pt idx="732" formatCode="0">
                  <c:v>732</c:v>
                </c:pt>
                <c:pt idx="733" formatCode="0">
                  <c:v>733</c:v>
                </c:pt>
                <c:pt idx="734" formatCode="0">
                  <c:v>734</c:v>
                </c:pt>
                <c:pt idx="735" formatCode="0">
                  <c:v>735</c:v>
                </c:pt>
                <c:pt idx="736" formatCode="0">
                  <c:v>736</c:v>
                </c:pt>
                <c:pt idx="737" formatCode="0">
                  <c:v>737</c:v>
                </c:pt>
                <c:pt idx="738" formatCode="0">
                  <c:v>738</c:v>
                </c:pt>
                <c:pt idx="739" formatCode="0">
                  <c:v>739</c:v>
                </c:pt>
                <c:pt idx="740" formatCode="0">
                  <c:v>740</c:v>
                </c:pt>
                <c:pt idx="741" formatCode="0">
                  <c:v>741</c:v>
                </c:pt>
                <c:pt idx="742" formatCode="0">
                  <c:v>742</c:v>
                </c:pt>
                <c:pt idx="743" formatCode="0">
                  <c:v>743</c:v>
                </c:pt>
                <c:pt idx="744" formatCode="0">
                  <c:v>744</c:v>
                </c:pt>
                <c:pt idx="745" formatCode="0">
                  <c:v>745</c:v>
                </c:pt>
                <c:pt idx="746" formatCode="0">
                  <c:v>746</c:v>
                </c:pt>
                <c:pt idx="747" formatCode="0">
                  <c:v>747</c:v>
                </c:pt>
                <c:pt idx="748" formatCode="0">
                  <c:v>748</c:v>
                </c:pt>
                <c:pt idx="749" formatCode="0">
                  <c:v>749</c:v>
                </c:pt>
                <c:pt idx="750" formatCode="0">
                  <c:v>750</c:v>
                </c:pt>
                <c:pt idx="751" formatCode="0">
                  <c:v>751</c:v>
                </c:pt>
                <c:pt idx="752" formatCode="0">
                  <c:v>752</c:v>
                </c:pt>
                <c:pt idx="753" formatCode="0">
                  <c:v>753</c:v>
                </c:pt>
                <c:pt idx="754" formatCode="0">
                  <c:v>754</c:v>
                </c:pt>
                <c:pt idx="755" formatCode="0">
                  <c:v>755</c:v>
                </c:pt>
                <c:pt idx="756" formatCode="0">
                  <c:v>756</c:v>
                </c:pt>
                <c:pt idx="757" formatCode="0">
                  <c:v>757</c:v>
                </c:pt>
                <c:pt idx="758" formatCode="0">
                  <c:v>758</c:v>
                </c:pt>
                <c:pt idx="759" formatCode="0">
                  <c:v>759</c:v>
                </c:pt>
                <c:pt idx="760" formatCode="0">
                  <c:v>760</c:v>
                </c:pt>
                <c:pt idx="761" formatCode="0">
                  <c:v>761</c:v>
                </c:pt>
                <c:pt idx="762" formatCode="0">
                  <c:v>762</c:v>
                </c:pt>
                <c:pt idx="763" formatCode="0">
                  <c:v>763</c:v>
                </c:pt>
                <c:pt idx="764" formatCode="0">
                  <c:v>764</c:v>
                </c:pt>
                <c:pt idx="765" formatCode="0">
                  <c:v>765</c:v>
                </c:pt>
                <c:pt idx="766" formatCode="0">
                  <c:v>766</c:v>
                </c:pt>
                <c:pt idx="767" formatCode="0">
                  <c:v>767</c:v>
                </c:pt>
                <c:pt idx="768" formatCode="0">
                  <c:v>768</c:v>
                </c:pt>
                <c:pt idx="769" formatCode="0">
                  <c:v>769</c:v>
                </c:pt>
                <c:pt idx="770" formatCode="0">
                  <c:v>770</c:v>
                </c:pt>
                <c:pt idx="771" formatCode="0">
                  <c:v>771</c:v>
                </c:pt>
                <c:pt idx="772" formatCode="0">
                  <c:v>772</c:v>
                </c:pt>
                <c:pt idx="773" formatCode="0">
                  <c:v>773</c:v>
                </c:pt>
                <c:pt idx="774" formatCode="0">
                  <c:v>774</c:v>
                </c:pt>
                <c:pt idx="775" formatCode="0">
                  <c:v>775</c:v>
                </c:pt>
                <c:pt idx="776" formatCode="0">
                  <c:v>776</c:v>
                </c:pt>
                <c:pt idx="777" formatCode="0">
                  <c:v>777</c:v>
                </c:pt>
                <c:pt idx="778" formatCode="0">
                  <c:v>778</c:v>
                </c:pt>
                <c:pt idx="779" formatCode="0">
                  <c:v>779</c:v>
                </c:pt>
                <c:pt idx="780" formatCode="0">
                  <c:v>780</c:v>
                </c:pt>
                <c:pt idx="781" formatCode="0">
                  <c:v>781</c:v>
                </c:pt>
                <c:pt idx="782" formatCode="0">
                  <c:v>782</c:v>
                </c:pt>
                <c:pt idx="783" formatCode="0">
                  <c:v>783</c:v>
                </c:pt>
                <c:pt idx="784" formatCode="0">
                  <c:v>784</c:v>
                </c:pt>
                <c:pt idx="785" formatCode="0">
                  <c:v>785</c:v>
                </c:pt>
                <c:pt idx="786" formatCode="0">
                  <c:v>786</c:v>
                </c:pt>
                <c:pt idx="787" formatCode="0">
                  <c:v>787</c:v>
                </c:pt>
                <c:pt idx="788" formatCode="0">
                  <c:v>788</c:v>
                </c:pt>
                <c:pt idx="789" formatCode="0">
                  <c:v>789</c:v>
                </c:pt>
                <c:pt idx="790" formatCode="0">
                  <c:v>790</c:v>
                </c:pt>
                <c:pt idx="791" formatCode="0">
                  <c:v>791</c:v>
                </c:pt>
                <c:pt idx="792" formatCode="0">
                  <c:v>792</c:v>
                </c:pt>
                <c:pt idx="793" formatCode="0">
                  <c:v>793</c:v>
                </c:pt>
                <c:pt idx="794" formatCode="0">
                  <c:v>794</c:v>
                </c:pt>
                <c:pt idx="795" formatCode="0">
                  <c:v>795</c:v>
                </c:pt>
                <c:pt idx="796" formatCode="0">
                  <c:v>796</c:v>
                </c:pt>
                <c:pt idx="797" formatCode="0">
                  <c:v>797</c:v>
                </c:pt>
                <c:pt idx="798" formatCode="0">
                  <c:v>798</c:v>
                </c:pt>
                <c:pt idx="799" formatCode="0">
                  <c:v>799</c:v>
                </c:pt>
                <c:pt idx="800" formatCode="0">
                  <c:v>800</c:v>
                </c:pt>
                <c:pt idx="801" formatCode="0">
                  <c:v>801</c:v>
                </c:pt>
                <c:pt idx="802" formatCode="0">
                  <c:v>802</c:v>
                </c:pt>
                <c:pt idx="803" formatCode="0">
                  <c:v>803</c:v>
                </c:pt>
                <c:pt idx="804" formatCode="0">
                  <c:v>804</c:v>
                </c:pt>
                <c:pt idx="805" formatCode="0">
                  <c:v>805</c:v>
                </c:pt>
                <c:pt idx="806" formatCode="0">
                  <c:v>806</c:v>
                </c:pt>
                <c:pt idx="807" formatCode="0">
                  <c:v>807</c:v>
                </c:pt>
                <c:pt idx="808" formatCode="0">
                  <c:v>808</c:v>
                </c:pt>
                <c:pt idx="809" formatCode="0">
                  <c:v>809</c:v>
                </c:pt>
                <c:pt idx="810" formatCode="0">
                  <c:v>810</c:v>
                </c:pt>
                <c:pt idx="811" formatCode="0">
                  <c:v>811</c:v>
                </c:pt>
                <c:pt idx="812" formatCode="0">
                  <c:v>812</c:v>
                </c:pt>
                <c:pt idx="813" formatCode="0">
                  <c:v>813</c:v>
                </c:pt>
                <c:pt idx="814" formatCode="0">
                  <c:v>814</c:v>
                </c:pt>
                <c:pt idx="815" formatCode="0">
                  <c:v>815</c:v>
                </c:pt>
                <c:pt idx="816" formatCode="0">
                  <c:v>816</c:v>
                </c:pt>
                <c:pt idx="817" formatCode="0">
                  <c:v>817</c:v>
                </c:pt>
                <c:pt idx="818" formatCode="0">
                  <c:v>818</c:v>
                </c:pt>
                <c:pt idx="819" formatCode="0">
                  <c:v>819</c:v>
                </c:pt>
                <c:pt idx="820" formatCode="0">
                  <c:v>820</c:v>
                </c:pt>
                <c:pt idx="821" formatCode="0">
                  <c:v>821</c:v>
                </c:pt>
                <c:pt idx="822" formatCode="0">
                  <c:v>822</c:v>
                </c:pt>
                <c:pt idx="823" formatCode="0">
                  <c:v>823</c:v>
                </c:pt>
                <c:pt idx="824" formatCode="0">
                  <c:v>824</c:v>
                </c:pt>
                <c:pt idx="825" formatCode="0">
                  <c:v>825</c:v>
                </c:pt>
                <c:pt idx="826" formatCode="0">
                  <c:v>826</c:v>
                </c:pt>
                <c:pt idx="827" formatCode="0">
                  <c:v>827</c:v>
                </c:pt>
                <c:pt idx="828" formatCode="0">
                  <c:v>828</c:v>
                </c:pt>
                <c:pt idx="829" formatCode="0">
                  <c:v>829</c:v>
                </c:pt>
                <c:pt idx="830" formatCode="0">
                  <c:v>830</c:v>
                </c:pt>
                <c:pt idx="831" formatCode="0">
                  <c:v>831</c:v>
                </c:pt>
                <c:pt idx="832" formatCode="0">
                  <c:v>832</c:v>
                </c:pt>
                <c:pt idx="833" formatCode="0">
                  <c:v>833</c:v>
                </c:pt>
                <c:pt idx="834" formatCode="0">
                  <c:v>834</c:v>
                </c:pt>
                <c:pt idx="835" formatCode="0">
                  <c:v>835</c:v>
                </c:pt>
                <c:pt idx="836" formatCode="0">
                  <c:v>836</c:v>
                </c:pt>
                <c:pt idx="837" formatCode="0">
                  <c:v>837</c:v>
                </c:pt>
                <c:pt idx="838" formatCode="0">
                  <c:v>838</c:v>
                </c:pt>
                <c:pt idx="839" formatCode="0">
                  <c:v>839</c:v>
                </c:pt>
                <c:pt idx="840" formatCode="0">
                  <c:v>840</c:v>
                </c:pt>
                <c:pt idx="841" formatCode="0">
                  <c:v>841</c:v>
                </c:pt>
                <c:pt idx="842" formatCode="0">
                  <c:v>842</c:v>
                </c:pt>
                <c:pt idx="843" formatCode="0">
                  <c:v>843</c:v>
                </c:pt>
                <c:pt idx="844" formatCode="0">
                  <c:v>844</c:v>
                </c:pt>
                <c:pt idx="845" formatCode="0">
                  <c:v>845</c:v>
                </c:pt>
                <c:pt idx="846" formatCode="0">
                  <c:v>846</c:v>
                </c:pt>
                <c:pt idx="847" formatCode="0">
                  <c:v>847</c:v>
                </c:pt>
                <c:pt idx="848" formatCode="0">
                  <c:v>848</c:v>
                </c:pt>
                <c:pt idx="849" formatCode="0">
                  <c:v>849</c:v>
                </c:pt>
                <c:pt idx="850" formatCode="0">
                  <c:v>850</c:v>
                </c:pt>
                <c:pt idx="851" formatCode="0">
                  <c:v>851</c:v>
                </c:pt>
                <c:pt idx="852" formatCode="0">
                  <c:v>852</c:v>
                </c:pt>
                <c:pt idx="853" formatCode="0">
                  <c:v>853</c:v>
                </c:pt>
                <c:pt idx="854" formatCode="0">
                  <c:v>854</c:v>
                </c:pt>
                <c:pt idx="855" formatCode="0">
                  <c:v>855</c:v>
                </c:pt>
                <c:pt idx="856" formatCode="0">
                  <c:v>856</c:v>
                </c:pt>
                <c:pt idx="857" formatCode="0">
                  <c:v>857</c:v>
                </c:pt>
                <c:pt idx="858" formatCode="0">
                  <c:v>858</c:v>
                </c:pt>
                <c:pt idx="859" formatCode="0">
                  <c:v>859</c:v>
                </c:pt>
                <c:pt idx="860" formatCode="0">
                  <c:v>860</c:v>
                </c:pt>
                <c:pt idx="861" formatCode="0">
                  <c:v>861</c:v>
                </c:pt>
                <c:pt idx="862" formatCode="0">
                  <c:v>862</c:v>
                </c:pt>
                <c:pt idx="863" formatCode="0">
                  <c:v>863</c:v>
                </c:pt>
                <c:pt idx="864" formatCode="0">
                  <c:v>864</c:v>
                </c:pt>
                <c:pt idx="865" formatCode="0">
                  <c:v>865</c:v>
                </c:pt>
                <c:pt idx="866" formatCode="0">
                  <c:v>866</c:v>
                </c:pt>
                <c:pt idx="867" formatCode="0">
                  <c:v>867</c:v>
                </c:pt>
                <c:pt idx="868" formatCode="0">
                  <c:v>868</c:v>
                </c:pt>
                <c:pt idx="869" formatCode="0">
                  <c:v>869</c:v>
                </c:pt>
                <c:pt idx="870" formatCode="0">
                  <c:v>870</c:v>
                </c:pt>
                <c:pt idx="871" formatCode="0">
                  <c:v>871</c:v>
                </c:pt>
                <c:pt idx="872" formatCode="0">
                  <c:v>872</c:v>
                </c:pt>
                <c:pt idx="873" formatCode="0">
                  <c:v>873</c:v>
                </c:pt>
                <c:pt idx="874" formatCode="0">
                  <c:v>874</c:v>
                </c:pt>
                <c:pt idx="875" formatCode="0">
                  <c:v>875</c:v>
                </c:pt>
                <c:pt idx="876" formatCode="0">
                  <c:v>876</c:v>
                </c:pt>
                <c:pt idx="877" formatCode="0">
                  <c:v>877</c:v>
                </c:pt>
                <c:pt idx="878" formatCode="0">
                  <c:v>878</c:v>
                </c:pt>
                <c:pt idx="879" formatCode="0">
                  <c:v>879</c:v>
                </c:pt>
                <c:pt idx="880" formatCode="0">
                  <c:v>880</c:v>
                </c:pt>
                <c:pt idx="881" formatCode="0">
                  <c:v>881</c:v>
                </c:pt>
                <c:pt idx="882" formatCode="0">
                  <c:v>882</c:v>
                </c:pt>
                <c:pt idx="883" formatCode="0">
                  <c:v>883</c:v>
                </c:pt>
                <c:pt idx="884" formatCode="0">
                  <c:v>884</c:v>
                </c:pt>
                <c:pt idx="885" formatCode="0">
                  <c:v>885</c:v>
                </c:pt>
                <c:pt idx="886" formatCode="0">
                  <c:v>886</c:v>
                </c:pt>
                <c:pt idx="887" formatCode="0">
                  <c:v>887</c:v>
                </c:pt>
                <c:pt idx="888" formatCode="0">
                  <c:v>888</c:v>
                </c:pt>
                <c:pt idx="889" formatCode="0">
                  <c:v>889</c:v>
                </c:pt>
                <c:pt idx="890" formatCode="0">
                  <c:v>890</c:v>
                </c:pt>
                <c:pt idx="891" formatCode="0">
                  <c:v>891</c:v>
                </c:pt>
                <c:pt idx="892" formatCode="0">
                  <c:v>892</c:v>
                </c:pt>
                <c:pt idx="893" formatCode="0">
                  <c:v>893</c:v>
                </c:pt>
                <c:pt idx="894" formatCode="0">
                  <c:v>894</c:v>
                </c:pt>
                <c:pt idx="895" formatCode="0">
                  <c:v>895</c:v>
                </c:pt>
                <c:pt idx="896" formatCode="0">
                  <c:v>896</c:v>
                </c:pt>
                <c:pt idx="897" formatCode="0">
                  <c:v>897</c:v>
                </c:pt>
                <c:pt idx="898" formatCode="0">
                  <c:v>898</c:v>
                </c:pt>
                <c:pt idx="899" formatCode="0">
                  <c:v>899</c:v>
                </c:pt>
                <c:pt idx="900" formatCode="0">
                  <c:v>900</c:v>
                </c:pt>
                <c:pt idx="901" formatCode="0">
                  <c:v>901</c:v>
                </c:pt>
                <c:pt idx="902" formatCode="0">
                  <c:v>902</c:v>
                </c:pt>
                <c:pt idx="903" formatCode="0">
                  <c:v>903</c:v>
                </c:pt>
                <c:pt idx="904" formatCode="0">
                  <c:v>904</c:v>
                </c:pt>
                <c:pt idx="905" formatCode="0">
                  <c:v>905</c:v>
                </c:pt>
                <c:pt idx="906" formatCode="0">
                  <c:v>906</c:v>
                </c:pt>
                <c:pt idx="907" formatCode="0">
                  <c:v>907</c:v>
                </c:pt>
                <c:pt idx="908" formatCode="0">
                  <c:v>908</c:v>
                </c:pt>
                <c:pt idx="909" formatCode="0">
                  <c:v>909</c:v>
                </c:pt>
                <c:pt idx="910" formatCode="0">
                  <c:v>910</c:v>
                </c:pt>
                <c:pt idx="911" formatCode="0">
                  <c:v>911</c:v>
                </c:pt>
                <c:pt idx="912" formatCode="0">
                  <c:v>912</c:v>
                </c:pt>
                <c:pt idx="913" formatCode="0">
                  <c:v>913</c:v>
                </c:pt>
                <c:pt idx="914" formatCode="0">
                  <c:v>914</c:v>
                </c:pt>
                <c:pt idx="915" formatCode="0">
                  <c:v>915</c:v>
                </c:pt>
                <c:pt idx="916" formatCode="0">
                  <c:v>916</c:v>
                </c:pt>
                <c:pt idx="917" formatCode="0">
                  <c:v>917</c:v>
                </c:pt>
                <c:pt idx="918" formatCode="0">
                  <c:v>918</c:v>
                </c:pt>
                <c:pt idx="919" formatCode="0">
                  <c:v>919</c:v>
                </c:pt>
                <c:pt idx="920" formatCode="0">
                  <c:v>920</c:v>
                </c:pt>
                <c:pt idx="921" formatCode="0">
                  <c:v>921</c:v>
                </c:pt>
                <c:pt idx="922" formatCode="0">
                  <c:v>922</c:v>
                </c:pt>
                <c:pt idx="923" formatCode="0">
                  <c:v>923</c:v>
                </c:pt>
                <c:pt idx="924" formatCode="0">
                  <c:v>924</c:v>
                </c:pt>
                <c:pt idx="925" formatCode="0">
                  <c:v>925</c:v>
                </c:pt>
                <c:pt idx="926" formatCode="0">
                  <c:v>926</c:v>
                </c:pt>
                <c:pt idx="927" formatCode="0">
                  <c:v>927</c:v>
                </c:pt>
                <c:pt idx="928" formatCode="0">
                  <c:v>928</c:v>
                </c:pt>
                <c:pt idx="929" formatCode="0">
                  <c:v>929</c:v>
                </c:pt>
                <c:pt idx="930" formatCode="0">
                  <c:v>930</c:v>
                </c:pt>
                <c:pt idx="931" formatCode="0">
                  <c:v>931</c:v>
                </c:pt>
                <c:pt idx="932" formatCode="0">
                  <c:v>932</c:v>
                </c:pt>
                <c:pt idx="933" formatCode="0">
                  <c:v>933</c:v>
                </c:pt>
                <c:pt idx="934" formatCode="0">
                  <c:v>934</c:v>
                </c:pt>
                <c:pt idx="935" formatCode="0">
                  <c:v>935</c:v>
                </c:pt>
                <c:pt idx="936" formatCode="0">
                  <c:v>936</c:v>
                </c:pt>
                <c:pt idx="937" formatCode="0">
                  <c:v>937</c:v>
                </c:pt>
                <c:pt idx="938" formatCode="0">
                  <c:v>938</c:v>
                </c:pt>
                <c:pt idx="939" formatCode="0">
                  <c:v>939</c:v>
                </c:pt>
                <c:pt idx="940" formatCode="0">
                  <c:v>940</c:v>
                </c:pt>
                <c:pt idx="941" formatCode="0">
                  <c:v>941</c:v>
                </c:pt>
                <c:pt idx="942" formatCode="0">
                  <c:v>942</c:v>
                </c:pt>
                <c:pt idx="943" formatCode="0">
                  <c:v>943</c:v>
                </c:pt>
                <c:pt idx="944" formatCode="0">
                  <c:v>944</c:v>
                </c:pt>
                <c:pt idx="945" formatCode="0">
                  <c:v>945</c:v>
                </c:pt>
                <c:pt idx="946" formatCode="0">
                  <c:v>946</c:v>
                </c:pt>
                <c:pt idx="947" formatCode="0">
                  <c:v>947</c:v>
                </c:pt>
                <c:pt idx="948" formatCode="0">
                  <c:v>948</c:v>
                </c:pt>
                <c:pt idx="949" formatCode="0">
                  <c:v>949</c:v>
                </c:pt>
                <c:pt idx="950" formatCode="0">
                  <c:v>950</c:v>
                </c:pt>
                <c:pt idx="951" formatCode="0">
                  <c:v>951</c:v>
                </c:pt>
                <c:pt idx="952" formatCode="0">
                  <c:v>952</c:v>
                </c:pt>
                <c:pt idx="953" formatCode="0">
                  <c:v>953</c:v>
                </c:pt>
                <c:pt idx="954" formatCode="0">
                  <c:v>954</c:v>
                </c:pt>
                <c:pt idx="955" formatCode="0">
                  <c:v>955</c:v>
                </c:pt>
                <c:pt idx="956" formatCode="0">
                  <c:v>956</c:v>
                </c:pt>
                <c:pt idx="957" formatCode="0">
                  <c:v>957</c:v>
                </c:pt>
                <c:pt idx="958" formatCode="0">
                  <c:v>958</c:v>
                </c:pt>
                <c:pt idx="959" formatCode="0">
                  <c:v>959</c:v>
                </c:pt>
                <c:pt idx="960" formatCode="0">
                  <c:v>960</c:v>
                </c:pt>
                <c:pt idx="961" formatCode="0">
                  <c:v>961</c:v>
                </c:pt>
                <c:pt idx="962" formatCode="0">
                  <c:v>962</c:v>
                </c:pt>
                <c:pt idx="963" formatCode="0">
                  <c:v>963</c:v>
                </c:pt>
                <c:pt idx="964" formatCode="0">
                  <c:v>964</c:v>
                </c:pt>
                <c:pt idx="965" formatCode="0">
                  <c:v>965</c:v>
                </c:pt>
                <c:pt idx="966" formatCode="0">
                  <c:v>966</c:v>
                </c:pt>
                <c:pt idx="967" formatCode="0">
                  <c:v>967</c:v>
                </c:pt>
                <c:pt idx="968" formatCode="0">
                  <c:v>968</c:v>
                </c:pt>
                <c:pt idx="969" formatCode="0">
                  <c:v>969</c:v>
                </c:pt>
                <c:pt idx="970" formatCode="0">
                  <c:v>970</c:v>
                </c:pt>
                <c:pt idx="971" formatCode="0">
                  <c:v>971</c:v>
                </c:pt>
                <c:pt idx="972" formatCode="0">
                  <c:v>972</c:v>
                </c:pt>
                <c:pt idx="973" formatCode="0">
                  <c:v>973</c:v>
                </c:pt>
                <c:pt idx="974" formatCode="0">
                  <c:v>974</c:v>
                </c:pt>
                <c:pt idx="975" formatCode="0">
                  <c:v>975</c:v>
                </c:pt>
                <c:pt idx="976" formatCode="0">
                  <c:v>976</c:v>
                </c:pt>
                <c:pt idx="977" formatCode="0">
                  <c:v>977</c:v>
                </c:pt>
                <c:pt idx="978" formatCode="0">
                  <c:v>978</c:v>
                </c:pt>
                <c:pt idx="979" formatCode="0">
                  <c:v>979</c:v>
                </c:pt>
                <c:pt idx="980" formatCode="0">
                  <c:v>980</c:v>
                </c:pt>
                <c:pt idx="981" formatCode="0">
                  <c:v>981</c:v>
                </c:pt>
                <c:pt idx="982" formatCode="0">
                  <c:v>982</c:v>
                </c:pt>
                <c:pt idx="983" formatCode="0">
                  <c:v>983</c:v>
                </c:pt>
                <c:pt idx="984" formatCode="0">
                  <c:v>984</c:v>
                </c:pt>
                <c:pt idx="985" formatCode="0">
                  <c:v>985</c:v>
                </c:pt>
                <c:pt idx="986" formatCode="0">
                  <c:v>986</c:v>
                </c:pt>
                <c:pt idx="987" formatCode="0">
                  <c:v>987</c:v>
                </c:pt>
                <c:pt idx="988" formatCode="0">
                  <c:v>988</c:v>
                </c:pt>
                <c:pt idx="989" formatCode="0">
                  <c:v>989</c:v>
                </c:pt>
                <c:pt idx="990" formatCode="0">
                  <c:v>990</c:v>
                </c:pt>
                <c:pt idx="991" formatCode="0">
                  <c:v>991</c:v>
                </c:pt>
                <c:pt idx="992" formatCode="0">
                  <c:v>992</c:v>
                </c:pt>
                <c:pt idx="993" formatCode="0">
                  <c:v>993</c:v>
                </c:pt>
                <c:pt idx="994" formatCode="0">
                  <c:v>994</c:v>
                </c:pt>
                <c:pt idx="995" formatCode="0">
                  <c:v>995</c:v>
                </c:pt>
                <c:pt idx="996" formatCode="0">
                  <c:v>996</c:v>
                </c:pt>
                <c:pt idx="997" formatCode="0">
                  <c:v>997</c:v>
                </c:pt>
                <c:pt idx="998" formatCode="0">
                  <c:v>998</c:v>
                </c:pt>
                <c:pt idx="999" formatCode="0">
                  <c:v>999</c:v>
                </c:pt>
                <c:pt idx="1000" formatCode="0">
                  <c:v>1000</c:v>
                </c:pt>
              </c:numCache>
            </c:numRef>
          </c:xVal>
          <c:yVal>
            <c:numRef>
              <c:f>'SIR-Fit'!$F$7:$F$1007</c:f>
              <c:numCache>
                <c:formatCode>0</c:formatCode>
                <c:ptCount val="1001"/>
                <c:pt idx="0">
                  <c:v>1</c:v>
                </c:pt>
                <c:pt idx="1">
                  <c:v>1.6346123793883922</c:v>
                </c:pt>
                <c:pt idx="2">
                  <c:v>2.6719543723264101</c:v>
                </c:pt>
                <c:pt idx="3">
                  <c:v>4.3675955905840933</c:v>
                </c:pt>
                <c:pt idx="4">
                  <c:v>7.1392791245740259</c:v>
                </c:pt>
                <c:pt idx="5">
                  <c:v>11.669814025648495</c:v>
                </c:pt>
                <c:pt idx="6">
                  <c:v>19.075222079698822</c:v>
                </c:pt>
                <c:pt idx="7">
                  <c:v>31.179477665730783</c:v>
                </c:pt>
                <c:pt idx="8">
                  <c:v>50.963290847234077</c:v>
                </c:pt>
                <c:pt idx="9">
                  <c:v>83.296857942417432</c:v>
                </c:pt>
                <c:pt idx="10">
                  <c:v>136.13537324733363</c:v>
                </c:pt>
                <c:pt idx="11">
                  <c:v>222.46716689149048</c:v>
                </c:pt>
                <c:pt idx="12">
                  <c:v>363.48185587139847</c:v>
                </c:pt>
                <c:pt idx="13">
                  <c:v>593.70526278553268</c:v>
                </c:pt>
                <c:pt idx="14">
                  <c:v>969.27565905293454</c:v>
                </c:pt>
                <c:pt idx="15">
                  <c:v>1581.1586439300329</c:v>
                </c:pt>
                <c:pt idx="16">
                  <c:v>2575.9149923540499</c:v>
                </c:pt>
                <c:pt idx="17">
                  <c:v>4187.4527586670229</c:v>
                </c:pt>
                <c:pt idx="18">
                  <c:v>6783.2307878531929</c:v>
                </c:pt>
                <c:pt idx="19">
                  <c:v>10925.345873217073</c:v>
                </c:pt>
                <c:pt idx="20">
                  <c:v>17435.278206612438</c:v>
                </c:pt>
                <c:pt idx="21">
                  <c:v>27420.128059684346</c:v>
                </c:pt>
                <c:pt idx="22">
                  <c:v>42156.181509471207</c:v>
                </c:pt>
                <c:pt idx="23">
                  <c:v>62649.150282326293</c:v>
                </c:pt>
                <c:pt idx="24">
                  <c:v>88723.161150196815</c:v>
                </c:pt>
                <c:pt idx="25">
                  <c:v>117902.08672482424</c:v>
                </c:pt>
                <c:pt idx="26">
                  <c:v>145149.30348848877</c:v>
                </c:pt>
                <c:pt idx="27">
                  <c:v>164619.7677716304</c:v>
                </c:pt>
                <c:pt idx="28">
                  <c:v>172673.00189490418</c:v>
                </c:pt>
                <c:pt idx="29">
                  <c:v>169491.03215842962</c:v>
                </c:pt>
                <c:pt idx="30">
                  <c:v>158071.79513125136</c:v>
                </c:pt>
                <c:pt idx="31">
                  <c:v>142125.19915822271</c:v>
                </c:pt>
                <c:pt idx="32">
                  <c:v>124651.27994134452</c:v>
                </c:pt>
                <c:pt idx="33">
                  <c:v>107555.00589784002</c:v>
                </c:pt>
                <c:pt idx="34">
                  <c:v>91830.276652904606</c:v>
                </c:pt>
                <c:pt idx="35">
                  <c:v>77876.113775973019</c:v>
                </c:pt>
                <c:pt idx="36">
                  <c:v>65755.948928172278</c:v>
                </c:pt>
                <c:pt idx="37">
                  <c:v>55365.854682855468</c:v>
                </c:pt>
                <c:pt idx="38">
                  <c:v>46531.188263805991</c:v>
                </c:pt>
                <c:pt idx="39">
                  <c:v>39057.727211154328</c:v>
                </c:pt>
                <c:pt idx="40">
                  <c:v>32756.707298536501</c:v>
                </c:pt>
                <c:pt idx="41">
                  <c:v>27455.790329034131</c:v>
                </c:pt>
                <c:pt idx="42">
                  <c:v>23002.794957698068</c:v>
                </c:pt>
                <c:pt idx="43">
                  <c:v>19265.887895153268</c:v>
                </c:pt>
                <c:pt idx="44">
                  <c:v>16132.172571010309</c:v>
                </c:pt>
                <c:pt idx="45">
                  <c:v>13505.662426012716</c:v>
                </c:pt>
                <c:pt idx="46">
                  <c:v>11305.125429305404</c:v>
                </c:pt>
                <c:pt idx="47">
                  <c:v>9462.0270561876368</c:v>
                </c:pt>
                <c:pt idx="48">
                  <c:v>7918.6667359397488</c:v>
                </c:pt>
                <c:pt idx="49">
                  <c:v>6626.5368188351313</c:v>
                </c:pt>
                <c:pt idx="50">
                  <c:v>5544.901407614876</c:v>
                </c:pt>
                <c:pt idx="51">
                  <c:v>4639.5782511782563</c:v>
                </c:pt>
                <c:pt idx="52">
                  <c:v>3881.901630116648</c:v>
                </c:pt>
                <c:pt idx="53">
                  <c:v>3247.8432788976024</c:v>
                </c:pt>
                <c:pt idx="54">
                  <c:v>2717.2695658274583</c:v>
                </c:pt>
                <c:pt idx="55">
                  <c:v>2273.3151977673233</c:v>
                </c:pt>
                <c:pt idx="56">
                  <c:v>1901.856028981048</c:v>
                </c:pt>
                <c:pt idx="57">
                  <c:v>1591.0658363064586</c:v>
                </c:pt>
                <c:pt idx="58">
                  <c:v>1331.0440396931422</c:v>
                </c:pt>
                <c:pt idx="59">
                  <c:v>1113.5032444046085</c:v>
                </c:pt>
                <c:pt idx="60">
                  <c:v>931.50714737431008</c:v>
                </c:pt>
                <c:pt idx="61">
                  <c:v>779.2507946032307</c:v>
                </c:pt>
                <c:pt idx="62">
                  <c:v>651.87641775386271</c:v>
                </c:pt>
                <c:pt idx="63">
                  <c:v>545.31913831545819</c:v>
                </c:pt>
                <c:pt idx="64">
                  <c:v>456.17772930368182</c:v>
                </c:pt>
                <c:pt idx="65">
                  <c:v>381.60638862555527</c:v>
                </c:pt>
                <c:pt idx="66">
                  <c:v>319.22412430287864</c:v>
                </c:pt>
                <c:pt idx="67">
                  <c:v>267.03889688498907</c:v>
                </c:pt>
                <c:pt idx="68">
                  <c:v>223.38412364464847</c:v>
                </c:pt>
                <c:pt idx="69">
                  <c:v>186.86553558343033</c:v>
                </c:pt>
                <c:pt idx="70">
                  <c:v>156.31670309561093</c:v>
                </c:pt>
                <c:pt idx="71">
                  <c:v>130.76181894932296</c:v>
                </c:pt>
                <c:pt idx="72">
                  <c:v>109.38455621386953</c:v>
                </c:pt>
                <c:pt idx="73">
                  <c:v>91.502010830036923</c:v>
                </c:pt>
                <c:pt idx="74">
                  <c:v>76.54289955883668</c:v>
                </c:pt>
                <c:pt idx="75">
                  <c:v>64.029319014469564</c:v>
                </c:pt>
                <c:pt idx="76">
                  <c:v>53.561484573185297</c:v>
                </c:pt>
                <c:pt idx="77">
                  <c:v>44.804962674394233</c:v>
                </c:pt>
                <c:pt idx="78">
                  <c:v>37.479989357552043</c:v>
                </c:pt>
                <c:pt idx="79">
                  <c:v>31.352534298615353</c:v>
                </c:pt>
                <c:pt idx="80">
                  <c:v>26.226825214714133</c:v>
                </c:pt>
                <c:pt idx="81">
                  <c:v>21.939094050241959</c:v>
                </c:pt>
                <c:pt idx="82">
                  <c:v>18.352345313942298</c:v>
                </c:pt>
                <c:pt idx="83">
                  <c:v>15.351979538951943</c:v>
                </c:pt>
                <c:pt idx="84">
                  <c:v>12.842132120480427</c:v>
                </c:pt>
                <c:pt idx="85">
                  <c:v>10.742610615427747</c:v>
                </c:pt>
                <c:pt idx="86">
                  <c:v>8.9863326906089274</c:v>
                </c:pt>
                <c:pt idx="87">
                  <c:v>7.5171828891912416</c:v>
                </c:pt>
                <c:pt idx="88">
                  <c:v>6.2882197573745566</c:v>
                </c:pt>
                <c:pt idx="89">
                  <c:v>5.2601760612933202</c:v>
                </c:pt>
                <c:pt idx="90">
                  <c:v>4.4002041842002653</c:v>
                </c:pt>
                <c:pt idx="91">
                  <c:v>3.6808266246729713</c:v>
                </c:pt>
                <c:pt idx="92">
                  <c:v>3.07905806764599</c:v>
                </c:pt>
                <c:pt idx="93">
                  <c:v>2.5756709805352278</c:v>
                </c:pt>
                <c:pt idx="94">
                  <c:v>2.1545812714912276</c:v>
                </c:pt>
                <c:pt idx="95">
                  <c:v>1.8023343822406226</c:v>
                </c:pt>
                <c:pt idx="96">
                  <c:v>1.5076753964976384</c:v>
                </c:pt>
                <c:pt idx="97">
                  <c:v>1.261189428997314</c:v>
                </c:pt>
                <c:pt idx="98">
                  <c:v>1.0550008055303881</c:v>
                </c:pt>
                <c:pt idx="99">
                  <c:v>0.88252142265420408</c:v>
                </c:pt>
                <c:pt idx="100">
                  <c:v>0.73824024700519286</c:v>
                </c:pt>
                <c:pt idx="101">
                  <c:v>0.61754722853388189</c:v>
                </c:pt>
                <c:pt idx="102">
                  <c:v>0.51658600150842804</c:v>
                </c:pt>
                <c:pt idx="103">
                  <c:v>0.43213066691094126</c:v>
                </c:pt>
                <c:pt idx="104">
                  <c:v>0.3614827192651463</c:v>
                </c:pt>
                <c:pt idx="105">
                  <c:v>0.30238482456438853</c:v>
                </c:pt>
                <c:pt idx="106">
                  <c:v>0.25294869437796313</c:v>
                </c:pt>
                <c:pt idx="107">
                  <c:v>0.21159475160242142</c:v>
                </c:pt>
                <c:pt idx="108">
                  <c:v>0.17700166008225199</c:v>
                </c:pt>
                <c:pt idx="109">
                  <c:v>0.14806410548828655</c:v>
                </c:pt>
                <c:pt idx="110">
                  <c:v>0.12385747848174089</c:v>
                </c:pt>
                <c:pt idx="111">
                  <c:v>0.10360833173027192</c:v>
                </c:pt>
                <c:pt idx="112">
                  <c:v>8.6669666826098196E-2</c:v>
                </c:pt>
                <c:pt idx="113">
                  <c:v>7.2500261479457831E-2</c:v>
                </c:pt>
                <c:pt idx="114">
                  <c:v>6.0647376454222593E-2</c:v>
                </c:pt>
                <c:pt idx="115">
                  <c:v>5.0732289701014642E-2</c:v>
                </c:pt>
                <c:pt idx="116">
                  <c:v>4.2438195477041619E-2</c:v>
                </c:pt>
                <c:pt idx="117">
                  <c:v>3.5500081807357871E-2</c:v>
                </c:pt>
                <c:pt idx="118">
                  <c:v>2.9696262853795098E-2</c:v>
                </c:pt>
                <c:pt idx="119">
                  <c:v>2.4841295635085574E-2</c:v>
                </c:pt>
                <c:pt idx="120">
                  <c:v>2.0780054774234755E-2</c:v>
                </c:pt>
                <c:pt idx="121">
                  <c:v>1.7382775950287324E-2</c:v>
                </c:pt>
                <c:pt idx="122">
                  <c:v>1.4540909683516651E-2</c:v>
                </c:pt>
                <c:pt idx="123">
                  <c:v>1.2163652974717104E-2</c:v>
                </c:pt>
                <c:pt idx="124">
                  <c:v>1.0175047977973962E-2</c:v>
                </c:pt>
                <c:pt idx="125">
                  <c:v>8.5115550040600462E-3</c:v>
                </c:pt>
                <c:pt idx="126">
                  <c:v>7.1200223073564798E-3</c:v>
                </c:pt>
                <c:pt idx="127">
                  <c:v>5.9559877871702589E-3</c:v>
                </c:pt>
                <c:pt idx="128">
                  <c:v>4.9822583396080524E-3</c:v>
                </c:pt>
                <c:pt idx="129">
                  <c:v>4.1677214676217331E-3</c:v>
                </c:pt>
                <c:pt idx="130">
                  <c:v>3.4863511779260367E-3</c:v>
                </c:pt>
                <c:pt idx="131">
                  <c:v>2.9163764013196633E-3</c:v>
                </c:pt>
                <c:pt idx="132">
                  <c:v>2.4395853658697939E-3</c:v>
                </c:pt>
                <c:pt idx="133">
                  <c:v>2.0407436963700756E-3</c:v>
                </c:pt>
                <c:pt idx="134">
                  <c:v>1.7071076472509399E-3</c:v>
                </c:pt>
                <c:pt idx="135">
                  <c:v>1.4280169158143261E-3</c:v>
                </c:pt>
                <c:pt idx="136">
                  <c:v>1.1945540254064155E-3</c:v>
                </c:pt>
                <c:pt idx="137">
                  <c:v>9.9925939517714075E-4</c:v>
                </c:pt>
                <c:pt idx="138">
                  <c:v>8.3589299236683495E-4</c:v>
                </c:pt>
                <c:pt idx="139">
                  <c:v>6.9923495146009492E-4</c:v>
                </c:pt>
                <c:pt idx="140">
                  <c:v>5.8491878961195994E-4</c:v>
                </c:pt>
                <c:pt idx="141">
                  <c:v>4.8929188926398622E-4</c:v>
                </c:pt>
                <c:pt idx="142">
                  <c:v>4.0929879010604591E-4</c:v>
                </c:pt>
                <c:pt idx="143">
                  <c:v>3.4238356134138199E-4</c:v>
                </c:pt>
                <c:pt idx="144">
                  <c:v>2.8640813486420204E-4</c:v>
                </c:pt>
                <c:pt idx="145">
                  <c:v>2.3958398994042271E-4</c:v>
                </c:pt>
                <c:pt idx="146">
                  <c:v>2.0041500658794106E-4</c:v>
                </c:pt>
                <c:pt idx="147">
                  <c:v>1.6764966171387417E-4</c:v>
                </c:pt>
                <c:pt idx="148">
                  <c:v>1.4024104058495815E-4</c:v>
                </c:pt>
                <c:pt idx="149">
                  <c:v>1.1731338592196791E-4</c:v>
                </c:pt>
                <c:pt idx="150">
                  <c:v>9.8134115798468924E-5</c:v>
                </c:pt>
                <c:pt idx="151">
                  <c:v>8.2090416262850871E-5</c:v>
                </c:pt>
                <c:pt idx="152">
                  <c:v>6.8669660773652147E-5</c:v>
                </c:pt>
                <c:pt idx="153">
                  <c:v>5.7443030812105992E-5</c:v>
                </c:pt>
                <c:pt idx="154">
                  <c:v>4.8051814319503922E-5</c:v>
                </c:pt>
                <c:pt idx="155">
                  <c:v>4.0195944168539119E-5</c:v>
                </c:pt>
                <c:pt idx="156">
                  <c:v>3.3624410451114274E-5</c:v>
                </c:pt>
                <c:pt idx="157">
                  <c:v>2.8127240237077671E-5</c:v>
                </c:pt>
                <c:pt idx="158">
                  <c:v>2.3528788542011854E-5</c:v>
                </c:pt>
                <c:pt idx="159">
                  <c:v>1.9682126137807995E-5</c:v>
                </c:pt>
                <c:pt idx="160">
                  <c:v>1.6464344885960384E-5</c:v>
                </c:pt>
                <c:pt idx="161">
                  <c:v>1.3772630590101452E-5</c:v>
                </c:pt>
                <c:pt idx="162">
                  <c:v>1.1520977887989026E-5</c:v>
                </c:pt>
                <c:pt idx="163">
                  <c:v>9.6374422175321404E-6</c:v>
                </c:pt>
                <c:pt idx="164">
                  <c:v>8.0618410519729694E-6</c:v>
                </c:pt>
                <c:pt idx="165">
                  <c:v>6.7438309543416134E-6</c:v>
                </c:pt>
                <c:pt idx="166">
                  <c:v>5.6412990094369638E-6</c:v>
                </c:pt>
                <c:pt idx="167">
                  <c:v>4.7190172365433779E-6</c:v>
                </c:pt>
                <c:pt idx="168">
                  <c:v>3.9475169888247341E-6</c:v>
                </c:pt>
                <c:pt idx="169">
                  <c:v>3.302147374327799E-6</c:v>
                </c:pt>
                <c:pt idx="170">
                  <c:v>2.7622876133653012E-6</c:v>
                </c:pt>
                <c:pt idx="171">
                  <c:v>2.3106881656075173E-6</c:v>
                </c:pt>
                <c:pt idx="172">
                  <c:v>1.9329195746469233E-6</c:v>
                </c:pt>
                <c:pt idx="173">
                  <c:v>1.6169114195774124E-6</c:v>
                </c:pt>
                <c:pt idx="174">
                  <c:v>1.3525666422191231E-6</c:v>
                </c:pt>
                <c:pt idx="175">
                  <c:v>1.1314389270143341E-6</c:v>
                </c:pt>
                <c:pt idx="176">
                  <c:v>9.4646282527197105E-7</c:v>
                </c:pt>
                <c:pt idx="177">
                  <c:v>7.9172800071995874E-7</c:v>
                </c:pt>
                <c:pt idx="178">
                  <c:v>6.6229038308387304E-7</c:v>
                </c:pt>
                <c:pt idx="179">
                  <c:v>5.5401419569159271E-7</c:v>
                </c:pt>
                <c:pt idx="180">
                  <c:v>4.6343980958716527E-7</c:v>
                </c:pt>
                <c:pt idx="181">
                  <c:v>3.8767320184291514E-7</c:v>
                </c:pt>
                <c:pt idx="182">
                  <c:v>3.2429348605381295E-7</c:v>
                </c:pt>
                <c:pt idx="183">
                  <c:v>2.7127556043852507E-7</c:v>
                </c:pt>
                <c:pt idx="184">
                  <c:v>2.2692540200768685E-7</c:v>
                </c:pt>
                <c:pt idx="185">
                  <c:v>1.8982593932570538E-7</c:v>
                </c:pt>
                <c:pt idx="186">
                  <c:v>1.5879177439846824E-7</c:v>
                </c:pt>
                <c:pt idx="187">
                  <c:v>1.3283130696564141E-7</c:v>
                </c:pt>
                <c:pt idx="188">
                  <c:v>1.1111505099706625E-7</c:v>
                </c:pt>
                <c:pt idx="189">
                  <c:v>9.2949131045395956E-8</c:v>
                </c:pt>
                <c:pt idx="190">
                  <c:v>7.7753111613315924E-8</c:v>
                </c:pt>
                <c:pt idx="191">
                  <c:v>6.5041451141701811E-8</c:v>
                </c:pt>
                <c:pt idx="192">
                  <c:v>5.4407988038563441E-8</c:v>
                </c:pt>
                <c:pt idx="193">
                  <c:v>4.5512963048059799E-8</c:v>
                </c:pt>
                <c:pt idx="194">
                  <c:v>3.8072163299732059E-8</c:v>
                </c:pt>
                <c:pt idx="195">
                  <c:v>3.1847841169797344E-8</c:v>
                </c:pt>
                <c:pt idx="196">
                  <c:v>2.6641117794947486E-8</c:v>
                </c:pt>
                <c:pt idx="197">
                  <c:v>2.2285628516552408E-8</c:v>
                </c:pt>
                <c:pt idx="198">
                  <c:v>1.8642207215192891E-8</c:v>
                </c:pt>
                <c:pt idx="199">
                  <c:v>1.5594439689958229E-8</c:v>
                </c:pt>
                <c:pt idx="200">
                  <c:v>1.3044944004567983E-8</c:v>
                </c:pt>
                <c:pt idx="201">
                  <c:v>1.0912258950341933E-8</c:v>
                </c:pt>
                <c:pt idx="202">
                  <c:v>9.1282412065256807E-9</c:v>
                </c:pt>
                <c:pt idx="203">
                  <c:v>7.6358880323218909E-9</c:v>
                </c:pt>
                <c:pt idx="204">
                  <c:v>6.3875159215198864E-9</c:v>
                </c:pt>
                <c:pt idx="205">
                  <c:v>5.3432370242945573E-9</c:v>
                </c:pt>
                <c:pt idx="206">
                  <c:v>4.4696846549697111E-9</c:v>
                </c:pt>
                <c:pt idx="207">
                  <c:v>3.7389471633086165E-9</c:v>
                </c:pt>
                <c:pt idx="208">
                  <c:v>3.1276761045032342E-9</c:v>
                </c:pt>
                <c:pt idx="209">
                  <c:v>2.6163402122067057E-9</c:v>
                </c:pt>
                <c:pt idx="210">
                  <c:v>2.1886013376366067E-9</c:v>
                </c:pt>
                <c:pt idx="211">
                  <c:v>1.8307924148231179E-9</c:v>
                </c:pt>
                <c:pt idx="212">
                  <c:v>1.5314807720045327E-9</c:v>
                </c:pt>
                <c:pt idx="213">
                  <c:v>1.281102836143334E-9</c:v>
                </c:pt>
                <c:pt idx="214">
                  <c:v>1.0716585586812948E-9</c:v>
                </c:pt>
                <c:pt idx="215">
                  <c:v>8.9645579885858395E-10</c:v>
                </c:pt>
                <c:pt idx="216">
                  <c:v>7.4989649716050825E-10</c:v>
                </c:pt>
                <c:pt idx="217">
                  <c:v>6.2729780672913033E-10</c:v>
                </c:pt>
                <c:pt idx="218">
                  <c:v>5.2474246755009434E-10</c:v>
                </c:pt>
                <c:pt idx="219">
                  <c:v>4.3895364258695872E-10</c:v>
                </c:pt>
                <c:pt idx="220">
                  <c:v>3.6719021664082362E-10</c:v>
                </c:pt>
                <c:pt idx="221">
                  <c:v>3.071592125358085E-10</c:v>
                </c:pt>
                <c:pt idx="222">
                  <c:v>2.5694252616187125E-10</c:v>
                </c:pt>
                <c:pt idx="223">
                  <c:v>2.1493563942102946E-10</c:v>
                </c:pt>
                <c:pt idx="224">
                  <c:v>1.7979635283971222E-10</c:v>
                </c:pt>
                <c:pt idx="225">
                  <c:v>1.5040189975725088E-10</c:v>
                </c:pt>
                <c:pt idx="226">
                  <c:v>1.2581307180772706E-10</c:v>
                </c:pt>
                <c:pt idx="227">
                  <c:v>1.0524420943647802E-10</c:v>
                </c:pt>
                <c:pt idx="228">
                  <c:v>8.8038098591508779E-11</c:v>
                </c:pt>
                <c:pt idx="229">
                  <c:v>7.3644971491626768E-11</c:v>
                </c:pt>
                <c:pt idx="230">
                  <c:v>6.1604940506127875E-11</c:v>
                </c:pt>
                <c:pt idx="231">
                  <c:v>5.1533303875269412E-11</c:v>
                </c:pt>
                <c:pt idx="232">
                  <c:v>4.3108253761509522E-11</c:v>
                </c:pt>
                <c:pt idx="233">
                  <c:v>3.6060593880504128E-11</c:v>
                </c:pt>
                <c:pt idx="234">
                  <c:v>3.0165138170725964E-11</c:v>
                </c:pt>
                <c:pt idx="235">
                  <c:v>2.5233515672933435E-11</c:v>
                </c:pt>
                <c:pt idx="236">
                  <c:v>2.1108151721781211E-11</c:v>
                </c:pt>
                <c:pt idx="237">
                  <c:v>1.7657233137261794E-11</c:v>
                </c:pt>
                <c:pt idx="238">
                  <c:v>1.4770496544323048E-11</c:v>
                </c:pt>
                <c:pt idx="239">
                  <c:v>1.2355705249508394E-11</c:v>
                </c:pt>
                <c:pt idx="240">
                  <c:v>1.0335702104165519E-11</c:v>
                </c:pt>
                <c:pt idx="241">
                  <c:v>8.6459441876295933E-12</c:v>
                </c:pt>
                <c:pt idx="242">
                  <c:v>7.232440538846323E-12</c:v>
                </c:pt>
                <c:pt idx="243">
                  <c:v>6.0500270430601426E-12</c:v>
                </c:pt>
                <c:pt idx="244">
                  <c:v>5.0609233529347097E-12</c:v>
                </c:pt>
                <c:pt idx="245">
                  <c:v>4.2335257350064192E-12</c:v>
                </c:pt>
                <c:pt idx="246">
                  <c:v>3.5413972706321801E-12</c:v>
                </c:pt>
                <c:pt idx="247">
                  <c:v>2.9624231464420373E-12</c:v>
                </c:pt>
                <c:pt idx="248">
                  <c:v>2.4781040442291107E-12</c:v>
                </c:pt>
                <c:pt idx="249">
                  <c:v>2.0729650527475141E-12</c:v>
                </c:pt>
                <c:pt idx="250">
                  <c:v>1.7340612150323467E-12</c:v>
                </c:pt>
                <c:pt idx="251">
                  <c:v>1.4505639125435393E-12</c:v>
                </c:pt>
                <c:pt idx="252">
                  <c:v>1.2134148703247313E-12</c:v>
                </c:pt>
                <c:pt idx="253">
                  <c:v>1.0150367279876683E-12</c:v>
                </c:pt>
                <c:pt idx="254">
                  <c:v>8.490909287177149E-13</c:v>
                </c:pt>
                <c:pt idx="255">
                  <c:v>7.1027519039633265E-13</c:v>
                </c:pt>
                <c:pt idx="256">
                  <c:v>5.9415408765987122E-13</c:v>
                </c:pt>
                <c:pt idx="257">
                  <c:v>4.9701733167105231E-13</c:v>
                </c:pt>
                <c:pt idx="258">
                  <c:v>4.1576121937382882E-13</c:v>
                </c:pt>
                <c:pt idx="259">
                  <c:v>3.4778946431111086E-13</c:v>
                </c:pt>
                <c:pt idx="260">
                  <c:v>2.9093024036244073E-13</c:v>
                </c:pt>
                <c:pt idx="261">
                  <c:v>2.4336678779214967E-13</c:v>
                </c:pt>
                <c:pt idx="262">
                  <c:v>2.035793643400004E-13</c:v>
                </c:pt>
                <c:pt idx="263">
                  <c:v>1.7029668658188006E-13</c:v>
                </c:pt>
                <c:pt idx="264">
                  <c:v>1.4245531002018566E-13</c:v>
                </c:pt>
                <c:pt idx="265">
                  <c:v>1.1916565002097042E-13</c:v>
                </c:pt>
                <c:pt idx="266">
                  <c:v>9.9683557902532588E-14</c:v>
                </c:pt>
                <c:pt idx="267">
                  <c:v>8.3386543977722747E-14</c:v>
                </c:pt>
                <c:pt idx="268">
                  <c:v>6.9753887831205034E-14</c:v>
                </c:pt>
                <c:pt idx="269">
                  <c:v>5.8350000317415854E-14</c:v>
                </c:pt>
                <c:pt idx="270">
                  <c:v>4.8810505663589648E-14</c:v>
                </c:pt>
                <c:pt idx="271">
                  <c:v>4.0830598974722152E-14</c:v>
                </c:pt>
                <c:pt idx="272">
                  <c:v>3.4155307140736883E-14</c:v>
                </c:pt>
                <c:pt idx="273">
                  <c:v>2.8571341963420472E-14</c:v>
                </c:pt>
                <c:pt idx="274">
                  <c:v>2.3900285195125313E-14</c:v>
                </c:pt>
                <c:pt idx="275">
                  <c:v>1.9992887738337832E-14</c:v>
                </c:pt>
                <c:pt idx="276">
                  <c:v>1.6724300854757371E-14</c:v>
                </c:pt>
                <c:pt idx="277">
                  <c:v>1.3990087011997198E-14</c:v>
                </c:pt>
                <c:pt idx="278">
                  <c:v>1.1702882906915521E-14</c:v>
                </c:pt>
                <c:pt idx="279">
                  <c:v>9.7896080428611777E-15</c:v>
                </c:pt>
                <c:pt idx="280">
                  <c:v>8.1891296695979206E-15</c:v>
                </c:pt>
                <c:pt idx="281">
                  <c:v>6.8503094763218934E-15</c:v>
                </c:pt>
                <c:pt idx="282">
                  <c:v>5.7303696259201622E-15</c:v>
                </c:pt>
                <c:pt idx="283">
                  <c:v>4.7935259221747566E-15</c:v>
                </c:pt>
                <c:pt idx="284">
                  <c:v>4.0098444370194781E-15</c:v>
                </c:pt>
                <c:pt idx="285">
                  <c:v>3.3542850649280105E-15</c:v>
                </c:pt>
                <c:pt idx="286">
                  <c:v>2.8059014441872361E-15</c:v>
                </c:pt>
                <c:pt idx="287">
                  <c:v>2.3471716810273512E-15</c:v>
                </c:pt>
                <c:pt idx="288">
                  <c:v>1.9634384919790277E-15</c:v>
                </c:pt>
                <c:pt idx="289">
                  <c:v>1.6424408759471375E-15</c:v>
                </c:pt>
                <c:pt idx="290">
                  <c:v>1.3739223520381176E-15</c:v>
                </c:pt>
                <c:pt idx="291">
                  <c:v>1.1493032455986612E-15</c:v>
                </c:pt>
                <c:pt idx="292">
                  <c:v>9.6140655138491396E-16</c:v>
                </c:pt>
                <c:pt idx="293">
                  <c:v>8.0422861467199007E-16</c:v>
                </c:pt>
                <c:pt idx="294">
                  <c:v>6.7274730313157439E-16</c:v>
                </c:pt>
                <c:pt idx="295">
                  <c:v>5.6276154020632284E-16</c:v>
                </c:pt>
                <c:pt idx="296">
                  <c:v>4.707570727689014E-16</c:v>
                </c:pt>
                <c:pt idx="297">
                  <c:v>3.9379418408851458E-16</c:v>
                </c:pt>
                <c:pt idx="298">
                  <c:v>3.2941376432185013E-16</c:v>
                </c:pt>
                <c:pt idx="299">
                  <c:v>2.7555873730298782E-16</c:v>
                </c:pt>
                <c:pt idx="300">
                  <c:v>2.3050833306961612E-16</c:v>
                </c:pt>
                <c:pt idx="301">
                  <c:v>1.9282310600846608E-16</c:v>
                </c:pt>
                <c:pt idx="302">
                  <c:v>1.6129894184572988E-16</c:v>
                </c:pt>
                <c:pt idx="303">
                  <c:v>1.349285839188268E-16</c:v>
                </c:pt>
                <c:pt idx="304">
                  <c:v>1.1286944942113922E-16</c:v>
                </c:pt>
                <c:pt idx="305">
                  <c:v>9.4416707287873197E-17</c:v>
                </c:pt>
                <c:pt idx="306">
                  <c:v>7.8980757510582288E-17</c:v>
                </c:pt>
                <c:pt idx="307">
                  <c:v>6.6068392301863273E-17</c:v>
                </c:pt>
                <c:pt idx="308">
                  <c:v>5.5267037173808505E-17</c:v>
                </c:pt>
                <c:pt idx="309">
                  <c:v>4.6231568402868325E-17</c:v>
                </c:pt>
                <c:pt idx="310">
                  <c:v>3.8673285674195759E-17</c:v>
                </c:pt>
                <c:pt idx="311">
                  <c:v>3.2350687560605506E-17</c:v>
                </c:pt>
                <c:pt idx="312">
                  <c:v>2.7061755095254912E-17</c:v>
                </c:pt>
                <c:pt idx="313">
                  <c:v>2.2637496883600951E-17</c:v>
                </c:pt>
                <c:pt idx="314">
                  <c:v>1.8936549508752976E-17</c:v>
                </c:pt>
                <c:pt idx="315">
                  <c:v>1.5840660702960686E-17</c:v>
                </c:pt>
                <c:pt idx="316">
                  <c:v>1.3250910964024256E-17</c:v>
                </c:pt>
                <c:pt idx="317">
                  <c:v>1.1084552890125369E-17</c:v>
                </c:pt>
                <c:pt idx="318">
                  <c:v>9.272367243849647E-18</c:v>
                </c:pt>
                <c:pt idx="319">
                  <c:v>7.7564512666458555E-18</c:v>
                </c:pt>
                <c:pt idx="320">
                  <c:v>6.4883685761861795E-18</c:v>
                </c:pt>
                <c:pt idx="321">
                  <c:v>5.4276015323493711E-18</c:v>
                </c:pt>
                <c:pt idx="322">
                  <c:v>4.5402566219930997E-18</c:v>
                </c:pt>
                <c:pt idx="323">
                  <c:v>3.7979814971106266E-18</c:v>
                </c:pt>
                <c:pt idx="324">
                  <c:v>3.1770590636928535E-18</c:v>
                </c:pt>
                <c:pt idx="325">
                  <c:v>2.6576496757216572E-18</c:v>
                </c:pt>
                <c:pt idx="326">
                  <c:v>2.2231572209594481E-18</c:v>
                </c:pt>
                <c:pt idx="327">
                  <c:v>1.8596988437770947E-18</c:v>
                </c:pt>
                <c:pt idx="328">
                  <c:v>1.5556613616617209E-18</c:v>
                </c:pt>
                <c:pt idx="329">
                  <c:v>1.3013302020729079E-18</c:v>
                </c:pt>
                <c:pt idx="330">
                  <c:v>1.0885790034781097E-18</c:v>
                </c:pt>
                <c:pt idx="331">
                  <c:v>9.1060996273335064E-19</c:v>
                </c:pt>
                <c:pt idx="332">
                  <c:v>7.6173663241696806E-19</c:v>
                </c:pt>
                <c:pt idx="333">
                  <c:v>6.3720222808044619E-19</c:v>
                </c:pt>
                <c:pt idx="334">
                  <c:v>5.3302763998939399E-19</c:v>
                </c:pt>
                <c:pt idx="335">
                  <c:v>4.4588429304235464E-19</c:v>
                </c:pt>
                <c:pt idx="336">
                  <c:v>3.7298779250141009E-19</c:v>
                </c:pt>
                <c:pt idx="337">
                  <c:v>3.1200895731453794E-19</c:v>
                </c:pt>
                <c:pt idx="338">
                  <c:v>2.6099939837612012E-19</c:v>
                </c:pt>
                <c:pt idx="339">
                  <c:v>2.1832926381028159E-19</c:v>
                </c:pt>
                <c:pt idx="340">
                  <c:v>1.8263516212112788E-19</c:v>
                </c:pt>
                <c:pt idx="341">
                  <c:v>1.5277659925604474E-19</c:v>
                </c:pt>
                <c:pt idx="342">
                  <c:v>1.2779953766384812E-19</c:v>
                </c:pt>
                <c:pt idx="343">
                  <c:v>1.0690591299077577E-19</c:v>
                </c:pt>
                <c:pt idx="344">
                  <c:v>8.9428134415108395E-20</c:v>
                </c:pt>
                <c:pt idx="345">
                  <c:v>7.4807753857887532E-20</c:v>
                </c:pt>
                <c:pt idx="346">
                  <c:v>6.2577622510671981E-20</c:v>
                </c:pt>
                <c:pt idx="347">
                  <c:v>5.2346964547649923E-20</c:v>
                </c:pt>
                <c:pt idx="348">
                  <c:v>4.3788891098980373E-20</c:v>
                </c:pt>
                <c:pt idx="349">
                  <c:v>3.662995553319903E-20</c:v>
                </c:pt>
                <c:pt idx="350">
                  <c:v>3.0641416320208689E-20</c:v>
                </c:pt>
                <c:pt idx="351">
                  <c:v>2.5631928306803325E-20</c:v>
                </c:pt>
                <c:pt idx="352">
                  <c:v>2.1441428877156779E-20</c:v>
                </c:pt>
                <c:pt idx="353">
                  <c:v>1.793602364954134E-20</c:v>
                </c:pt>
                <c:pt idx="354">
                  <c:v>1.5003708297614405E-20</c:v>
                </c:pt>
                <c:pt idx="355">
                  <c:v>1.2550789800372498E-20</c:v>
                </c:pt>
                <c:pt idx="356">
                  <c:v>1.0498892772940703E-20</c:v>
                </c:pt>
                <c:pt idx="357">
                  <c:v>8.7824552248046623E-21</c:v>
                </c:pt>
                <c:pt idx="358">
                  <c:v>7.3466337302247208E-21</c:v>
                </c:pt>
                <c:pt idx="359">
                  <c:v>6.145551077065246E-21</c:v>
                </c:pt>
                <c:pt idx="360">
                  <c:v>5.1408304031052541E-21</c:v>
                </c:pt>
                <c:pt idx="361">
                  <c:v>4.3003689827132403E-21</c:v>
                </c:pt>
                <c:pt idx="362">
                  <c:v>3.5973124840515147E-21</c:v>
                </c:pt>
                <c:pt idx="363">
                  <c:v>3.0091969223878557E-21</c:v>
                </c:pt>
                <c:pt idx="364">
                  <c:v>2.5172308933000851E-21</c:v>
                </c:pt>
                <c:pt idx="365">
                  <c:v>2.1056951517670198E-21</c:v>
                </c:pt>
                <c:pt idx="366">
                  <c:v>1.7614403525622672E-21</c:v>
                </c:pt>
                <c:pt idx="367">
                  <c:v>1.4734669038065832E-21</c:v>
                </c:pt>
                <c:pt idx="368">
                  <c:v>1.2325735092052229E-21</c:v>
                </c:pt>
                <c:pt idx="369">
                  <c:v>1.0310631692300995E-21</c:v>
                </c:pt>
                <c:pt idx="370">
                  <c:v>8.6249724742852032E-22</c:v>
                </c:pt>
                <c:pt idx="371">
                  <c:v>7.2148974381196207E-22</c:v>
                </c:pt>
                <c:pt idx="372">
                  <c:v>6.0353520197059084E-22</c:v>
                </c:pt>
                <c:pt idx="373">
                  <c:v>5.0486475122037991E-22</c:v>
                </c:pt>
                <c:pt idx="374">
                  <c:v>4.2232568405717673E-22</c:v>
                </c:pt>
                <c:pt idx="375">
                  <c:v>3.532807211896366E-22</c:v>
                </c:pt>
                <c:pt idx="376">
                  <c:v>2.9552374547831825E-22</c:v>
                </c:pt>
                <c:pt idx="377">
                  <c:v>2.4720931232093444E-22</c:v>
                </c:pt>
                <c:pt idx="378">
                  <c:v>2.0679368420725756E-22</c:v>
                </c:pt>
                <c:pt idx="379">
                  <c:v>1.7298550538619662E-22</c:v>
                </c:pt>
                <c:pt idx="380">
                  <c:v>1.4470454060737537E-22</c:v>
                </c:pt>
                <c:pt idx="381">
                  <c:v>1.2104715956197337E-22</c:v>
                </c:pt>
                <c:pt idx="382">
                  <c:v>1.0125746418543987E-22</c:v>
                </c:pt>
                <c:pt idx="383">
                  <c:v>8.4703136284798983E-23</c:v>
                </c:pt>
                <c:pt idx="384">
                  <c:v>7.0855233776562333E-23</c:v>
                </c:pt>
                <c:pt idx="385">
                  <c:v>5.9271289986841767E-23</c:v>
                </c:pt>
                <c:pt idx="386">
                  <c:v>4.9581176004338526E-23</c:v>
                </c:pt>
                <c:pt idx="387">
                  <c:v>4.1475274361650232E-23</c:v>
                </c:pt>
                <c:pt idx="388">
                  <c:v>3.469458617164784E-23</c:v>
                </c:pt>
                <c:pt idx="389">
                  <c:v>2.9022455623220712E-23</c:v>
                </c:pt>
                <c:pt idx="390">
                  <c:v>2.4277647418378467E-23</c:v>
                </c:pt>
                <c:pt idx="391">
                  <c:v>2.0308555961733285E-23</c:v>
                </c:pt>
                <c:pt idx="392">
                  <c:v>1.6988361275015158E-23</c:v>
                </c:pt>
                <c:pt idx="393">
                  <c:v>1.4210976858927938E-23</c:v>
                </c:pt>
                <c:pt idx="394">
                  <c:v>1.1887660028869096E-23</c:v>
                </c:pt>
                <c:pt idx="395">
                  <c:v>9.9441764183291177E-24</c:v>
                </c:pt>
                <c:pt idx="396">
                  <c:v>8.3184280504916383E-24</c:v>
                </c:pt>
                <c:pt idx="397">
                  <c:v>6.9584691904362745E-24</c:v>
                </c:pt>
                <c:pt idx="398">
                  <c:v>5.8208465806696636E-24</c:v>
                </c:pt>
                <c:pt idx="399">
                  <c:v>4.869211027371007E-24</c:v>
                </c:pt>
                <c:pt idx="400">
                  <c:v>4.0731559749069652E-24</c:v>
                </c:pt>
                <c:pt idx="401">
                  <c:v>3.4072459588751762E-24</c:v>
                </c:pt>
                <c:pt idx="402">
                  <c:v>2.850203894913793E-24</c:v>
                </c:pt>
                <c:pt idx="403">
                  <c:v>2.384231235617518E-24</c:v>
                </c:pt>
                <c:pt idx="404">
                  <c:v>1.9944392732879101E-24</c:v>
                </c:pt>
                <c:pt idx="405">
                  <c:v>1.6683734175653298E-24</c:v>
                </c:pt>
                <c:pt idx="406">
                  <c:v>1.3956152477131883E-24</c:v>
                </c:pt>
                <c:pt idx="407">
                  <c:v>1.1674496243724015E-24</c:v>
                </c:pt>
                <c:pt idx="408">
                  <c:v>9.7658622437704811E-25</c:v>
                </c:pt>
                <c:pt idx="409">
                  <c:v>8.1692660114197226E-25</c:v>
                </c:pt>
                <c:pt idx="410">
                  <c:v>6.8336932776118283E-25</c:v>
                </c:pt>
                <c:pt idx="411">
                  <c:v>5.7164699677053712E-25</c:v>
                </c:pt>
                <c:pt idx="412">
                  <c:v>4.7818986840886493E-25</c:v>
                </c:pt>
                <c:pt idx="413">
                  <c:v>4.0001181068161094E-25</c:v>
                </c:pt>
                <c:pt idx="414">
                  <c:v>3.3461488679632305E-25</c:v>
                </c:pt>
                <c:pt idx="415">
                  <c:v>2.7990954135810811E-25</c:v>
                </c:pt>
                <c:pt idx="416">
                  <c:v>2.3414783512305879E-25</c:v>
                </c:pt>
                <c:pt idx="417">
                  <c:v>1.9586759503375899E-25</c:v>
                </c:pt>
                <c:pt idx="418">
                  <c:v>1.6384569502488012E-25</c:v>
                </c:pt>
                <c:pt idx="419">
                  <c:v>1.3705897483225366E-25</c:v>
                </c:pt>
                <c:pt idx="420">
                  <c:v>1.1465154808745996E-25</c:v>
                </c:pt>
                <c:pt idx="421">
                  <c:v>9.5907455129729876E-26</c:v>
                </c:pt>
                <c:pt idx="422">
                  <c:v>8.0227786740781127E-26</c:v>
                </c:pt>
                <c:pt idx="423">
                  <c:v>6.7111547862654499E-26</c:v>
                </c:pt>
                <c:pt idx="424">
                  <c:v>5.6139649858144819E-26</c:v>
                </c:pt>
                <c:pt idx="425">
                  <c:v>4.6961519836273973E-26</c:v>
                </c:pt>
                <c:pt idx="426">
                  <c:v>3.9283899185430952E-26</c:v>
                </c:pt>
                <c:pt idx="427">
                  <c:v>3.2861473406128699E-26</c:v>
                </c:pt>
                <c:pt idx="428">
                  <c:v>2.7489033848813885E-26</c:v>
                </c:pt>
                <c:pt idx="429">
                  <c:v>2.2994920909429053E-26</c:v>
                </c:pt>
                <c:pt idx="430">
                  <c:v>1.9235539180425324E-26</c:v>
                </c:pt>
                <c:pt idx="431">
                  <c:v>1.6090769305927773E-26</c:v>
                </c:pt>
                <c:pt idx="432">
                  <c:v>1.3460129941148987E-26</c:v>
                </c:pt>
                <c:pt idx="433">
                  <c:v>1.1259567183395716E-26</c:v>
                </c:pt>
                <c:pt idx="434">
                  <c:v>9.4187688909175348E-27</c:v>
                </c:pt>
                <c:pt idx="435">
                  <c:v>7.8789180770056353E-27</c:v>
                </c:pt>
                <c:pt idx="436">
                  <c:v>6.5908135960345105E-27</c:v>
                </c:pt>
                <c:pt idx="437">
                  <c:v>5.5132980738114467E-27</c:v>
                </c:pt>
                <c:pt idx="438">
                  <c:v>4.6119428516354366E-27</c:v>
                </c:pt>
                <c:pt idx="439">
                  <c:v>3.8579479255412073E-27</c:v>
                </c:pt>
                <c:pt idx="440">
                  <c:v>3.2272217317067983E-27</c:v>
                </c:pt>
                <c:pt idx="441">
                  <c:v>2.6996113754281888E-27</c:v>
                </c:pt>
                <c:pt idx="442">
                  <c:v>2.2582587080209345E-27</c:v>
                </c:pt>
                <c:pt idx="443">
                  <c:v>1.8890616770880607E-27</c:v>
                </c:pt>
                <c:pt idx="444">
                  <c:v>1.5802237392765874E-27</c:v>
                </c:pt>
                <c:pt idx="445">
                  <c:v>1.3218769384081231E-27</c:v>
                </c:pt>
                <c:pt idx="446">
                  <c:v>1.1057666056169732E-27</c:v>
                </c:pt>
                <c:pt idx="447">
                  <c:v>9.2498760706889182E-28</c:v>
                </c:pt>
                <c:pt idx="448">
                  <c:v>7.7376371187628988E-28</c:v>
                </c:pt>
                <c:pt idx="449">
                  <c:v>6.4726303059753632E-28</c:v>
                </c:pt>
                <c:pt idx="450">
                  <c:v>5.4144362723137022E-28</c:v>
                </c:pt>
                <c:pt idx="451">
                  <c:v>4.5292437171766828E-28</c:v>
                </c:pt>
                <c:pt idx="452">
                  <c:v>3.7887690643772913E-28</c:v>
                </c:pt>
                <c:pt idx="453">
                  <c:v>3.1693527483944852E-28</c:v>
                </c:pt>
                <c:pt idx="454">
                  <c:v>2.6512032465105142E-28</c:v>
                </c:pt>
                <c:pt idx="455">
                  <c:v>2.217764702230935E-28</c:v>
                </c:pt>
                <c:pt idx="456">
                  <c:v>1.8551879343596608E-28</c:v>
                </c:pt>
                <c:pt idx="457">
                  <c:v>1.5518879294685788E-28</c:v>
                </c:pt>
                <c:pt idx="458">
                  <c:v>1.2981736788092815E-28</c:v>
                </c:pt>
                <c:pt idx="459">
                  <c:v>1.0859385322562011E-28</c:v>
                </c:pt>
                <c:pt idx="460">
                  <c:v>9.0840117550403769E-29</c:v>
                </c:pt>
                <c:pt idx="461">
                  <c:v>7.5988895425108006E-29</c:v>
                </c:pt>
                <c:pt idx="462">
                  <c:v>6.3565662216630788E-29</c:v>
                </c:pt>
                <c:pt idx="463">
                  <c:v>5.3173472129504371E-29</c:v>
                </c:pt>
                <c:pt idx="464">
                  <c:v>4.4480275037037789E-29</c:v>
                </c:pt>
                <c:pt idx="465">
                  <c:v>3.7208306851805513E-29</c:v>
                </c:pt>
                <c:pt idx="466">
                  <c:v>3.1125214437754889E-29</c:v>
                </c:pt>
                <c:pt idx="467">
                  <c:v>2.6036631488089762E-29</c:v>
                </c:pt>
                <c:pt idx="468">
                  <c:v>2.1779968154188427E-29</c:v>
                </c:pt>
                <c:pt idx="469">
                  <c:v>1.8219215992454986E-29</c:v>
                </c:pt>
                <c:pt idx="470">
                  <c:v>1.524060223733125E-29</c:v>
                </c:pt>
                <c:pt idx="471">
                  <c:v>1.2748954546273414E-29</c:v>
                </c:pt>
                <c:pt idx="472">
                  <c:v>1.0664660063420622E-29</c:v>
                </c:pt>
                <c:pt idx="473">
                  <c:v>8.9211216382886917E-30</c:v>
                </c:pt>
                <c:pt idx="474">
                  <c:v>7.4626299208655583E-30</c:v>
                </c:pt>
                <c:pt idx="475">
                  <c:v>6.2425833425224846E-30</c:v>
                </c:pt>
                <c:pt idx="476">
                  <c:v>5.221999107764847E-30</c:v>
                </c:pt>
                <c:pt idx="477">
                  <c:v>4.368267620192952E-30</c:v>
                </c:pt>
                <c:pt idx="478">
                  <c:v>3.6541105442267477E-30</c:v>
                </c:pt>
                <c:pt idx="479">
                  <c:v>3.0567092106960471E-30</c:v>
                </c:pt>
                <c:pt idx="480">
                  <c:v>2.5569755172065378E-30</c:v>
                </c:pt>
                <c:pt idx="481">
                  <c:v>2.1389420271694202E-30</c:v>
                </c:pt>
                <c:pt idx="482">
                  <c:v>1.7892517800052445E-30</c:v>
                </c:pt>
                <c:pt idx="483">
                  <c:v>1.4967315109931025E-30</c:v>
                </c:pt>
                <c:pt idx="484">
                  <c:v>1.2520346443322413E-30</c:v>
                </c:pt>
                <c:pt idx="485">
                  <c:v>1.0473426523692572E-30</c:v>
                </c:pt>
                <c:pt idx="486">
                  <c:v>8.7611523885339784E-31</c:v>
                </c:pt>
                <c:pt idx="487">
                  <c:v>7.3288136410253311E-31</c:v>
                </c:pt>
                <c:pt idx="488">
                  <c:v>6.1306443493863974E-31</c:v>
                </c:pt>
                <c:pt idx="489">
                  <c:v>5.1283607388064368E-31</c:v>
                </c:pt>
                <c:pt idx="490">
                  <c:v>4.2899379524378412E-31</c:v>
                </c:pt>
                <c:pt idx="491">
                  <c:v>3.5885867966553741E-31</c:v>
                </c:pt>
                <c:pt idx="492">
                  <c:v>3.0018977756569018E-31</c:v>
                </c:pt>
                <c:pt idx="493">
                  <c:v>2.5111250656923301E-31</c:v>
                </c:pt>
                <c:pt idx="494">
                  <c:v>2.1005875505432325E-31</c:v>
                </c:pt>
                <c:pt idx="495">
                  <c:v>1.7571677802040008E-31</c:v>
                </c:pt>
                <c:pt idx="496">
                  <c:v>1.4698928435468267E-31</c:v>
                </c:pt>
                <c:pt idx="497">
                  <c:v>1.2295837630595185E-31</c:v>
                </c:pt>
                <c:pt idx="498">
                  <c:v>1.0285622091549707E-31</c:v>
                </c:pt>
                <c:pt idx="499">
                  <c:v>8.604051630198241E-32</c:v>
                </c:pt>
                <c:pt idx="500">
                  <c:v>7.1973968901635153E-32</c:v>
                </c:pt>
                <c:pt idx="501">
                  <c:v>6.0207125922769346E-32</c:v>
                </c:pt>
                <c:pt idx="502">
                  <c:v>5.0364014479099431E-32</c:v>
                </c:pt>
                <c:pt idx="503">
                  <c:v>4.2130128544994396E-32</c:v>
                </c:pt>
                <c:pt idx="504">
                  <c:v>3.5242379893174271E-32</c:v>
                </c:pt>
                <c:pt idx="505">
                  <c:v>2.9480691928303712E-32</c:v>
                </c:pt>
                <c:pt idx="506">
                  <c:v>2.4660967823568601E-32</c:v>
                </c:pt>
                <c:pt idx="507">
                  <c:v>2.0629208278900764E-32</c:v>
                </c:pt>
                <c:pt idx="508">
                  <c:v>1.725659095210181E-32</c:v>
                </c:pt>
                <c:pt idx="509">
                  <c:v>1.4435354341384831E-32</c:v>
                </c:pt>
                <c:pt idx="510">
                  <c:v>1.2075354601596893E-32</c:v>
                </c:pt>
                <c:pt idx="511">
                  <c:v>1.0101185277888983E-32</c:v>
                </c:pt>
                <c:pt idx="512">
                  <c:v>8.4497679268770912E-33</c:v>
                </c:pt>
                <c:pt idx="513">
                  <c:v>7.0683366410839804E-33</c:v>
                </c:pt>
                <c:pt idx="514">
                  <c:v>5.9127520784059403E-33</c:v>
                </c:pt>
                <c:pt idx="515">
                  <c:v>4.9460911266575297E-33</c:v>
                </c:pt>
                <c:pt idx="516">
                  <c:v>4.1374671403093434E-33</c:v>
                </c:pt>
                <c:pt idx="517">
                  <c:v>3.4610430537514196E-33</c:v>
                </c:pt>
                <c:pt idx="518">
                  <c:v>2.8952058381846964E-33</c:v>
                </c:pt>
                <c:pt idx="519">
                  <c:v>2.4218759244769516E-33</c:v>
                </c:pt>
                <c:pt idx="520">
                  <c:v>2.0259295267374723E-33</c:v>
                </c:pt>
                <c:pt idx="521">
                  <c:v>1.6947154087561841E-33</c:v>
                </c:pt>
                <c:pt idx="522">
                  <c:v>1.4176506530810896E-33</c:v>
                </c:pt>
                <c:pt idx="523">
                  <c:v>1.185882516791571E-33</c:v>
                </c:pt>
                <c:pt idx="524">
                  <c:v>9.9200556962002788E-34</c:v>
                </c:pt>
                <c:pt idx="525">
                  <c:v>8.2982507644989211E-34</c:v>
                </c:pt>
                <c:pt idx="526">
                  <c:v>6.941590638133518E-34</c:v>
                </c:pt>
                <c:pt idx="527">
                  <c:v>5.8067274603905674E-34</c:v>
                </c:pt>
                <c:pt idx="528">
                  <c:v>4.8574002065209846E-34</c:v>
                </c:pt>
                <c:pt idx="529">
                  <c:v>4.0632760754235783E-34</c:v>
                </c:pt>
                <c:pt idx="530">
                  <c:v>3.3989812992853525E-34</c:v>
                </c:pt>
                <c:pt idx="531">
                  <c:v>2.8432904037137537E-34</c:v>
                </c:pt>
                <c:pt idx="532">
                  <c:v>2.3784480136888291E-34</c:v>
                </c:pt>
                <c:pt idx="533">
                  <c:v>1.989601535752889E-34</c:v>
                </c:pt>
                <c:pt idx="534">
                  <c:v>1.6643265895607438E-34</c:v>
                </c:pt>
                <c:pt idx="535">
                  <c:v>1.392230025431048E-34</c:v>
                </c:pt>
                <c:pt idx="536">
                  <c:v>1.1646178435587585E-34</c:v>
                </c:pt>
                <c:pt idx="537">
                  <c:v>9.742174042795251E-35</c:v>
                </c:pt>
                <c:pt idx="538">
                  <c:v>8.1494505347860978E-35</c:v>
                </c:pt>
                <c:pt idx="539">
                  <c:v>6.8171173833669124E-35</c:v>
                </c:pt>
                <c:pt idx="540">
                  <c:v>5.7026040246801917E-35</c:v>
                </c:pt>
                <c:pt idx="541">
                  <c:v>4.7702996491806835E-35</c:v>
                </c:pt>
                <c:pt idx="542">
                  <c:v>3.9904153689242908E-35</c:v>
                </c:pt>
                <c:pt idx="543">
                  <c:v>3.3380324062623794E-35</c:v>
                </c:pt>
                <c:pt idx="544">
                  <c:v>2.79230589177024E-35</c:v>
                </c:pt>
                <c:pt idx="545">
                  <c:v>2.3357988312477543E-35</c:v>
                </c:pt>
                <c:pt idx="546">
                  <c:v>1.9539249607783691E-35</c:v>
                </c:pt>
                <c:pt idx="547">
                  <c:v>1.6344826880118432E-35</c:v>
                </c:pt>
                <c:pt idx="548">
                  <c:v>1.3672652282133616E-35</c:v>
                </c:pt>
                <c:pt idx="549">
                  <c:v>1.1437344781884837E-35</c:v>
                </c:pt>
                <c:pt idx="550">
                  <c:v>9.5674820773906918E-36</c:v>
                </c:pt>
                <c:pt idx="551">
                  <c:v>8.0033185190126925E-36</c:v>
                </c:pt>
                <c:pt idx="552">
                  <c:v>6.6948761229600869E-36</c:v>
                </c:pt>
                <c:pt idx="553">
                  <c:v>5.6003476801908359E-36</c:v>
                </c:pt>
                <c:pt idx="554">
                  <c:v>4.6847609370181411E-36</c:v>
                </c:pt>
                <c:pt idx="555">
                  <c:v>3.918861165466647E-36</c:v>
                </c:pt>
                <c:pt idx="556">
                  <c:v>3.2781764193879375E-36</c:v>
                </c:pt>
                <c:pt idx="557">
                  <c:v>2.742235609500461E-36</c:v>
                </c:pt>
                <c:pt idx="558">
                  <c:v>2.2939144133726589E-36</c:v>
                </c:pt>
                <c:pt idx="559">
                  <c:v>1.9188881209362566E-36</c:v>
                </c:pt>
                <c:pt idx="560">
                  <c:v>1.6051739329091071E-36</c:v>
                </c:pt>
                <c:pt idx="561">
                  <c:v>1.3427480876966052E-36</c:v>
                </c:pt>
                <c:pt idx="562">
                  <c:v>1.1232255832520945E-36</c:v>
                </c:pt>
                <c:pt idx="563">
                  <c:v>9.3959226040400453E-37</c:v>
                </c:pt>
                <c:pt idx="564">
                  <c:v>7.8598068720534591E-37</c:v>
                </c:pt>
                <c:pt idx="565">
                  <c:v>6.5748268338668705E-37</c:v>
                </c:pt>
                <c:pt idx="566">
                  <c:v>5.4999249471433879E-37</c:v>
                </c:pt>
                <c:pt idx="567">
                  <c:v>4.6007560637790475E-37</c:v>
                </c:pt>
                <c:pt idx="568">
                  <c:v>3.8485900374683482E-37</c:v>
                </c:pt>
                <c:pt idx="569">
                  <c:v>3.2193937411961764E-37</c:v>
                </c:pt>
                <c:pt idx="570">
                  <c:v>2.693063163378922E-37</c:v>
                </c:pt>
                <c:pt idx="571">
                  <c:v>2.2527810466742607E-37</c:v>
                </c:pt>
                <c:pt idx="572">
                  <c:v>1.8844795448047599E-37</c:v>
                </c:pt>
                <c:pt idx="573">
                  <c:v>1.576390728264613E-37</c:v>
                </c:pt>
                <c:pt idx="574">
                  <c:v>1.3186705767167636E-37</c:v>
                </c:pt>
                <c:pt idx="575">
                  <c:v>1.1030844439264117E-37</c:v>
                </c:pt>
                <c:pt idx="576">
                  <c:v>9.2274394524068886E-38</c:v>
                </c:pt>
                <c:pt idx="577">
                  <c:v>7.7188686067188638E-38</c:v>
                </c:pt>
                <c:pt idx="578">
                  <c:v>6.4569302107150537E-38</c:v>
                </c:pt>
                <c:pt idx="579">
                  <c:v>5.4013029461019889E-38</c:v>
                </c:pt>
                <c:pt idx="580">
                  <c:v>4.5182575254037362E-38</c:v>
                </c:pt>
                <c:pt idx="581">
                  <c:v>3.7795789774392003E-38</c:v>
                </c:pt>
                <c:pt idx="582">
                  <c:v>3.1616651256335531E-38</c:v>
                </c:pt>
                <c:pt idx="583">
                  <c:v>2.6447724538409205E-38</c:v>
                </c:pt>
                <c:pt idx="584">
                  <c:v>2.2123852636651582E-38</c:v>
                </c:pt>
                <c:pt idx="585">
                  <c:v>1.8506879666620871E-38</c:v>
                </c:pt>
                <c:pt idx="586">
                  <c:v>1.5481236501610628E-38</c:v>
                </c:pt>
                <c:pt idx="587">
                  <c:v>1.2950248120490528E-38</c:v>
                </c:pt>
                <c:pt idx="588">
                  <c:v>1.0833044657952253E-38</c:v>
                </c:pt>
                <c:pt idx="589">
                  <c:v>9.0619774593741674E-39</c:v>
                </c:pt>
                <c:pt idx="590">
                  <c:v>7.5804575783709871E-39</c:v>
                </c:pt>
                <c:pt idx="591">
                  <c:v>6.341147652937401E-39</c:v>
                </c:pt>
                <c:pt idx="592">
                  <c:v>5.3044493872089614E-39</c:v>
                </c:pt>
                <c:pt idx="593">
                  <c:v>4.4372383110220711E-39</c:v>
                </c:pt>
                <c:pt idx="594">
                  <c:v>3.7118053904482241E-39</c:v>
                </c:pt>
                <c:pt idx="595">
                  <c:v>3.1049716717574706E-39</c:v>
                </c:pt>
                <c:pt idx="596">
                  <c:v>2.5973476700113813E-39</c:v>
                </c:pt>
                <c:pt idx="597">
                  <c:v>2.1727138383504384E-39</c:v>
                </c:pt>
                <c:pt idx="598">
                  <c:v>1.8175023227979371E-39</c:v>
                </c:pt>
                <c:pt idx="599">
                  <c:v>1.5203634436662998E-39</c:v>
                </c:pt>
                <c:pt idx="600">
                  <c:v>1.2718030518268748E-39</c:v>
                </c:pt>
                <c:pt idx="601">
                  <c:v>1.0638791726902169E-39</c:v>
                </c:pt>
                <c:pt idx="602">
                  <c:v>8.8994824509832422E-40</c:v>
                </c:pt>
                <c:pt idx="603">
                  <c:v>7.4445284698153025E-40</c:v>
                </c:pt>
                <c:pt idx="604">
                  <c:v>6.227441252133429E-40</c:v>
                </c:pt>
                <c:pt idx="605">
                  <c:v>5.2093325596127816E-40</c:v>
                </c:pt>
                <c:pt idx="606">
                  <c:v>4.3576718941098112E-40</c:v>
                </c:pt>
                <c:pt idx="607">
                  <c:v>3.645247086725847E-40</c:v>
                </c:pt>
                <c:pt idx="608">
                  <c:v>3.0492948175479194E-40</c:v>
                </c:pt>
                <c:pt idx="609">
                  <c:v>2.550773284528216E-40</c:v>
                </c:pt>
                <c:pt idx="610">
                  <c:v>2.1337537818973498E-40</c:v>
                </c:pt>
                <c:pt idx="611">
                  <c:v>1.7849117478911249E-40</c:v>
                </c:pt>
                <c:pt idx="612">
                  <c:v>1.493101019803145E-40</c:v>
                </c:pt>
                <c:pt idx="613">
                  <c:v>1.2489976930070474E-40</c:v>
                </c:pt>
                <c:pt idx="614">
                  <c:v>1.0448022045705931E-40</c:v>
                </c:pt>
                <c:pt idx="615">
                  <c:v>8.7399012246967543E-41</c:v>
                </c:pt>
                <c:pt idx="616">
                  <c:v>7.3110367764633419E-41</c:v>
                </c:pt>
                <c:pt idx="617">
                  <c:v>6.115773779657799E-41</c:v>
                </c:pt>
                <c:pt idx="618">
                  <c:v>5.1159213210856123E-41</c:v>
                </c:pt>
                <c:pt idx="619">
                  <c:v>4.2795322238035462E-41</c:v>
                </c:pt>
                <c:pt idx="620">
                  <c:v>3.5798822743987314E-41</c:v>
                </c:pt>
                <c:pt idx="621">
                  <c:v>2.994616333830073E-41</c:v>
                </c:pt>
                <c:pt idx="622">
                  <c:v>2.5050340484584972E-41</c:v>
                </c:pt>
                <c:pt idx="623">
                  <c:v>2.0954923383826204E-41</c:v>
                </c:pt>
                <c:pt idx="624">
                  <c:v>1.7529055714521609E-41</c:v>
                </c:pt>
                <c:pt idx="625">
                  <c:v>1.4663274525735727E-41</c:v>
                </c:pt>
                <c:pt idx="626">
                  <c:v>1.2266012688804911E-41</c:v>
                </c:pt>
                <c:pt idx="627">
                  <c:v>1.0260673154407442E-41</c:v>
                </c:pt>
                <c:pt idx="628">
                  <c:v>8.5831815319795847E-42</c:v>
                </c:pt>
                <c:pt idx="629">
                  <c:v>7.1799387917614586E-42</c:v>
                </c:pt>
                <c:pt idx="630">
                  <c:v>6.0061086744312863E-42</c:v>
                </c:pt>
                <c:pt idx="631">
                  <c:v>5.0241850878270305E-42</c:v>
                </c:pt>
                <c:pt idx="632">
                  <c:v>4.2027937163713891E-42</c:v>
                </c:pt>
                <c:pt idx="633">
                  <c:v>3.5156895523549112E-42</c:v>
                </c:pt>
                <c:pt idx="634">
                  <c:v>2.9409183183058828E-42</c:v>
                </c:pt>
                <c:pt idx="635">
                  <c:v>2.4601149863058157E-42</c:v>
                </c:pt>
                <c:pt idx="636">
                  <c:v>2.0579169806160465E-42</c:v>
                </c:pt>
                <c:pt idx="637">
                  <c:v>1.7214733143296301E-42</c:v>
                </c:pt>
                <c:pt idx="638">
                  <c:v>1.4400339760362508E-42</c:v>
                </c:pt>
                <c:pt idx="639">
                  <c:v>1.2046064466275536E-42</c:v>
                </c:pt>
                <c:pt idx="640">
                  <c:v>1.0076683713052424E-42</c:v>
                </c:pt>
                <c:pt idx="641">
                  <c:v>8.4292720611921551E-43</c:v>
                </c:pt>
                <c:pt idx="642">
                  <c:v>7.0511915928808512E-43</c:v>
                </c:pt>
                <c:pt idx="643">
                  <c:v>5.8984100309703111E-43</c:v>
                </c:pt>
                <c:pt idx="644">
                  <c:v>4.9340938244505704E-43</c:v>
                </c:pt>
                <c:pt idx="645">
                  <c:v>4.1274312468365923E-43</c:v>
                </c:pt>
                <c:pt idx="646">
                  <c:v>3.4526479032368328E-43</c:v>
                </c:pt>
                <c:pt idx="647">
                  <c:v>2.8881831896926687E-43</c:v>
                </c:pt>
                <c:pt idx="648">
                  <c:v>2.4160013911071343E-43</c:v>
                </c:pt>
                <c:pt idx="649">
                  <c:v>2.0210154060389531E-43</c:v>
                </c:pt>
                <c:pt idx="650">
                  <c:v>1.6906046852792036E-43</c:v>
                </c:pt>
                <c:pt idx="651">
                  <c:v>1.4142119814364774E-43</c:v>
                </c:pt>
                <c:pt idx="652">
                  <c:v>1.1830060249171661E-43</c:v>
                </c:pt>
                <c:pt idx="653">
                  <c:v>9.8959934816050535E-44</c:v>
                </c:pt>
                <c:pt idx="654">
                  <c:v>8.2781224207904441E-44</c:v>
                </c:pt>
                <c:pt idx="655">
                  <c:v>6.924753026664165E-44</c:v>
                </c:pt>
                <c:pt idx="656">
                  <c:v>5.7926425876310917E-44</c:v>
                </c:pt>
                <c:pt idx="657">
                  <c:v>4.8456180341498199E-44</c:v>
                </c:pt>
                <c:pt idx="658">
                  <c:v>4.0534201407513643E-44</c:v>
                </c:pt>
                <c:pt idx="659">
                  <c:v>3.3907366865600552E-44</c:v>
                </c:pt>
                <c:pt idx="660">
                  <c:v>2.8363936819668286E-44</c:v>
                </c:pt>
                <c:pt idx="661">
                  <c:v>2.3726788196175818E-44</c:v>
                </c:pt>
                <c:pt idx="662">
                  <c:v>1.9847755326962117E-44</c:v>
                </c:pt>
                <c:pt idx="663">
                  <c:v>1.6602895775941793E-44</c:v>
                </c:pt>
                <c:pt idx="664">
                  <c:v>1.388853014387585E-44</c:v>
                </c:pt>
                <c:pt idx="665">
                  <c:v>1.1617929315490536E-44</c:v>
                </c:pt>
                <c:pt idx="666">
                  <c:v>9.7185433002247695E-45</c:v>
                </c:pt>
                <c:pt idx="667">
                  <c:v>8.1296831228272838E-45</c:v>
                </c:pt>
                <c:pt idx="668">
                  <c:v>6.8005816958241282E-45</c:v>
                </c:pt>
                <c:pt idx="669">
                  <c:v>5.6887717150646335E-45</c:v>
                </c:pt>
                <c:pt idx="670">
                  <c:v>4.7587287490408731E-45</c:v>
                </c:pt>
                <c:pt idx="671">
                  <c:v>3.9807361661182116E-45</c:v>
                </c:pt>
                <c:pt idx="672">
                  <c:v>3.3299356319553513E-45</c:v>
                </c:pt>
                <c:pt idx="673">
                  <c:v>2.7855328387107687E-45</c:v>
                </c:pt>
                <c:pt idx="674">
                  <c:v>2.3301330875815892E-45</c:v>
                </c:pt>
                <c:pt idx="675">
                  <c:v>1.9491854952804869E-45</c:v>
                </c:pt>
                <c:pt idx="676">
                  <c:v>1.6305180657964475E-45</c:v>
                </c:pt>
                <c:pt idx="677">
                  <c:v>1.3639487721028925E-45</c:v>
                </c:pt>
                <c:pt idx="678">
                  <c:v>1.1409602211382265E-45</c:v>
                </c:pt>
                <c:pt idx="679">
                  <c:v>9.5442750698967399E-46</c:v>
                </c:pt>
                <c:pt idx="680">
                  <c:v>7.9839055667495144E-46</c:v>
                </c:pt>
                <c:pt idx="681">
                  <c:v>6.6786369453896634E-46</c:v>
                </c:pt>
                <c:pt idx="682">
                  <c:v>5.5867634048787307E-46</c:v>
                </c:pt>
                <c:pt idx="683">
                  <c:v>4.6733975206779467E-46</c:v>
                </c:pt>
                <c:pt idx="684">
                  <c:v>3.9093555254561318E-46</c:v>
                </c:pt>
                <c:pt idx="685">
                  <c:v>3.270224832531976E-46</c:v>
                </c:pt>
                <c:pt idx="686">
                  <c:v>2.7355840075611961E-46</c:v>
                </c:pt>
                <c:pt idx="687">
                  <c:v>2.2883502650888155E-46</c:v>
                </c:pt>
                <c:pt idx="688">
                  <c:v>1.9142336412474105E-46</c:v>
                </c:pt>
                <c:pt idx="689">
                  <c:v>1.6012804023867827E-46</c:v>
                </c:pt>
                <c:pt idx="690">
                  <c:v>1.339491100677283E-46</c:v>
                </c:pt>
                <c:pt idx="691">
                  <c:v>1.1205010728409879E-46</c:v>
                </c:pt>
                <c:pt idx="692">
                  <c:v>9.3731317334096415E-47</c:v>
                </c:pt>
                <c:pt idx="693">
                  <c:v>7.8407420234856448E-47</c:v>
                </c:pt>
                <c:pt idx="694">
                  <c:v>6.5588788493950176E-47</c:v>
                </c:pt>
                <c:pt idx="695">
                  <c:v>5.4865842585032559E-47</c:v>
                </c:pt>
                <c:pt idx="696">
                  <c:v>4.5895964107390628E-47</c:v>
                </c:pt>
                <c:pt idx="697">
                  <c:v>3.8392548480090726E-47</c:v>
                </c:pt>
                <c:pt idx="698">
                  <c:v>3.2115847383599473E-47</c:v>
                </c:pt>
                <c:pt idx="699">
                  <c:v>2.6865308347569629E-47</c:v>
                </c:pt>
                <c:pt idx="700">
                  <c:v>2.2473166720133506E-47</c:v>
                </c:pt>
                <c:pt idx="701">
                  <c:v>1.8799085270004167E-47</c:v>
                </c:pt>
                <c:pt idx="702">
                  <c:v>1.5725670146534125E-47</c:v>
                </c:pt>
                <c:pt idx="703">
                  <c:v>1.3154719924175318E-47</c:v>
                </c:pt>
                <c:pt idx="704">
                  <c:v>1.1004087881217187E-47</c:v>
                </c:pt>
                <c:pt idx="705">
                  <c:v>9.2050572566745265E-48</c:v>
                </c:pt>
                <c:pt idx="706">
                  <c:v>7.7001456198188631E-48</c:v>
                </c:pt>
                <c:pt idx="707">
                  <c:v>6.4412681978075918E-48</c:v>
                </c:pt>
                <c:pt idx="708">
                  <c:v>5.3882014762551284E-48</c:v>
                </c:pt>
                <c:pt idx="709">
                  <c:v>4.5072979818787525E-48</c:v>
                </c:pt>
                <c:pt idx="710">
                  <c:v>3.7704111820941005E-48</c:v>
                </c:pt>
                <c:pt idx="711">
                  <c:v>3.1539961500691933E-48</c:v>
                </c:pt>
                <c:pt idx="712">
                  <c:v>2.6383572597846763E-48</c:v>
                </c:pt>
                <c:pt idx="713">
                  <c:v>2.2070188735347047E-48</c:v>
                </c:pt>
                <c:pt idx="714">
                  <c:v>1.8461989141439954E-48</c:v>
                </c:pt>
                <c:pt idx="715">
                  <c:v>1.5443685015378149E-48</c:v>
                </c:pt>
                <c:pt idx="716">
                  <c:v>1.291883583220508E-48</c:v>
                </c:pt>
                <c:pt idx="717">
                  <c:v>1.0806767885597111E-48</c:v>
                </c:pt>
                <c:pt idx="718">
                  <c:v>9.0399966103787192E-49</c:v>
                </c:pt>
                <c:pt idx="719">
                  <c:v>7.5620703230402858E-49</c:v>
                </c:pt>
                <c:pt idx="720">
                  <c:v>6.325766483690188E-49</c:v>
                </c:pt>
                <c:pt idx="721">
                  <c:v>5.2915828465993693E-49</c:v>
                </c:pt>
                <c:pt idx="722">
                  <c:v>4.4264752887447971E-49</c:v>
                </c:pt>
                <c:pt idx="723">
                  <c:v>3.7028019875867952E-49</c:v>
                </c:pt>
                <c:pt idx="724">
                  <c:v>3.0974402125634897E-49</c:v>
                </c:pt>
                <c:pt idx="725">
                  <c:v>2.5910475101203251E-49</c:v>
                </c:pt>
                <c:pt idx="726">
                  <c:v>2.1674436757391089E-49</c:v>
                </c:pt>
                <c:pt idx="727">
                  <c:v>1.8130937658041242E-49</c:v>
                </c:pt>
                <c:pt idx="728">
                  <c:v>1.5166756305567164E-49</c:v>
                </c:pt>
                <c:pt idx="729">
                  <c:v>1.2687181499983847E-49</c:v>
                </c:pt>
                <c:pt idx="730">
                  <c:v>1.0612986136953236E-49</c:v>
                </c:pt>
                <c:pt idx="731">
                  <c:v>8.8778957519686282E-50</c:v>
                </c:pt>
                <c:pt idx="732">
                  <c:v>7.4264709258773536E-50</c:v>
                </c:pt>
                <c:pt idx="733">
                  <c:v>6.2123358905934274E-50</c:v>
                </c:pt>
                <c:pt idx="734">
                  <c:v>5.1966967356027042E-50</c:v>
                </c:pt>
                <c:pt idx="735">
                  <c:v>4.3471018691560343E-50</c:v>
                </c:pt>
                <c:pt idx="736">
                  <c:v>3.6364051285413729E-50</c:v>
                </c:pt>
                <c:pt idx="737">
                  <c:v>3.0418984088471008E-50</c:v>
                </c:pt>
                <c:pt idx="738">
                  <c:v>2.5445860960651894E-50</c:v>
                </c:pt>
                <c:pt idx="739">
                  <c:v>2.1285781212996909E-50</c:v>
                </c:pt>
                <c:pt idx="740">
                  <c:v>1.7805822430146793E-50</c:v>
                </c:pt>
                <c:pt idx="741">
                  <c:v>1.4894793347792767E-50</c:v>
                </c:pt>
                <c:pt idx="742">
                  <c:v>1.2459681081500187E-50</c:v>
                </c:pt>
                <c:pt idx="743">
                  <c:v>1.0422679189147592E-50</c:v>
                </c:pt>
                <c:pt idx="744">
                  <c:v>8.7187016079556541E-51</c:v>
                </c:pt>
                <c:pt idx="745">
                  <c:v>7.2933030316925041E-51</c:v>
                </c:pt>
                <c:pt idx="746">
                  <c:v>6.1009392801742529E-51</c:v>
                </c:pt>
                <c:pt idx="747">
                  <c:v>5.1035120765762856E-51</c:v>
                </c:pt>
                <c:pt idx="748">
                  <c:v>4.2691517354383633E-51</c:v>
                </c:pt>
                <c:pt idx="749">
                  <c:v>3.5711988659431478E-51</c:v>
                </c:pt>
                <c:pt idx="750">
                  <c:v>2.9873525539621229E-51</c:v>
                </c:pt>
                <c:pt idx="751">
                  <c:v>2.4989578056743507E-51</c:v>
                </c:pt>
                <c:pt idx="752">
                  <c:v>2.0904094852341104E-51</c:v>
                </c:pt>
                <c:pt idx="753">
                  <c:v>1.7486537011686488E-51</c:v>
                </c:pt>
                <c:pt idx="754">
                  <c:v>1.4627707098584871E-51</c:v>
                </c:pt>
                <c:pt idx="755">
                  <c:v>1.2236260090776768E-51</c:v>
                </c:pt>
                <c:pt idx="756">
                  <c:v>1.0235784733727764E-51</c:v>
                </c:pt>
                <c:pt idx="757">
                  <c:v>8.5623620565393994E-52</c:v>
                </c:pt>
                <c:pt idx="758">
                  <c:v>7.1625230399472674E-52</c:v>
                </c:pt>
                <c:pt idx="759">
                  <c:v>5.9915401800364628E-52</c:v>
                </c:pt>
                <c:pt idx="760">
                  <c:v>5.011998359904147E-52</c:v>
                </c:pt>
                <c:pt idx="761">
                  <c:v>4.192599365916125E-52</c:v>
                </c:pt>
                <c:pt idx="762">
                  <c:v>3.5071618505909614E-52</c:v>
                </c:pt>
                <c:pt idx="763">
                  <c:v>2.9337847890345478E-52</c:v>
                </c:pt>
                <c:pt idx="764">
                  <c:v>2.4541476997761536E-52</c:v>
                </c:pt>
                <c:pt idx="765">
                  <c:v>2.0529252707382764E-52</c:v>
                </c:pt>
                <c:pt idx="766">
                  <c:v>1.7172976865329808E-52</c:v>
                </c:pt>
                <c:pt idx="767">
                  <c:v>1.4365410111157938E-52</c:v>
                </c:pt>
                <c:pt idx="768">
                  <c:v>1.2016845377482867E-52</c:v>
                </c:pt>
                <c:pt idx="769">
                  <c:v>1.0052241579526439E-52</c:v>
                </c:pt>
                <c:pt idx="770">
                  <c:v>8.4088259105424493E-53</c:v>
                </c:pt>
                <c:pt idx="771">
                  <c:v>7.0340881319270002E-53</c:v>
                </c:pt>
                <c:pt idx="772">
                  <c:v>5.8841027717892729E-53</c:v>
                </c:pt>
                <c:pt idx="773">
                  <c:v>4.9221256230540388E-53</c:v>
                </c:pt>
                <c:pt idx="774">
                  <c:v>4.1174196965560341E-53</c:v>
                </c:pt>
                <c:pt idx="775">
                  <c:v>3.4442731161072318E-53</c:v>
                </c:pt>
                <c:pt idx="776">
                  <c:v>2.8811775754270808E-53</c:v>
                </c:pt>
                <c:pt idx="777">
                  <c:v>2.4101411070809598E-53</c:v>
                </c:pt>
                <c:pt idx="778">
                  <c:v>2.0161132050947579E-53</c:v>
                </c:pt>
                <c:pt idx="779">
                  <c:v>1.6865039328259206E-53</c:v>
                </c:pt>
                <c:pt idx="780">
                  <c:v>1.410781650678001E-53</c:v>
                </c:pt>
                <c:pt idx="781">
                  <c:v>1.1801365102984212E-53</c:v>
                </c:pt>
                <c:pt idx="782">
                  <c:v>9.8719896326268045E-54</c:v>
                </c:pt>
                <c:pt idx="783">
                  <c:v>8.2580429006511603E-54</c:v>
                </c:pt>
                <c:pt idx="784">
                  <c:v>6.9079562567215918E-54</c:v>
                </c:pt>
                <c:pt idx="785">
                  <c:v>5.7785918793200017E-54</c:v>
                </c:pt>
                <c:pt idx="786">
                  <c:v>4.833864440767384E-54</c:v>
                </c:pt>
                <c:pt idx="787">
                  <c:v>4.0435881127609603E-54</c:v>
                </c:pt>
                <c:pt idx="788">
                  <c:v>3.3825120720733448E-54</c:v>
                </c:pt>
                <c:pt idx="789">
                  <c:v>2.8295136889968099E-54</c:v>
                </c:pt>
                <c:pt idx="790">
                  <c:v>2.3669236193776203E-54</c:v>
                </c:pt>
                <c:pt idx="791">
                  <c:v>1.9799612356545733E-54</c:v>
                </c:pt>
                <c:pt idx="792">
                  <c:v>1.6562623578557254E-54</c:v>
                </c:pt>
                <c:pt idx="793">
                  <c:v>1.3854841946655112E-54</c:v>
                </c:pt>
                <c:pt idx="794">
                  <c:v>1.1589748716822257E-54</c:v>
                </c:pt>
                <c:pt idx="795">
                  <c:v>9.6949698766871732E-55</c:v>
                </c:pt>
                <c:pt idx="796">
                  <c:v>8.1099636589569712E-55</c:v>
                </c:pt>
                <c:pt idx="797">
                  <c:v>6.7840861174575666E-55</c:v>
                </c:pt>
                <c:pt idx="798">
                  <c:v>5.674972957277054E-55</c:v>
                </c:pt>
                <c:pt idx="799">
                  <c:v>4.7471859154251526E-55</c:v>
                </c:pt>
                <c:pt idx="800">
                  <c:v>3.9710804413108574E-55</c:v>
                </c:pt>
                <c:pt idx="801">
                  <c:v>3.3218584972881426E-55</c:v>
                </c:pt>
                <c:pt idx="802">
                  <c:v>2.7787762144558467E-55</c:v>
                </c:pt>
                <c:pt idx="803">
                  <c:v>2.3244810868160783E-55</c:v>
                </c:pt>
                <c:pt idx="804">
                  <c:v>1.9444575258910294E-55</c:v>
                </c:pt>
                <c:pt idx="805">
                  <c:v>1.6265630602196519E-55</c:v>
                </c:pt>
                <c:pt idx="806">
                  <c:v>1.3606403604309889E-55</c:v>
                </c:pt>
                <c:pt idx="807">
                  <c:v>1.1381926933615259E-55</c:v>
                </c:pt>
                <c:pt idx="808">
                  <c:v>9.5211243536184293E-56</c:v>
                </c:pt>
                <c:pt idx="809">
                  <c:v>7.9645397027928438E-56</c:v>
                </c:pt>
                <c:pt idx="810">
                  <c:v>6.6624371577770619E-56</c:v>
                </c:pt>
                <c:pt idx="811">
                  <c:v>5.5732120797594094E-56</c:v>
                </c:pt>
                <c:pt idx="812">
                  <c:v>4.662061667586471E-56</c:v>
                </c:pt>
                <c:pt idx="813">
                  <c:v>3.8998729424481942E-56</c:v>
                </c:pt>
                <c:pt idx="814">
                  <c:v>3.2622925331472874E-56</c:v>
                </c:pt>
                <c:pt idx="815">
                  <c:v>2.7289485398330822E-56</c:v>
                </c:pt>
                <c:pt idx="816">
                  <c:v>2.28279961327456E-56</c:v>
                </c:pt>
                <c:pt idx="817">
                  <c:v>1.9095904515243166E-56</c:v>
                </c:pt>
                <c:pt idx="818">
                  <c:v>1.597396316062133E-56</c:v>
                </c:pt>
                <c:pt idx="819">
                  <c:v>1.3362420138475336E-56</c:v>
                </c:pt>
                <c:pt idx="820">
                  <c:v>1.1177831710373501E-56</c:v>
                </c:pt>
                <c:pt idx="821">
                  <c:v>9.3503961446079479E-57</c:v>
                </c:pt>
                <c:pt idx="822">
                  <c:v>7.8217234188595381E-57</c:v>
                </c:pt>
                <c:pt idx="823">
                  <c:v>6.5429695485592629E-57</c:v>
                </c:pt>
                <c:pt idx="824">
                  <c:v>5.4732759292089447E-57</c:v>
                </c:pt>
                <c:pt idx="825">
                  <c:v>4.5784638266969164E-57</c:v>
                </c:pt>
                <c:pt idx="826">
                  <c:v>3.8299423021053258E-57</c:v>
                </c:pt>
                <c:pt idx="827">
                  <c:v>3.2037946771413598E-57</c:v>
                </c:pt>
                <c:pt idx="828">
                  <c:v>2.6800143510352642E-57</c:v>
                </c:pt>
                <c:pt idx="829">
                  <c:v>2.2418655518098481E-57</c:v>
                </c:pt>
                <c:pt idx="830">
                  <c:v>1.8753485967156083E-57</c:v>
                </c:pt>
                <c:pt idx="831">
                  <c:v>1.5687525758910911E-57</c:v>
                </c:pt>
                <c:pt idx="832">
                  <c:v>1.3122811666454861E-57</c:v>
                </c:pt>
                <c:pt idx="833">
                  <c:v>1.0977396224221349E-57</c:v>
                </c:pt>
                <c:pt idx="834">
                  <c:v>9.1827293514838036E-58</c:v>
                </c:pt>
                <c:pt idx="835">
                  <c:v>7.681468047636526E-58</c:v>
                </c:pt>
                <c:pt idx="836">
                  <c:v>6.4256441748799356E-58</c:v>
                </c:pt>
                <c:pt idx="837">
                  <c:v>5.3751317855019173E-58</c:v>
                </c:pt>
                <c:pt idx="838">
                  <c:v>4.496365021963402E-58</c:v>
                </c:pt>
                <c:pt idx="839">
                  <c:v>3.76126562427122E-58</c:v>
                </c:pt>
                <c:pt idx="840">
                  <c:v>3.1463457764705297E-58</c:v>
                </c:pt>
                <c:pt idx="841">
                  <c:v>2.6319576265055883E-58</c:v>
                </c:pt>
                <c:pt idx="842">
                  <c:v>2.2016655001891249E-58</c:v>
                </c:pt>
                <c:pt idx="843">
                  <c:v>1.8417207503293892E-58</c:v>
                </c:pt>
                <c:pt idx="844">
                  <c:v>1.5406224614513322E-58</c:v>
                </c:pt>
                <c:pt idx="845">
                  <c:v>1.2887499737969837E-58</c:v>
                </c:pt>
                <c:pt idx="846">
                  <c:v>1.0780554850518727E-58</c:v>
                </c:pt>
                <c:pt idx="847">
                  <c:v>9.0180690784131116E-59</c:v>
                </c:pt>
                <c:pt idx="848">
                  <c:v>7.5437276680724444E-59</c:v>
                </c:pt>
                <c:pt idx="849">
                  <c:v>6.3104226232047952E-59</c:v>
                </c:pt>
                <c:pt idx="850">
                  <c:v>5.2787475152360536E-59</c:v>
                </c:pt>
                <c:pt idx="851">
                  <c:v>4.4157383733926962E-59</c:v>
                </c:pt>
                <c:pt idx="852">
                  <c:v>3.6938204234950671E-59</c:v>
                </c:pt>
                <c:pt idx="853">
                  <c:v>3.0899270217737318E-59</c:v>
                </c:pt>
                <c:pt idx="854">
                  <c:v>2.5847626319780769E-59</c:v>
                </c:pt>
                <c:pt idx="855">
                  <c:v>2.1621862965019468E-59</c:v>
                </c:pt>
                <c:pt idx="856">
                  <c:v>1.8086959022628183E-59</c:v>
                </c:pt>
                <c:pt idx="857">
                  <c:v>1.5129967626540105E-59</c:v>
                </c:pt>
                <c:pt idx="858">
                  <c:v>1.2656407309474198E-59</c:v>
                </c:pt>
                <c:pt idx="859">
                  <c:v>1.058724314137496E-59</c:v>
                </c:pt>
                <c:pt idx="860">
                  <c:v>8.856361413928597E-60</c:v>
                </c:pt>
                <c:pt idx="861">
                  <c:v>7.4084571825500741E-60</c:v>
                </c:pt>
                <c:pt idx="862">
                  <c:v>6.197267168812527E-60</c:v>
                </c:pt>
                <c:pt idx="863">
                  <c:v>5.184091561209754E-60</c:v>
                </c:pt>
                <c:pt idx="864">
                  <c:v>4.3365574829906408E-60</c:v>
                </c:pt>
                <c:pt idx="865">
                  <c:v>3.6275846175243165E-60</c:v>
                </c:pt>
                <c:pt idx="866">
                  <c:v>3.0345199409702928E-60</c:v>
                </c:pt>
                <c:pt idx="867">
                  <c:v>2.5384139153260217E-60</c:v>
                </c:pt>
                <c:pt idx="868">
                  <c:v>2.1234150148508989E-60</c:v>
                </c:pt>
                <c:pt idx="869">
                  <c:v>1.7762632398409081E-60</c:v>
                </c:pt>
                <c:pt idx="870">
                  <c:v>1.4858664345611515E-60</c:v>
                </c:pt>
                <c:pt idx="871">
                  <c:v>1.2429458718929582E-60</c:v>
                </c:pt>
                <c:pt idx="872">
                  <c:v>1.0397397804547853E-60</c:v>
                </c:pt>
                <c:pt idx="873">
                  <c:v>8.6975534132773975E-61</c:v>
                </c:pt>
                <c:pt idx="874">
                  <c:v>7.275612302120912E-61</c:v>
                </c:pt>
                <c:pt idx="875">
                  <c:v>6.0861407634433201E-61</c:v>
                </c:pt>
                <c:pt idx="876">
                  <c:v>5.0911329320899346E-61</c:v>
                </c:pt>
                <c:pt idx="877">
                  <c:v>4.2587964261191778E-61</c:v>
                </c:pt>
                <c:pt idx="878">
                  <c:v>3.5625365200747197E-61</c:v>
                </c:pt>
                <c:pt idx="879">
                  <c:v>2.9801063932119802E-61</c:v>
                </c:pt>
                <c:pt idx="880">
                  <c:v>2.492896301502798E-61</c:v>
                </c:pt>
                <c:pt idx="881">
                  <c:v>2.0853389611195263E-61</c:v>
                </c:pt>
                <c:pt idx="882">
                  <c:v>1.7444121442763447E-61</c:v>
                </c:pt>
                <c:pt idx="883">
                  <c:v>1.459222594424245E-61</c:v>
                </c:pt>
                <c:pt idx="884">
                  <c:v>1.2206579661032803E-61</c:v>
                </c:pt>
                <c:pt idx="885">
                  <c:v>1.0210956682721171E-61</c:v>
                </c:pt>
                <c:pt idx="886">
                  <c:v>8.5415930810864309E-62</c:v>
                </c:pt>
                <c:pt idx="887">
                  <c:v>7.145149532004518E-62</c:v>
                </c:pt>
                <c:pt idx="888">
                  <c:v>5.9770070231688888E-62</c:v>
                </c:pt>
                <c:pt idx="889">
                  <c:v>4.9998411922651461E-62</c:v>
                </c:pt>
                <c:pt idx="890">
                  <c:v>4.18242974300835E-62</c:v>
                </c:pt>
                <c:pt idx="891">
                  <c:v>3.4986548337300145E-62</c:v>
                </c:pt>
                <c:pt idx="892">
                  <c:v>2.9266685629434991E-62</c:v>
                </c:pt>
                <c:pt idx="893">
                  <c:v>2.4481948875733946E-62</c:v>
                </c:pt>
                <c:pt idx="894">
                  <c:v>2.0479456688161436E-62</c:v>
                </c:pt>
                <c:pt idx="895">
                  <c:v>1.7131321871927841E-62</c:v>
                </c:pt>
                <c:pt idx="896">
                  <c:v>1.4330565187759425E-62</c:v>
                </c:pt>
                <c:pt idx="897">
                  <c:v>1.1987697162887521E-62</c:v>
                </c:pt>
                <c:pt idx="898">
                  <c:v>1.0027858733153685E-62</c:v>
                </c:pt>
                <c:pt idx="899">
                  <c:v>8.3884293543385495E-63</c:v>
                </c:pt>
                <c:pt idx="900">
                  <c:v>7.0170261573478677E-63</c:v>
                </c:pt>
                <c:pt idx="901">
                  <c:v>5.8698302164799939E-63</c:v>
                </c:pt>
                <c:pt idx="902">
                  <c:v>4.9101864518806396E-63</c:v>
                </c:pt>
                <c:pt idx="903">
                  <c:v>4.1074324304205133E-63</c:v>
                </c:pt>
                <c:pt idx="904">
                  <c:v>3.4359186429689325E-63</c:v>
                </c:pt>
                <c:pt idx="905">
                  <c:v>2.8741889540694975E-63</c:v>
                </c:pt>
                <c:pt idx="906">
                  <c:v>2.4042950378350413E-63</c:v>
                </c:pt>
                <c:pt idx="907">
                  <c:v>2.0112228949921806E-63</c:v>
                </c:pt>
                <c:pt idx="908">
                  <c:v>1.6824131272104953E-63</c:v>
                </c:pt>
                <c:pt idx="909">
                  <c:v>1.4073596405739022E-63</c:v>
                </c:pt>
                <c:pt idx="910">
                  <c:v>1.1772739560112172E-63</c:v>
                </c:pt>
                <c:pt idx="911">
                  <c:v>9.8480440076931576E-64</c:v>
                </c:pt>
                <c:pt idx="912">
                  <c:v>8.2380120856540073E-64</c:v>
                </c:pt>
                <c:pt idx="913">
                  <c:v>6.8912002292400807E-64</c:v>
                </c:pt>
                <c:pt idx="914">
                  <c:v>5.7645752525875862E-64</c:v>
                </c:pt>
                <c:pt idx="915">
                  <c:v>4.8221393570521272E-64</c:v>
                </c:pt>
                <c:pt idx="916">
                  <c:v>4.0337799334640219E-64</c:v>
                </c:pt>
                <c:pt idx="917">
                  <c:v>3.3743074073172449E-64</c:v>
                </c:pt>
                <c:pt idx="918">
                  <c:v>2.822650384226168E-64</c:v>
                </c:pt>
                <c:pt idx="919">
                  <c:v>2.3611823790253324E-64</c:v>
                </c:pt>
                <c:pt idx="920">
                  <c:v>1.9751586162337175E-64</c:v>
                </c:pt>
                <c:pt idx="921">
                  <c:v>1.652244906593231E-64</c:v>
                </c:pt>
                <c:pt idx="922">
                  <c:v>1.3821235463958548E-64</c:v>
                </c:pt>
                <c:pt idx="923">
                  <c:v>1.1561636473376317E-64</c:v>
                </c:pt>
                <c:pt idx="924">
                  <c:v>9.671453633148701E-65</c:v>
                </c:pt>
                <c:pt idx="925">
                  <c:v>8.0902920268716779E-65</c:v>
                </c:pt>
                <c:pt idx="926">
                  <c:v>6.7676305509779088E-65</c:v>
                </c:pt>
                <c:pt idx="927">
                  <c:v>5.6612076699337178E-65</c:v>
                </c:pt>
                <c:pt idx="928">
                  <c:v>4.7356710802550093E-65</c:v>
                </c:pt>
                <c:pt idx="929">
                  <c:v>3.9614481375536999E-65</c:v>
                </c:pt>
                <c:pt idx="930">
                  <c:v>3.3138009546225977E-65</c:v>
                </c:pt>
                <c:pt idx="931">
                  <c:v>2.7720359791555601E-65</c:v>
                </c:pt>
                <c:pt idx="932">
                  <c:v>2.3188427956162686E-65</c:v>
                </c:pt>
                <c:pt idx="933">
                  <c:v>1.939741024724891E-65</c:v>
                </c:pt>
                <c:pt idx="934">
                  <c:v>1.6226176479552169E-65</c:v>
                </c:pt>
                <c:pt idx="935">
                  <c:v>1.3573399736849597E-65</c:v>
                </c:pt>
                <c:pt idx="936">
                  <c:v>1.1354318785357715E-65</c:v>
                </c:pt>
                <c:pt idx="937">
                  <c:v>9.4980297920150785E-66</c:v>
                </c:pt>
                <c:pt idx="938">
                  <c:v>7.9452208129246977E-66</c:v>
                </c:pt>
                <c:pt idx="939">
                  <c:v>6.6462766645775108E-66</c:v>
                </c:pt>
                <c:pt idx="940">
                  <c:v>5.5596936249084724E-66</c:v>
                </c:pt>
                <c:pt idx="941">
                  <c:v>4.6507533108859537E-66</c:v>
                </c:pt>
                <c:pt idx="942">
                  <c:v>3.8904133605154801E-66</c:v>
                </c:pt>
                <c:pt idx="943">
                  <c:v>3.2543794744499407E-66</c:v>
                </c:pt>
                <c:pt idx="944">
                  <c:v>2.7223291671807761E-66</c:v>
                </c:pt>
                <c:pt idx="945">
                  <c:v>2.2772624251926882E-66</c:v>
                </c:pt>
                <c:pt idx="946">
                  <c:v>1.904958524381895E-66</c:v>
                </c:pt>
                <c:pt idx="947">
                  <c:v>1.593521651027195E-66</c:v>
                </c:pt>
                <c:pt idx="948">
                  <c:v>1.3330008080445592E-66</c:v>
                </c:pt>
                <c:pt idx="949">
                  <c:v>1.1150718618112604E-66</c:v>
                </c:pt>
                <c:pt idx="950">
                  <c:v>9.3277157035426724E-67</c:v>
                </c:pt>
                <c:pt idx="951">
                  <c:v>7.8027509460052593E-67</c:v>
                </c:pt>
                <c:pt idx="952">
                  <c:v>6.5270988375280994E-67</c:v>
                </c:pt>
                <c:pt idx="953">
                  <c:v>5.4599998807692234E-67</c:v>
                </c:pt>
                <c:pt idx="954">
                  <c:v>4.5673582459937113E-67</c:v>
                </c:pt>
                <c:pt idx="955">
                  <c:v>3.8206523448326185E-67</c:v>
                </c:pt>
                <c:pt idx="956">
                  <c:v>3.1960235115953909E-67</c:v>
                </c:pt>
                <c:pt idx="957">
                  <c:v>2.6735136737802375E-67</c:v>
                </c:pt>
                <c:pt idx="958">
                  <c:v>2.2364276539135741E-67</c:v>
                </c:pt>
                <c:pt idx="959">
                  <c:v>1.8707997270563069E-67</c:v>
                </c:pt>
                <c:pt idx="960">
                  <c:v>1.5649473894804578E-67</c:v>
                </c:pt>
                <c:pt idx="961">
                  <c:v>1.3090980805814435E-67</c:v>
                </c:pt>
                <c:pt idx="962">
                  <c:v>1.0950769310851774E-67</c:v>
                </c:pt>
                <c:pt idx="963">
                  <c:v>9.1604556051468788E-68</c:v>
                </c:pt>
                <c:pt idx="964">
                  <c:v>7.6628357800133282E-68</c:v>
                </c:pt>
                <c:pt idx="965">
                  <c:v>6.4100580497830999E-68</c:v>
                </c:pt>
                <c:pt idx="966">
                  <c:v>5.3620937967585745E-68</c:v>
                </c:pt>
                <c:pt idx="967">
                  <c:v>4.485458581176138E-68</c:v>
                </c:pt>
                <c:pt idx="968">
                  <c:v>3.752142250030938E-68</c:v>
                </c:pt>
                <c:pt idx="969">
                  <c:v>3.138713959716393E-68</c:v>
                </c:pt>
                <c:pt idx="970">
                  <c:v>2.6255735162592328E-68</c:v>
                </c:pt>
                <c:pt idx="971">
                  <c:v>2.1963251120547363E-68</c:v>
                </c:pt>
                <c:pt idx="972">
                  <c:v>1.8372534488064866E-68</c:v>
                </c:pt>
                <c:pt idx="973">
                  <c:v>1.5368855078078287E-68</c:v>
                </c:pt>
                <c:pt idx="974">
                  <c:v>1.2856239652967514E-68</c:v>
                </c:pt>
                <c:pt idx="975">
                  <c:v>1.0754405398115132E-68</c:v>
                </c:pt>
                <c:pt idx="976">
                  <c:v>8.9961947341508639E-69</c:v>
                </c:pt>
                <c:pt idx="977">
                  <c:v>7.5254295052842416E-69</c:v>
                </c:pt>
                <c:pt idx="978">
                  <c:v>6.2951159809846017E-69</c:v>
                </c:pt>
                <c:pt idx="979">
                  <c:v>5.2659433174174591E-69</c:v>
                </c:pt>
                <c:pt idx="980">
                  <c:v>4.4050275016404696E-69</c:v>
                </c:pt>
                <c:pt idx="981">
                  <c:v>3.6848606452006361E-69</c:v>
                </c:pt>
                <c:pt idx="982">
                  <c:v>3.0824320550761171E-69</c:v>
                </c:pt>
                <c:pt idx="983">
                  <c:v>2.5784929985170274E-69</c:v>
                </c:pt>
                <c:pt idx="984">
                  <c:v>2.1569416696314333E-69</c:v>
                </c:pt>
                <c:pt idx="985">
                  <c:v>1.8043087062358422E-69</c:v>
                </c:pt>
                <c:pt idx="986">
                  <c:v>1.5093268182605729E-69</c:v>
                </c:pt>
                <c:pt idx="987">
                  <c:v>1.2625707765236581E-69</c:v>
                </c:pt>
                <c:pt idx="988">
                  <c:v>1.0561562588337626E-69</c:v>
                </c:pt>
                <c:pt idx="989">
                  <c:v>8.8348793098556889E-70</c:v>
                </c:pt>
                <c:pt idx="990">
                  <c:v>7.3904871335901343E-70</c:v>
                </c:pt>
                <c:pt idx="991">
                  <c:v>6.1822349979168503E-70</c:v>
                </c:pt>
                <c:pt idx="992">
                  <c:v>5.1715169620898215E-70</c:v>
                </c:pt>
                <c:pt idx="993">
                  <c:v>4.3260386734238541E-70</c:v>
                </c:pt>
                <c:pt idx="994">
                  <c:v>3.6187855016521505E-70</c:v>
                </c:pt>
                <c:pt idx="995">
                  <c:v>3.0271593704000001E-70</c:v>
                </c:pt>
                <c:pt idx="996">
                  <c:v>2.5322567059077847E-70</c:v>
                </c:pt>
                <c:pt idx="997">
                  <c:v>2.1182644320994701E-70</c:v>
                </c:pt>
                <c:pt idx="998">
                  <c:v>1.7719547128967466E-70</c:v>
                </c:pt>
                <c:pt idx="999">
                  <c:v>1.4822622978402309E-70</c:v>
                </c:pt>
                <c:pt idx="1000">
                  <c:v>1.2399309664110067E-70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66-47A8-BFCC-8280E381B9DE}"/>
            </c:ext>
          </c:extLst>
        </c:ser>
        <c:ser>
          <c:idx val="3"/>
          <c:order val="3"/>
          <c:tx>
            <c:v>C(t)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'SIR-Fit'!$B$7:$B$1007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 formatCode="0">
                  <c:v>4</c:v>
                </c:pt>
                <c:pt idx="5" formatCode="0">
                  <c:v>5</c:v>
                </c:pt>
                <c:pt idx="6" formatCode="0">
                  <c:v>6</c:v>
                </c:pt>
                <c:pt idx="7" formatCode="0">
                  <c:v>7</c:v>
                </c:pt>
                <c:pt idx="8" formatCode="0">
                  <c:v>8</c:v>
                </c:pt>
                <c:pt idx="9" formatCode="0">
                  <c:v>9</c:v>
                </c:pt>
                <c:pt idx="10" formatCode="0">
                  <c:v>10</c:v>
                </c:pt>
                <c:pt idx="11" formatCode="0">
                  <c:v>11</c:v>
                </c:pt>
                <c:pt idx="12" formatCode="0">
                  <c:v>12</c:v>
                </c:pt>
                <c:pt idx="13" formatCode="0">
                  <c:v>13</c:v>
                </c:pt>
                <c:pt idx="14" formatCode="0">
                  <c:v>14</c:v>
                </c:pt>
                <c:pt idx="15" formatCode="0">
                  <c:v>15</c:v>
                </c:pt>
                <c:pt idx="16" formatCode="0">
                  <c:v>16</c:v>
                </c:pt>
                <c:pt idx="17" formatCode="0">
                  <c:v>17</c:v>
                </c:pt>
                <c:pt idx="18" formatCode="0">
                  <c:v>18</c:v>
                </c:pt>
                <c:pt idx="19" formatCode="0">
                  <c:v>19</c:v>
                </c:pt>
                <c:pt idx="20" formatCode="0">
                  <c:v>20</c:v>
                </c:pt>
                <c:pt idx="21" formatCode="0">
                  <c:v>21</c:v>
                </c:pt>
                <c:pt idx="22" formatCode="0">
                  <c:v>22</c:v>
                </c:pt>
                <c:pt idx="23" formatCode="0">
                  <c:v>23</c:v>
                </c:pt>
                <c:pt idx="24" formatCode="0">
                  <c:v>24</c:v>
                </c:pt>
                <c:pt idx="25" formatCode="0">
                  <c:v>25</c:v>
                </c:pt>
                <c:pt idx="26" formatCode="0">
                  <c:v>26</c:v>
                </c:pt>
                <c:pt idx="27" formatCode="0">
                  <c:v>27</c:v>
                </c:pt>
                <c:pt idx="28" formatCode="0">
                  <c:v>28</c:v>
                </c:pt>
                <c:pt idx="29" formatCode="0">
                  <c:v>29</c:v>
                </c:pt>
                <c:pt idx="30" formatCode="0">
                  <c:v>30</c:v>
                </c:pt>
                <c:pt idx="31" formatCode="0">
                  <c:v>31</c:v>
                </c:pt>
                <c:pt idx="32" formatCode="0">
                  <c:v>32</c:v>
                </c:pt>
                <c:pt idx="33" formatCode="0">
                  <c:v>33</c:v>
                </c:pt>
                <c:pt idx="34" formatCode="0">
                  <c:v>34</c:v>
                </c:pt>
                <c:pt idx="35" formatCode="0">
                  <c:v>35</c:v>
                </c:pt>
                <c:pt idx="36" formatCode="0">
                  <c:v>36</c:v>
                </c:pt>
                <c:pt idx="37" formatCode="0">
                  <c:v>37</c:v>
                </c:pt>
                <c:pt idx="38" formatCode="0">
                  <c:v>38</c:v>
                </c:pt>
                <c:pt idx="39" formatCode="0">
                  <c:v>39</c:v>
                </c:pt>
                <c:pt idx="40" formatCode="0">
                  <c:v>40</c:v>
                </c:pt>
                <c:pt idx="41" formatCode="0">
                  <c:v>41</c:v>
                </c:pt>
                <c:pt idx="42" formatCode="0">
                  <c:v>42</c:v>
                </c:pt>
                <c:pt idx="43" formatCode="0">
                  <c:v>43</c:v>
                </c:pt>
                <c:pt idx="44" formatCode="0">
                  <c:v>44</c:v>
                </c:pt>
                <c:pt idx="45" formatCode="0">
                  <c:v>45</c:v>
                </c:pt>
                <c:pt idx="46" formatCode="0">
                  <c:v>46</c:v>
                </c:pt>
                <c:pt idx="47" formatCode="0">
                  <c:v>47</c:v>
                </c:pt>
                <c:pt idx="48" formatCode="0">
                  <c:v>48</c:v>
                </c:pt>
                <c:pt idx="49" formatCode="0">
                  <c:v>49</c:v>
                </c:pt>
                <c:pt idx="50" formatCode="0">
                  <c:v>50</c:v>
                </c:pt>
                <c:pt idx="51" formatCode="0">
                  <c:v>51</c:v>
                </c:pt>
                <c:pt idx="52" formatCode="0">
                  <c:v>52</c:v>
                </c:pt>
                <c:pt idx="53" formatCode="0">
                  <c:v>53</c:v>
                </c:pt>
                <c:pt idx="54" formatCode="0">
                  <c:v>54</c:v>
                </c:pt>
                <c:pt idx="55" formatCode="0">
                  <c:v>55</c:v>
                </c:pt>
                <c:pt idx="56" formatCode="0">
                  <c:v>56</c:v>
                </c:pt>
                <c:pt idx="57" formatCode="0">
                  <c:v>57</c:v>
                </c:pt>
                <c:pt idx="58" formatCode="0">
                  <c:v>58</c:v>
                </c:pt>
                <c:pt idx="59" formatCode="0">
                  <c:v>59</c:v>
                </c:pt>
                <c:pt idx="60" formatCode="0">
                  <c:v>60</c:v>
                </c:pt>
                <c:pt idx="61" formatCode="0">
                  <c:v>61</c:v>
                </c:pt>
                <c:pt idx="62" formatCode="0">
                  <c:v>62</c:v>
                </c:pt>
                <c:pt idx="63" formatCode="0">
                  <c:v>63</c:v>
                </c:pt>
                <c:pt idx="64" formatCode="0">
                  <c:v>64</c:v>
                </c:pt>
                <c:pt idx="65" formatCode="0">
                  <c:v>65</c:v>
                </c:pt>
                <c:pt idx="66" formatCode="0">
                  <c:v>66</c:v>
                </c:pt>
                <c:pt idx="67" formatCode="0">
                  <c:v>67</c:v>
                </c:pt>
                <c:pt idx="68" formatCode="0">
                  <c:v>68</c:v>
                </c:pt>
                <c:pt idx="69" formatCode="0">
                  <c:v>69</c:v>
                </c:pt>
                <c:pt idx="70" formatCode="0">
                  <c:v>70</c:v>
                </c:pt>
                <c:pt idx="71" formatCode="0">
                  <c:v>71</c:v>
                </c:pt>
                <c:pt idx="72" formatCode="0">
                  <c:v>72</c:v>
                </c:pt>
                <c:pt idx="73" formatCode="0">
                  <c:v>73</c:v>
                </c:pt>
                <c:pt idx="74" formatCode="0">
                  <c:v>74</c:v>
                </c:pt>
                <c:pt idx="75" formatCode="0">
                  <c:v>75</c:v>
                </c:pt>
                <c:pt idx="76" formatCode="0">
                  <c:v>76</c:v>
                </c:pt>
                <c:pt idx="77" formatCode="0">
                  <c:v>77</c:v>
                </c:pt>
                <c:pt idx="78" formatCode="0">
                  <c:v>78</c:v>
                </c:pt>
                <c:pt idx="79" formatCode="0">
                  <c:v>79</c:v>
                </c:pt>
                <c:pt idx="80" formatCode="0">
                  <c:v>80</c:v>
                </c:pt>
                <c:pt idx="81" formatCode="0">
                  <c:v>81</c:v>
                </c:pt>
                <c:pt idx="82" formatCode="0">
                  <c:v>82</c:v>
                </c:pt>
                <c:pt idx="83" formatCode="0">
                  <c:v>83</c:v>
                </c:pt>
                <c:pt idx="84" formatCode="0">
                  <c:v>84</c:v>
                </c:pt>
                <c:pt idx="85" formatCode="0">
                  <c:v>85</c:v>
                </c:pt>
                <c:pt idx="86" formatCode="0">
                  <c:v>86</c:v>
                </c:pt>
                <c:pt idx="87" formatCode="0">
                  <c:v>87</c:v>
                </c:pt>
                <c:pt idx="88" formatCode="0">
                  <c:v>88</c:v>
                </c:pt>
                <c:pt idx="89" formatCode="0">
                  <c:v>89</c:v>
                </c:pt>
                <c:pt idx="90" formatCode="0">
                  <c:v>90</c:v>
                </c:pt>
                <c:pt idx="91" formatCode="0">
                  <c:v>91</c:v>
                </c:pt>
                <c:pt idx="92" formatCode="0">
                  <c:v>92</c:v>
                </c:pt>
                <c:pt idx="93" formatCode="0">
                  <c:v>93</c:v>
                </c:pt>
                <c:pt idx="94" formatCode="0">
                  <c:v>94</c:v>
                </c:pt>
                <c:pt idx="95" formatCode="0">
                  <c:v>95</c:v>
                </c:pt>
                <c:pt idx="96" formatCode="0">
                  <c:v>96</c:v>
                </c:pt>
                <c:pt idx="97" formatCode="0">
                  <c:v>97</c:v>
                </c:pt>
                <c:pt idx="98" formatCode="0">
                  <c:v>98</c:v>
                </c:pt>
                <c:pt idx="99" formatCode="0">
                  <c:v>99</c:v>
                </c:pt>
                <c:pt idx="100" formatCode="0">
                  <c:v>100</c:v>
                </c:pt>
                <c:pt idx="101" formatCode="0">
                  <c:v>101</c:v>
                </c:pt>
                <c:pt idx="102" formatCode="0">
                  <c:v>102</c:v>
                </c:pt>
                <c:pt idx="103" formatCode="0">
                  <c:v>103</c:v>
                </c:pt>
                <c:pt idx="104" formatCode="0">
                  <c:v>104</c:v>
                </c:pt>
                <c:pt idx="105" formatCode="0">
                  <c:v>105</c:v>
                </c:pt>
                <c:pt idx="106" formatCode="0">
                  <c:v>106</c:v>
                </c:pt>
                <c:pt idx="107" formatCode="0">
                  <c:v>107</c:v>
                </c:pt>
                <c:pt idx="108" formatCode="0">
                  <c:v>108</c:v>
                </c:pt>
                <c:pt idx="109" formatCode="0">
                  <c:v>109</c:v>
                </c:pt>
                <c:pt idx="110" formatCode="0">
                  <c:v>110</c:v>
                </c:pt>
                <c:pt idx="111" formatCode="0">
                  <c:v>111</c:v>
                </c:pt>
                <c:pt idx="112" formatCode="0">
                  <c:v>112</c:v>
                </c:pt>
                <c:pt idx="113" formatCode="0">
                  <c:v>113</c:v>
                </c:pt>
                <c:pt idx="114" formatCode="0">
                  <c:v>114</c:v>
                </c:pt>
                <c:pt idx="115" formatCode="0">
                  <c:v>115</c:v>
                </c:pt>
                <c:pt idx="116" formatCode="0">
                  <c:v>116</c:v>
                </c:pt>
                <c:pt idx="117" formatCode="0">
                  <c:v>117</c:v>
                </c:pt>
                <c:pt idx="118" formatCode="0">
                  <c:v>118</c:v>
                </c:pt>
                <c:pt idx="119" formatCode="0">
                  <c:v>119</c:v>
                </c:pt>
                <c:pt idx="120" formatCode="0">
                  <c:v>120</c:v>
                </c:pt>
                <c:pt idx="121" formatCode="0">
                  <c:v>121</c:v>
                </c:pt>
                <c:pt idx="122" formatCode="0">
                  <c:v>122</c:v>
                </c:pt>
                <c:pt idx="123" formatCode="0">
                  <c:v>123</c:v>
                </c:pt>
                <c:pt idx="124" formatCode="0">
                  <c:v>124</c:v>
                </c:pt>
                <c:pt idx="125" formatCode="0">
                  <c:v>125</c:v>
                </c:pt>
                <c:pt idx="126" formatCode="0">
                  <c:v>126</c:v>
                </c:pt>
                <c:pt idx="127" formatCode="0">
                  <c:v>127</c:v>
                </c:pt>
                <c:pt idx="128" formatCode="0">
                  <c:v>128</c:v>
                </c:pt>
                <c:pt idx="129" formatCode="0">
                  <c:v>129</c:v>
                </c:pt>
                <c:pt idx="130" formatCode="0">
                  <c:v>130</c:v>
                </c:pt>
                <c:pt idx="131" formatCode="0">
                  <c:v>131</c:v>
                </c:pt>
                <c:pt idx="132" formatCode="0">
                  <c:v>132</c:v>
                </c:pt>
                <c:pt idx="133" formatCode="0">
                  <c:v>133</c:v>
                </c:pt>
                <c:pt idx="134" formatCode="0">
                  <c:v>134</c:v>
                </c:pt>
                <c:pt idx="135" formatCode="0">
                  <c:v>135</c:v>
                </c:pt>
                <c:pt idx="136" formatCode="0">
                  <c:v>136</c:v>
                </c:pt>
                <c:pt idx="137" formatCode="0">
                  <c:v>137</c:v>
                </c:pt>
                <c:pt idx="138" formatCode="0">
                  <c:v>138</c:v>
                </c:pt>
                <c:pt idx="139" formatCode="0">
                  <c:v>139</c:v>
                </c:pt>
                <c:pt idx="140" formatCode="0">
                  <c:v>140</c:v>
                </c:pt>
                <c:pt idx="141" formatCode="0">
                  <c:v>141</c:v>
                </c:pt>
                <c:pt idx="142" formatCode="0">
                  <c:v>142</c:v>
                </c:pt>
                <c:pt idx="143" formatCode="0">
                  <c:v>143</c:v>
                </c:pt>
                <c:pt idx="144" formatCode="0">
                  <c:v>144</c:v>
                </c:pt>
                <c:pt idx="145" formatCode="0">
                  <c:v>145</c:v>
                </c:pt>
                <c:pt idx="146" formatCode="0">
                  <c:v>146</c:v>
                </c:pt>
                <c:pt idx="147" formatCode="0">
                  <c:v>147</c:v>
                </c:pt>
                <c:pt idx="148" formatCode="0">
                  <c:v>148</c:v>
                </c:pt>
                <c:pt idx="149" formatCode="0">
                  <c:v>149</c:v>
                </c:pt>
                <c:pt idx="150" formatCode="0">
                  <c:v>150</c:v>
                </c:pt>
                <c:pt idx="151" formatCode="0">
                  <c:v>151</c:v>
                </c:pt>
                <c:pt idx="152" formatCode="0">
                  <c:v>152</c:v>
                </c:pt>
                <c:pt idx="153" formatCode="0">
                  <c:v>153</c:v>
                </c:pt>
                <c:pt idx="154" formatCode="0">
                  <c:v>154</c:v>
                </c:pt>
                <c:pt idx="155" formatCode="0">
                  <c:v>155</c:v>
                </c:pt>
                <c:pt idx="156" formatCode="0">
                  <c:v>156</c:v>
                </c:pt>
                <c:pt idx="157" formatCode="0">
                  <c:v>157</c:v>
                </c:pt>
                <c:pt idx="158" formatCode="0">
                  <c:v>158</c:v>
                </c:pt>
                <c:pt idx="159" formatCode="0">
                  <c:v>159</c:v>
                </c:pt>
                <c:pt idx="160" formatCode="0">
                  <c:v>160</c:v>
                </c:pt>
                <c:pt idx="161" formatCode="0">
                  <c:v>161</c:v>
                </c:pt>
                <c:pt idx="162" formatCode="0">
                  <c:v>162</c:v>
                </c:pt>
                <c:pt idx="163" formatCode="0">
                  <c:v>163</c:v>
                </c:pt>
                <c:pt idx="164" formatCode="0">
                  <c:v>164</c:v>
                </c:pt>
                <c:pt idx="165" formatCode="0">
                  <c:v>165</c:v>
                </c:pt>
                <c:pt idx="166" formatCode="0">
                  <c:v>166</c:v>
                </c:pt>
                <c:pt idx="167" formatCode="0">
                  <c:v>167</c:v>
                </c:pt>
                <c:pt idx="168" formatCode="0">
                  <c:v>168</c:v>
                </c:pt>
                <c:pt idx="169" formatCode="0">
                  <c:v>169</c:v>
                </c:pt>
                <c:pt idx="170" formatCode="0">
                  <c:v>170</c:v>
                </c:pt>
                <c:pt idx="171" formatCode="0">
                  <c:v>171</c:v>
                </c:pt>
                <c:pt idx="172" formatCode="0">
                  <c:v>172</c:v>
                </c:pt>
                <c:pt idx="173" formatCode="0">
                  <c:v>173</c:v>
                </c:pt>
                <c:pt idx="174" formatCode="0">
                  <c:v>174</c:v>
                </c:pt>
                <c:pt idx="175" formatCode="0">
                  <c:v>175</c:v>
                </c:pt>
                <c:pt idx="176" formatCode="0">
                  <c:v>176</c:v>
                </c:pt>
                <c:pt idx="177" formatCode="0">
                  <c:v>177</c:v>
                </c:pt>
                <c:pt idx="178" formatCode="0">
                  <c:v>178</c:v>
                </c:pt>
                <c:pt idx="179" formatCode="0">
                  <c:v>179</c:v>
                </c:pt>
                <c:pt idx="180" formatCode="0">
                  <c:v>180</c:v>
                </c:pt>
                <c:pt idx="181" formatCode="0">
                  <c:v>181</c:v>
                </c:pt>
                <c:pt idx="182" formatCode="0">
                  <c:v>182</c:v>
                </c:pt>
                <c:pt idx="183" formatCode="0">
                  <c:v>183</c:v>
                </c:pt>
                <c:pt idx="184" formatCode="0">
                  <c:v>184</c:v>
                </c:pt>
                <c:pt idx="185" formatCode="0">
                  <c:v>185</c:v>
                </c:pt>
                <c:pt idx="186" formatCode="0">
                  <c:v>186</c:v>
                </c:pt>
                <c:pt idx="187" formatCode="0">
                  <c:v>187</c:v>
                </c:pt>
                <c:pt idx="188" formatCode="0">
                  <c:v>188</c:v>
                </c:pt>
                <c:pt idx="189" formatCode="0">
                  <c:v>189</c:v>
                </c:pt>
                <c:pt idx="190" formatCode="0">
                  <c:v>190</c:v>
                </c:pt>
                <c:pt idx="191" formatCode="0">
                  <c:v>191</c:v>
                </c:pt>
                <c:pt idx="192" formatCode="0">
                  <c:v>192</c:v>
                </c:pt>
                <c:pt idx="193" formatCode="0">
                  <c:v>193</c:v>
                </c:pt>
                <c:pt idx="194" formatCode="0">
                  <c:v>194</c:v>
                </c:pt>
                <c:pt idx="195" formatCode="0">
                  <c:v>195</c:v>
                </c:pt>
                <c:pt idx="196" formatCode="0">
                  <c:v>196</c:v>
                </c:pt>
                <c:pt idx="197" formatCode="0">
                  <c:v>197</c:v>
                </c:pt>
                <c:pt idx="198" formatCode="0">
                  <c:v>198</c:v>
                </c:pt>
                <c:pt idx="199" formatCode="0">
                  <c:v>199</c:v>
                </c:pt>
                <c:pt idx="200" formatCode="0">
                  <c:v>200</c:v>
                </c:pt>
                <c:pt idx="201" formatCode="0">
                  <c:v>201</c:v>
                </c:pt>
                <c:pt idx="202" formatCode="0">
                  <c:v>202</c:v>
                </c:pt>
                <c:pt idx="203" formatCode="0">
                  <c:v>203</c:v>
                </c:pt>
                <c:pt idx="204" formatCode="0">
                  <c:v>204</c:v>
                </c:pt>
                <c:pt idx="205" formatCode="0">
                  <c:v>205</c:v>
                </c:pt>
                <c:pt idx="206" formatCode="0">
                  <c:v>206</c:v>
                </c:pt>
                <c:pt idx="207" formatCode="0">
                  <c:v>207</c:v>
                </c:pt>
                <c:pt idx="208" formatCode="0">
                  <c:v>208</c:v>
                </c:pt>
                <c:pt idx="209" formatCode="0">
                  <c:v>209</c:v>
                </c:pt>
                <c:pt idx="210" formatCode="0">
                  <c:v>210</c:v>
                </c:pt>
                <c:pt idx="211" formatCode="0">
                  <c:v>211</c:v>
                </c:pt>
                <c:pt idx="212" formatCode="0">
                  <c:v>212</c:v>
                </c:pt>
                <c:pt idx="213" formatCode="0">
                  <c:v>213</c:v>
                </c:pt>
                <c:pt idx="214" formatCode="0">
                  <c:v>214</c:v>
                </c:pt>
                <c:pt idx="215" formatCode="0">
                  <c:v>215</c:v>
                </c:pt>
                <c:pt idx="216" formatCode="0">
                  <c:v>216</c:v>
                </c:pt>
                <c:pt idx="217" formatCode="0">
                  <c:v>217</c:v>
                </c:pt>
                <c:pt idx="218" formatCode="0">
                  <c:v>218</c:v>
                </c:pt>
                <c:pt idx="219" formatCode="0">
                  <c:v>219</c:v>
                </c:pt>
                <c:pt idx="220" formatCode="0">
                  <c:v>220</c:v>
                </c:pt>
                <c:pt idx="221" formatCode="0">
                  <c:v>221</c:v>
                </c:pt>
                <c:pt idx="222" formatCode="0">
                  <c:v>222</c:v>
                </c:pt>
                <c:pt idx="223" formatCode="0">
                  <c:v>223</c:v>
                </c:pt>
                <c:pt idx="224" formatCode="0">
                  <c:v>224</c:v>
                </c:pt>
                <c:pt idx="225" formatCode="0">
                  <c:v>225</c:v>
                </c:pt>
                <c:pt idx="226" formatCode="0">
                  <c:v>226</c:v>
                </c:pt>
                <c:pt idx="227" formatCode="0">
                  <c:v>227</c:v>
                </c:pt>
                <c:pt idx="228" formatCode="0">
                  <c:v>228</c:v>
                </c:pt>
                <c:pt idx="229" formatCode="0">
                  <c:v>229</c:v>
                </c:pt>
                <c:pt idx="230" formatCode="0">
                  <c:v>230</c:v>
                </c:pt>
                <c:pt idx="231" formatCode="0">
                  <c:v>231</c:v>
                </c:pt>
                <c:pt idx="232" formatCode="0">
                  <c:v>232</c:v>
                </c:pt>
                <c:pt idx="233" formatCode="0">
                  <c:v>233</c:v>
                </c:pt>
                <c:pt idx="234" formatCode="0">
                  <c:v>234</c:v>
                </c:pt>
                <c:pt idx="235" formatCode="0">
                  <c:v>235</c:v>
                </c:pt>
                <c:pt idx="236" formatCode="0">
                  <c:v>236</c:v>
                </c:pt>
                <c:pt idx="237" formatCode="0">
                  <c:v>237</c:v>
                </c:pt>
                <c:pt idx="238" formatCode="0">
                  <c:v>238</c:v>
                </c:pt>
                <c:pt idx="239" formatCode="0">
                  <c:v>239</c:v>
                </c:pt>
                <c:pt idx="240" formatCode="0">
                  <c:v>240</c:v>
                </c:pt>
                <c:pt idx="241" formatCode="0">
                  <c:v>241</c:v>
                </c:pt>
                <c:pt idx="242" formatCode="0">
                  <c:v>242</c:v>
                </c:pt>
                <c:pt idx="243" formatCode="0">
                  <c:v>243</c:v>
                </c:pt>
                <c:pt idx="244" formatCode="0">
                  <c:v>244</c:v>
                </c:pt>
                <c:pt idx="245" formatCode="0">
                  <c:v>245</c:v>
                </c:pt>
                <c:pt idx="246" formatCode="0">
                  <c:v>246</c:v>
                </c:pt>
                <c:pt idx="247" formatCode="0">
                  <c:v>247</c:v>
                </c:pt>
                <c:pt idx="248" formatCode="0">
                  <c:v>248</c:v>
                </c:pt>
                <c:pt idx="249" formatCode="0">
                  <c:v>249</c:v>
                </c:pt>
                <c:pt idx="250" formatCode="0">
                  <c:v>250</c:v>
                </c:pt>
                <c:pt idx="251" formatCode="0">
                  <c:v>251</c:v>
                </c:pt>
                <c:pt idx="252" formatCode="0">
                  <c:v>252</c:v>
                </c:pt>
                <c:pt idx="253" formatCode="0">
                  <c:v>253</c:v>
                </c:pt>
                <c:pt idx="254" formatCode="0">
                  <c:v>254</c:v>
                </c:pt>
                <c:pt idx="255" formatCode="0">
                  <c:v>255</c:v>
                </c:pt>
                <c:pt idx="256" formatCode="0">
                  <c:v>256</c:v>
                </c:pt>
                <c:pt idx="257" formatCode="0">
                  <c:v>257</c:v>
                </c:pt>
                <c:pt idx="258" formatCode="0">
                  <c:v>258</c:v>
                </c:pt>
                <c:pt idx="259" formatCode="0">
                  <c:v>259</c:v>
                </c:pt>
                <c:pt idx="260" formatCode="0">
                  <c:v>260</c:v>
                </c:pt>
                <c:pt idx="261" formatCode="0">
                  <c:v>261</c:v>
                </c:pt>
                <c:pt idx="262" formatCode="0">
                  <c:v>262</c:v>
                </c:pt>
                <c:pt idx="263" formatCode="0">
                  <c:v>263</c:v>
                </c:pt>
                <c:pt idx="264" formatCode="0">
                  <c:v>264</c:v>
                </c:pt>
                <c:pt idx="265" formatCode="0">
                  <c:v>265</c:v>
                </c:pt>
                <c:pt idx="266" formatCode="0">
                  <c:v>266</c:v>
                </c:pt>
                <c:pt idx="267" formatCode="0">
                  <c:v>267</c:v>
                </c:pt>
                <c:pt idx="268" formatCode="0">
                  <c:v>268</c:v>
                </c:pt>
                <c:pt idx="269" formatCode="0">
                  <c:v>269</c:v>
                </c:pt>
                <c:pt idx="270" formatCode="0">
                  <c:v>270</c:v>
                </c:pt>
                <c:pt idx="271" formatCode="0">
                  <c:v>271</c:v>
                </c:pt>
                <c:pt idx="272" formatCode="0">
                  <c:v>272</c:v>
                </c:pt>
                <c:pt idx="273" formatCode="0">
                  <c:v>273</c:v>
                </c:pt>
                <c:pt idx="274" formatCode="0">
                  <c:v>274</c:v>
                </c:pt>
                <c:pt idx="275" formatCode="0">
                  <c:v>275</c:v>
                </c:pt>
                <c:pt idx="276" formatCode="0">
                  <c:v>276</c:v>
                </c:pt>
                <c:pt idx="277" formatCode="0">
                  <c:v>277</c:v>
                </c:pt>
                <c:pt idx="278" formatCode="0">
                  <c:v>278</c:v>
                </c:pt>
                <c:pt idx="279" formatCode="0">
                  <c:v>279</c:v>
                </c:pt>
                <c:pt idx="280" formatCode="0">
                  <c:v>280</c:v>
                </c:pt>
                <c:pt idx="281" formatCode="0">
                  <c:v>281</c:v>
                </c:pt>
                <c:pt idx="282" formatCode="0">
                  <c:v>282</c:v>
                </c:pt>
                <c:pt idx="283" formatCode="0">
                  <c:v>283</c:v>
                </c:pt>
                <c:pt idx="284" formatCode="0">
                  <c:v>284</c:v>
                </c:pt>
                <c:pt idx="285" formatCode="0">
                  <c:v>285</c:v>
                </c:pt>
                <c:pt idx="286" formatCode="0">
                  <c:v>286</c:v>
                </c:pt>
                <c:pt idx="287" formatCode="0">
                  <c:v>287</c:v>
                </c:pt>
                <c:pt idx="288" formatCode="0">
                  <c:v>288</c:v>
                </c:pt>
                <c:pt idx="289" formatCode="0">
                  <c:v>289</c:v>
                </c:pt>
                <c:pt idx="290" formatCode="0">
                  <c:v>290</c:v>
                </c:pt>
                <c:pt idx="291" formatCode="0">
                  <c:v>291</c:v>
                </c:pt>
                <c:pt idx="292" formatCode="0">
                  <c:v>292</c:v>
                </c:pt>
                <c:pt idx="293" formatCode="0">
                  <c:v>293</c:v>
                </c:pt>
                <c:pt idx="294" formatCode="0">
                  <c:v>294</c:v>
                </c:pt>
                <c:pt idx="295" formatCode="0">
                  <c:v>295</c:v>
                </c:pt>
                <c:pt idx="296" formatCode="0">
                  <c:v>296</c:v>
                </c:pt>
                <c:pt idx="297" formatCode="0">
                  <c:v>297</c:v>
                </c:pt>
                <c:pt idx="298" formatCode="0">
                  <c:v>298</c:v>
                </c:pt>
                <c:pt idx="299" formatCode="0">
                  <c:v>299</c:v>
                </c:pt>
                <c:pt idx="300" formatCode="0">
                  <c:v>300</c:v>
                </c:pt>
                <c:pt idx="301" formatCode="0">
                  <c:v>301</c:v>
                </c:pt>
                <c:pt idx="302" formatCode="0">
                  <c:v>302</c:v>
                </c:pt>
                <c:pt idx="303" formatCode="0">
                  <c:v>303</c:v>
                </c:pt>
                <c:pt idx="304" formatCode="0">
                  <c:v>304</c:v>
                </c:pt>
                <c:pt idx="305" formatCode="0">
                  <c:v>305</c:v>
                </c:pt>
                <c:pt idx="306" formatCode="0">
                  <c:v>306</c:v>
                </c:pt>
                <c:pt idx="307" formatCode="0">
                  <c:v>307</c:v>
                </c:pt>
                <c:pt idx="308" formatCode="0">
                  <c:v>308</c:v>
                </c:pt>
                <c:pt idx="309" formatCode="0">
                  <c:v>309</c:v>
                </c:pt>
                <c:pt idx="310" formatCode="0">
                  <c:v>310</c:v>
                </c:pt>
                <c:pt idx="311" formatCode="0">
                  <c:v>311</c:v>
                </c:pt>
                <c:pt idx="312" formatCode="0">
                  <c:v>312</c:v>
                </c:pt>
                <c:pt idx="313" formatCode="0">
                  <c:v>313</c:v>
                </c:pt>
                <c:pt idx="314" formatCode="0">
                  <c:v>314</c:v>
                </c:pt>
                <c:pt idx="315" formatCode="0">
                  <c:v>315</c:v>
                </c:pt>
                <c:pt idx="316" formatCode="0">
                  <c:v>316</c:v>
                </c:pt>
                <c:pt idx="317" formatCode="0">
                  <c:v>317</c:v>
                </c:pt>
                <c:pt idx="318" formatCode="0">
                  <c:v>318</c:v>
                </c:pt>
                <c:pt idx="319" formatCode="0">
                  <c:v>319</c:v>
                </c:pt>
                <c:pt idx="320" formatCode="0">
                  <c:v>320</c:v>
                </c:pt>
                <c:pt idx="321" formatCode="0">
                  <c:v>321</c:v>
                </c:pt>
                <c:pt idx="322" formatCode="0">
                  <c:v>322</c:v>
                </c:pt>
                <c:pt idx="323" formatCode="0">
                  <c:v>323</c:v>
                </c:pt>
                <c:pt idx="324" formatCode="0">
                  <c:v>324</c:v>
                </c:pt>
                <c:pt idx="325" formatCode="0">
                  <c:v>325</c:v>
                </c:pt>
                <c:pt idx="326" formatCode="0">
                  <c:v>326</c:v>
                </c:pt>
                <c:pt idx="327" formatCode="0">
                  <c:v>327</c:v>
                </c:pt>
                <c:pt idx="328" formatCode="0">
                  <c:v>328</c:v>
                </c:pt>
                <c:pt idx="329" formatCode="0">
                  <c:v>329</c:v>
                </c:pt>
                <c:pt idx="330" formatCode="0">
                  <c:v>330</c:v>
                </c:pt>
                <c:pt idx="331" formatCode="0">
                  <c:v>331</c:v>
                </c:pt>
                <c:pt idx="332" formatCode="0">
                  <c:v>332</c:v>
                </c:pt>
                <c:pt idx="333" formatCode="0">
                  <c:v>333</c:v>
                </c:pt>
                <c:pt idx="334" formatCode="0">
                  <c:v>334</c:v>
                </c:pt>
                <c:pt idx="335" formatCode="0">
                  <c:v>335</c:v>
                </c:pt>
                <c:pt idx="336" formatCode="0">
                  <c:v>336</c:v>
                </c:pt>
                <c:pt idx="337" formatCode="0">
                  <c:v>337</c:v>
                </c:pt>
                <c:pt idx="338" formatCode="0">
                  <c:v>338</c:v>
                </c:pt>
                <c:pt idx="339" formatCode="0">
                  <c:v>339</c:v>
                </c:pt>
                <c:pt idx="340" formatCode="0">
                  <c:v>340</c:v>
                </c:pt>
                <c:pt idx="341" formatCode="0">
                  <c:v>341</c:v>
                </c:pt>
                <c:pt idx="342" formatCode="0">
                  <c:v>342</c:v>
                </c:pt>
                <c:pt idx="343" formatCode="0">
                  <c:v>343</c:v>
                </c:pt>
                <c:pt idx="344" formatCode="0">
                  <c:v>344</c:v>
                </c:pt>
                <c:pt idx="345" formatCode="0">
                  <c:v>345</c:v>
                </c:pt>
                <c:pt idx="346" formatCode="0">
                  <c:v>346</c:v>
                </c:pt>
                <c:pt idx="347" formatCode="0">
                  <c:v>347</c:v>
                </c:pt>
                <c:pt idx="348" formatCode="0">
                  <c:v>348</c:v>
                </c:pt>
                <c:pt idx="349" formatCode="0">
                  <c:v>349</c:v>
                </c:pt>
                <c:pt idx="350" formatCode="0">
                  <c:v>350</c:v>
                </c:pt>
                <c:pt idx="351" formatCode="0">
                  <c:v>351</c:v>
                </c:pt>
                <c:pt idx="352" formatCode="0">
                  <c:v>352</c:v>
                </c:pt>
                <c:pt idx="353" formatCode="0">
                  <c:v>353</c:v>
                </c:pt>
                <c:pt idx="354" formatCode="0">
                  <c:v>354</c:v>
                </c:pt>
                <c:pt idx="355" formatCode="0">
                  <c:v>355</c:v>
                </c:pt>
                <c:pt idx="356" formatCode="0">
                  <c:v>356</c:v>
                </c:pt>
                <c:pt idx="357" formatCode="0">
                  <c:v>357</c:v>
                </c:pt>
                <c:pt idx="358" formatCode="0">
                  <c:v>358</c:v>
                </c:pt>
                <c:pt idx="359" formatCode="0">
                  <c:v>359</c:v>
                </c:pt>
                <c:pt idx="360" formatCode="0">
                  <c:v>360</c:v>
                </c:pt>
                <c:pt idx="361" formatCode="0">
                  <c:v>361</c:v>
                </c:pt>
                <c:pt idx="362" formatCode="0">
                  <c:v>362</c:v>
                </c:pt>
                <c:pt idx="363" formatCode="0">
                  <c:v>363</c:v>
                </c:pt>
                <c:pt idx="364" formatCode="0">
                  <c:v>364</c:v>
                </c:pt>
                <c:pt idx="365" formatCode="0">
                  <c:v>365</c:v>
                </c:pt>
                <c:pt idx="366" formatCode="0">
                  <c:v>366</c:v>
                </c:pt>
                <c:pt idx="367" formatCode="0">
                  <c:v>367</c:v>
                </c:pt>
                <c:pt idx="368" formatCode="0">
                  <c:v>368</c:v>
                </c:pt>
                <c:pt idx="369" formatCode="0">
                  <c:v>369</c:v>
                </c:pt>
                <c:pt idx="370" formatCode="0">
                  <c:v>370</c:v>
                </c:pt>
                <c:pt idx="371" formatCode="0">
                  <c:v>371</c:v>
                </c:pt>
                <c:pt idx="372" formatCode="0">
                  <c:v>372</c:v>
                </c:pt>
                <c:pt idx="373" formatCode="0">
                  <c:v>373</c:v>
                </c:pt>
                <c:pt idx="374" formatCode="0">
                  <c:v>374</c:v>
                </c:pt>
                <c:pt idx="375" formatCode="0">
                  <c:v>375</c:v>
                </c:pt>
                <c:pt idx="376" formatCode="0">
                  <c:v>376</c:v>
                </c:pt>
                <c:pt idx="377" formatCode="0">
                  <c:v>377</c:v>
                </c:pt>
                <c:pt idx="378" formatCode="0">
                  <c:v>378</c:v>
                </c:pt>
                <c:pt idx="379" formatCode="0">
                  <c:v>379</c:v>
                </c:pt>
                <c:pt idx="380" formatCode="0">
                  <c:v>380</c:v>
                </c:pt>
                <c:pt idx="381" formatCode="0">
                  <c:v>381</c:v>
                </c:pt>
                <c:pt idx="382" formatCode="0">
                  <c:v>382</c:v>
                </c:pt>
                <c:pt idx="383" formatCode="0">
                  <c:v>383</c:v>
                </c:pt>
                <c:pt idx="384" formatCode="0">
                  <c:v>384</c:v>
                </c:pt>
                <c:pt idx="385" formatCode="0">
                  <c:v>385</c:v>
                </c:pt>
                <c:pt idx="386" formatCode="0">
                  <c:v>386</c:v>
                </c:pt>
                <c:pt idx="387" formatCode="0">
                  <c:v>387</c:v>
                </c:pt>
                <c:pt idx="388" formatCode="0">
                  <c:v>388</c:v>
                </c:pt>
                <c:pt idx="389" formatCode="0">
                  <c:v>389</c:v>
                </c:pt>
                <c:pt idx="390" formatCode="0">
                  <c:v>390</c:v>
                </c:pt>
                <c:pt idx="391" formatCode="0">
                  <c:v>391</c:v>
                </c:pt>
                <c:pt idx="392" formatCode="0">
                  <c:v>392</c:v>
                </c:pt>
                <c:pt idx="393" formatCode="0">
                  <c:v>393</c:v>
                </c:pt>
                <c:pt idx="394" formatCode="0">
                  <c:v>394</c:v>
                </c:pt>
                <c:pt idx="395" formatCode="0">
                  <c:v>395</c:v>
                </c:pt>
                <c:pt idx="396" formatCode="0">
                  <c:v>396</c:v>
                </c:pt>
                <c:pt idx="397" formatCode="0">
                  <c:v>397</c:v>
                </c:pt>
                <c:pt idx="398" formatCode="0">
                  <c:v>398</c:v>
                </c:pt>
                <c:pt idx="399" formatCode="0">
                  <c:v>399</c:v>
                </c:pt>
                <c:pt idx="400" formatCode="0">
                  <c:v>400</c:v>
                </c:pt>
                <c:pt idx="401" formatCode="0">
                  <c:v>401</c:v>
                </c:pt>
                <c:pt idx="402" formatCode="0">
                  <c:v>402</c:v>
                </c:pt>
                <c:pt idx="403" formatCode="0">
                  <c:v>403</c:v>
                </c:pt>
                <c:pt idx="404" formatCode="0">
                  <c:v>404</c:v>
                </c:pt>
                <c:pt idx="405" formatCode="0">
                  <c:v>405</c:v>
                </c:pt>
                <c:pt idx="406" formatCode="0">
                  <c:v>406</c:v>
                </c:pt>
                <c:pt idx="407" formatCode="0">
                  <c:v>407</c:v>
                </c:pt>
                <c:pt idx="408" formatCode="0">
                  <c:v>408</c:v>
                </c:pt>
                <c:pt idx="409" formatCode="0">
                  <c:v>409</c:v>
                </c:pt>
                <c:pt idx="410" formatCode="0">
                  <c:v>410</c:v>
                </c:pt>
                <c:pt idx="411" formatCode="0">
                  <c:v>411</c:v>
                </c:pt>
                <c:pt idx="412" formatCode="0">
                  <c:v>412</c:v>
                </c:pt>
                <c:pt idx="413" formatCode="0">
                  <c:v>413</c:v>
                </c:pt>
                <c:pt idx="414" formatCode="0">
                  <c:v>414</c:v>
                </c:pt>
                <c:pt idx="415" formatCode="0">
                  <c:v>415</c:v>
                </c:pt>
                <c:pt idx="416" formatCode="0">
                  <c:v>416</c:v>
                </c:pt>
                <c:pt idx="417" formatCode="0">
                  <c:v>417</c:v>
                </c:pt>
                <c:pt idx="418" formatCode="0">
                  <c:v>418</c:v>
                </c:pt>
                <c:pt idx="419" formatCode="0">
                  <c:v>419</c:v>
                </c:pt>
                <c:pt idx="420" formatCode="0">
                  <c:v>420</c:v>
                </c:pt>
                <c:pt idx="421" formatCode="0">
                  <c:v>421</c:v>
                </c:pt>
                <c:pt idx="422" formatCode="0">
                  <c:v>422</c:v>
                </c:pt>
                <c:pt idx="423" formatCode="0">
                  <c:v>423</c:v>
                </c:pt>
                <c:pt idx="424" formatCode="0">
                  <c:v>424</c:v>
                </c:pt>
                <c:pt idx="425" formatCode="0">
                  <c:v>425</c:v>
                </c:pt>
                <c:pt idx="426" formatCode="0">
                  <c:v>426</c:v>
                </c:pt>
                <c:pt idx="427" formatCode="0">
                  <c:v>427</c:v>
                </c:pt>
                <c:pt idx="428" formatCode="0">
                  <c:v>428</c:v>
                </c:pt>
                <c:pt idx="429" formatCode="0">
                  <c:v>429</c:v>
                </c:pt>
                <c:pt idx="430" formatCode="0">
                  <c:v>430</c:v>
                </c:pt>
                <c:pt idx="431" formatCode="0">
                  <c:v>431</c:v>
                </c:pt>
                <c:pt idx="432" formatCode="0">
                  <c:v>432</c:v>
                </c:pt>
                <c:pt idx="433" formatCode="0">
                  <c:v>433</c:v>
                </c:pt>
                <c:pt idx="434" formatCode="0">
                  <c:v>434</c:v>
                </c:pt>
                <c:pt idx="435" formatCode="0">
                  <c:v>435</c:v>
                </c:pt>
                <c:pt idx="436" formatCode="0">
                  <c:v>436</c:v>
                </c:pt>
                <c:pt idx="437" formatCode="0">
                  <c:v>437</c:v>
                </c:pt>
                <c:pt idx="438" formatCode="0">
                  <c:v>438</c:v>
                </c:pt>
                <c:pt idx="439" formatCode="0">
                  <c:v>439</c:v>
                </c:pt>
                <c:pt idx="440" formatCode="0">
                  <c:v>440</c:v>
                </c:pt>
                <c:pt idx="441" formatCode="0">
                  <c:v>441</c:v>
                </c:pt>
                <c:pt idx="442" formatCode="0">
                  <c:v>442</c:v>
                </c:pt>
                <c:pt idx="443" formatCode="0">
                  <c:v>443</c:v>
                </c:pt>
                <c:pt idx="444" formatCode="0">
                  <c:v>444</c:v>
                </c:pt>
                <c:pt idx="445" formatCode="0">
                  <c:v>445</c:v>
                </c:pt>
                <c:pt idx="446" formatCode="0">
                  <c:v>446</c:v>
                </c:pt>
                <c:pt idx="447" formatCode="0">
                  <c:v>447</c:v>
                </c:pt>
                <c:pt idx="448" formatCode="0">
                  <c:v>448</c:v>
                </c:pt>
                <c:pt idx="449" formatCode="0">
                  <c:v>449</c:v>
                </c:pt>
                <c:pt idx="450" formatCode="0">
                  <c:v>450</c:v>
                </c:pt>
                <c:pt idx="451" formatCode="0">
                  <c:v>451</c:v>
                </c:pt>
                <c:pt idx="452" formatCode="0">
                  <c:v>452</c:v>
                </c:pt>
                <c:pt idx="453" formatCode="0">
                  <c:v>453</c:v>
                </c:pt>
                <c:pt idx="454" formatCode="0">
                  <c:v>454</c:v>
                </c:pt>
                <c:pt idx="455" formatCode="0">
                  <c:v>455</c:v>
                </c:pt>
                <c:pt idx="456" formatCode="0">
                  <c:v>456</c:v>
                </c:pt>
                <c:pt idx="457" formatCode="0">
                  <c:v>457</c:v>
                </c:pt>
                <c:pt idx="458" formatCode="0">
                  <c:v>458</c:v>
                </c:pt>
                <c:pt idx="459" formatCode="0">
                  <c:v>459</c:v>
                </c:pt>
                <c:pt idx="460" formatCode="0">
                  <c:v>460</c:v>
                </c:pt>
                <c:pt idx="461" formatCode="0">
                  <c:v>461</c:v>
                </c:pt>
                <c:pt idx="462" formatCode="0">
                  <c:v>462</c:v>
                </c:pt>
                <c:pt idx="463" formatCode="0">
                  <c:v>463</c:v>
                </c:pt>
                <c:pt idx="464" formatCode="0">
                  <c:v>464</c:v>
                </c:pt>
                <c:pt idx="465" formatCode="0">
                  <c:v>465</c:v>
                </c:pt>
                <c:pt idx="466" formatCode="0">
                  <c:v>466</c:v>
                </c:pt>
                <c:pt idx="467" formatCode="0">
                  <c:v>467</c:v>
                </c:pt>
                <c:pt idx="468" formatCode="0">
                  <c:v>468</c:v>
                </c:pt>
                <c:pt idx="469" formatCode="0">
                  <c:v>469</c:v>
                </c:pt>
                <c:pt idx="470" formatCode="0">
                  <c:v>470</c:v>
                </c:pt>
                <c:pt idx="471" formatCode="0">
                  <c:v>471</c:v>
                </c:pt>
                <c:pt idx="472" formatCode="0">
                  <c:v>472</c:v>
                </c:pt>
                <c:pt idx="473" formatCode="0">
                  <c:v>473</c:v>
                </c:pt>
                <c:pt idx="474" formatCode="0">
                  <c:v>474</c:v>
                </c:pt>
                <c:pt idx="475" formatCode="0">
                  <c:v>475</c:v>
                </c:pt>
                <c:pt idx="476" formatCode="0">
                  <c:v>476</c:v>
                </c:pt>
                <c:pt idx="477" formatCode="0">
                  <c:v>477</c:v>
                </c:pt>
                <c:pt idx="478" formatCode="0">
                  <c:v>478</c:v>
                </c:pt>
                <c:pt idx="479" formatCode="0">
                  <c:v>479</c:v>
                </c:pt>
                <c:pt idx="480" formatCode="0">
                  <c:v>480</c:v>
                </c:pt>
                <c:pt idx="481" formatCode="0">
                  <c:v>481</c:v>
                </c:pt>
                <c:pt idx="482" formatCode="0">
                  <c:v>482</c:v>
                </c:pt>
                <c:pt idx="483" formatCode="0">
                  <c:v>483</c:v>
                </c:pt>
                <c:pt idx="484" formatCode="0">
                  <c:v>484</c:v>
                </c:pt>
                <c:pt idx="485" formatCode="0">
                  <c:v>485</c:v>
                </c:pt>
                <c:pt idx="486" formatCode="0">
                  <c:v>486</c:v>
                </c:pt>
                <c:pt idx="487" formatCode="0">
                  <c:v>487</c:v>
                </c:pt>
                <c:pt idx="488" formatCode="0">
                  <c:v>488</c:v>
                </c:pt>
                <c:pt idx="489" formatCode="0">
                  <c:v>489</c:v>
                </c:pt>
                <c:pt idx="490" formatCode="0">
                  <c:v>490</c:v>
                </c:pt>
                <c:pt idx="491" formatCode="0">
                  <c:v>491</c:v>
                </c:pt>
                <c:pt idx="492" formatCode="0">
                  <c:v>492</c:v>
                </c:pt>
                <c:pt idx="493" formatCode="0">
                  <c:v>493</c:v>
                </c:pt>
                <c:pt idx="494" formatCode="0">
                  <c:v>494</c:v>
                </c:pt>
                <c:pt idx="495" formatCode="0">
                  <c:v>495</c:v>
                </c:pt>
                <c:pt idx="496" formatCode="0">
                  <c:v>496</c:v>
                </c:pt>
                <c:pt idx="497" formatCode="0">
                  <c:v>497</c:v>
                </c:pt>
                <c:pt idx="498" formatCode="0">
                  <c:v>498</c:v>
                </c:pt>
                <c:pt idx="499" formatCode="0">
                  <c:v>499</c:v>
                </c:pt>
                <c:pt idx="500" formatCode="0">
                  <c:v>500</c:v>
                </c:pt>
                <c:pt idx="501" formatCode="0">
                  <c:v>501</c:v>
                </c:pt>
                <c:pt idx="502" formatCode="0">
                  <c:v>502</c:v>
                </c:pt>
                <c:pt idx="503" formatCode="0">
                  <c:v>503</c:v>
                </c:pt>
                <c:pt idx="504" formatCode="0">
                  <c:v>504</c:v>
                </c:pt>
                <c:pt idx="505" formatCode="0">
                  <c:v>505</c:v>
                </c:pt>
                <c:pt idx="506" formatCode="0">
                  <c:v>506</c:v>
                </c:pt>
                <c:pt idx="507" formatCode="0">
                  <c:v>507</c:v>
                </c:pt>
                <c:pt idx="508" formatCode="0">
                  <c:v>508</c:v>
                </c:pt>
                <c:pt idx="509" formatCode="0">
                  <c:v>509</c:v>
                </c:pt>
                <c:pt idx="510" formatCode="0">
                  <c:v>510</c:v>
                </c:pt>
                <c:pt idx="511" formatCode="0">
                  <c:v>511</c:v>
                </c:pt>
                <c:pt idx="512" formatCode="0">
                  <c:v>512</c:v>
                </c:pt>
                <c:pt idx="513" formatCode="0">
                  <c:v>513</c:v>
                </c:pt>
                <c:pt idx="514" formatCode="0">
                  <c:v>514</c:v>
                </c:pt>
                <c:pt idx="515" formatCode="0">
                  <c:v>515</c:v>
                </c:pt>
                <c:pt idx="516" formatCode="0">
                  <c:v>516</c:v>
                </c:pt>
                <c:pt idx="517" formatCode="0">
                  <c:v>517</c:v>
                </c:pt>
                <c:pt idx="518" formatCode="0">
                  <c:v>518</c:v>
                </c:pt>
                <c:pt idx="519" formatCode="0">
                  <c:v>519</c:v>
                </c:pt>
                <c:pt idx="520" formatCode="0">
                  <c:v>520</c:v>
                </c:pt>
                <c:pt idx="521" formatCode="0">
                  <c:v>521</c:v>
                </c:pt>
                <c:pt idx="522" formatCode="0">
                  <c:v>522</c:v>
                </c:pt>
                <c:pt idx="523" formatCode="0">
                  <c:v>523</c:v>
                </c:pt>
                <c:pt idx="524" formatCode="0">
                  <c:v>524</c:v>
                </c:pt>
                <c:pt idx="525" formatCode="0">
                  <c:v>525</c:v>
                </c:pt>
                <c:pt idx="526" formatCode="0">
                  <c:v>526</c:v>
                </c:pt>
                <c:pt idx="527" formatCode="0">
                  <c:v>527</c:v>
                </c:pt>
                <c:pt idx="528" formatCode="0">
                  <c:v>528</c:v>
                </c:pt>
                <c:pt idx="529" formatCode="0">
                  <c:v>529</c:v>
                </c:pt>
                <c:pt idx="530" formatCode="0">
                  <c:v>530</c:v>
                </c:pt>
                <c:pt idx="531" formatCode="0">
                  <c:v>531</c:v>
                </c:pt>
                <c:pt idx="532" formatCode="0">
                  <c:v>532</c:v>
                </c:pt>
                <c:pt idx="533" formatCode="0">
                  <c:v>533</c:v>
                </c:pt>
                <c:pt idx="534" formatCode="0">
                  <c:v>534</c:v>
                </c:pt>
                <c:pt idx="535" formatCode="0">
                  <c:v>535</c:v>
                </c:pt>
                <c:pt idx="536" formatCode="0">
                  <c:v>536</c:v>
                </c:pt>
                <c:pt idx="537" formatCode="0">
                  <c:v>537</c:v>
                </c:pt>
                <c:pt idx="538" formatCode="0">
                  <c:v>538</c:v>
                </c:pt>
                <c:pt idx="539" formatCode="0">
                  <c:v>539</c:v>
                </c:pt>
                <c:pt idx="540" formatCode="0">
                  <c:v>540</c:v>
                </c:pt>
                <c:pt idx="541" formatCode="0">
                  <c:v>541</c:v>
                </c:pt>
                <c:pt idx="542" formatCode="0">
                  <c:v>542</c:v>
                </c:pt>
                <c:pt idx="543" formatCode="0">
                  <c:v>543</c:v>
                </c:pt>
                <c:pt idx="544" formatCode="0">
                  <c:v>544</c:v>
                </c:pt>
                <c:pt idx="545" formatCode="0">
                  <c:v>545</c:v>
                </c:pt>
                <c:pt idx="546" formatCode="0">
                  <c:v>546</c:v>
                </c:pt>
                <c:pt idx="547" formatCode="0">
                  <c:v>547</c:v>
                </c:pt>
                <c:pt idx="548" formatCode="0">
                  <c:v>548</c:v>
                </c:pt>
                <c:pt idx="549" formatCode="0">
                  <c:v>549</c:v>
                </c:pt>
                <c:pt idx="550" formatCode="0">
                  <c:v>550</c:v>
                </c:pt>
                <c:pt idx="551" formatCode="0">
                  <c:v>551</c:v>
                </c:pt>
                <c:pt idx="552" formatCode="0">
                  <c:v>552</c:v>
                </c:pt>
                <c:pt idx="553" formatCode="0">
                  <c:v>553</c:v>
                </c:pt>
                <c:pt idx="554" formatCode="0">
                  <c:v>554</c:v>
                </c:pt>
                <c:pt idx="555" formatCode="0">
                  <c:v>555</c:v>
                </c:pt>
                <c:pt idx="556" formatCode="0">
                  <c:v>556</c:v>
                </c:pt>
                <c:pt idx="557" formatCode="0">
                  <c:v>557</c:v>
                </c:pt>
                <c:pt idx="558" formatCode="0">
                  <c:v>558</c:v>
                </c:pt>
                <c:pt idx="559" formatCode="0">
                  <c:v>559</c:v>
                </c:pt>
                <c:pt idx="560" formatCode="0">
                  <c:v>560</c:v>
                </c:pt>
                <c:pt idx="561" formatCode="0">
                  <c:v>561</c:v>
                </c:pt>
                <c:pt idx="562" formatCode="0">
                  <c:v>562</c:v>
                </c:pt>
                <c:pt idx="563" formatCode="0">
                  <c:v>563</c:v>
                </c:pt>
                <c:pt idx="564" formatCode="0">
                  <c:v>564</c:v>
                </c:pt>
                <c:pt idx="565" formatCode="0">
                  <c:v>565</c:v>
                </c:pt>
                <c:pt idx="566" formatCode="0">
                  <c:v>566</c:v>
                </c:pt>
                <c:pt idx="567" formatCode="0">
                  <c:v>567</c:v>
                </c:pt>
                <c:pt idx="568" formatCode="0">
                  <c:v>568</c:v>
                </c:pt>
                <c:pt idx="569" formatCode="0">
                  <c:v>569</c:v>
                </c:pt>
                <c:pt idx="570" formatCode="0">
                  <c:v>570</c:v>
                </c:pt>
                <c:pt idx="571" formatCode="0">
                  <c:v>571</c:v>
                </c:pt>
                <c:pt idx="572" formatCode="0">
                  <c:v>572</c:v>
                </c:pt>
                <c:pt idx="573" formatCode="0">
                  <c:v>573</c:v>
                </c:pt>
                <c:pt idx="574" formatCode="0">
                  <c:v>574</c:v>
                </c:pt>
                <c:pt idx="575" formatCode="0">
                  <c:v>575</c:v>
                </c:pt>
                <c:pt idx="576" formatCode="0">
                  <c:v>576</c:v>
                </c:pt>
                <c:pt idx="577" formatCode="0">
                  <c:v>577</c:v>
                </c:pt>
                <c:pt idx="578" formatCode="0">
                  <c:v>578</c:v>
                </c:pt>
                <c:pt idx="579" formatCode="0">
                  <c:v>579</c:v>
                </c:pt>
                <c:pt idx="580" formatCode="0">
                  <c:v>580</c:v>
                </c:pt>
                <c:pt idx="581" formatCode="0">
                  <c:v>581</c:v>
                </c:pt>
                <c:pt idx="582" formatCode="0">
                  <c:v>582</c:v>
                </c:pt>
                <c:pt idx="583" formatCode="0">
                  <c:v>583</c:v>
                </c:pt>
                <c:pt idx="584" formatCode="0">
                  <c:v>584</c:v>
                </c:pt>
                <c:pt idx="585" formatCode="0">
                  <c:v>585</c:v>
                </c:pt>
                <c:pt idx="586" formatCode="0">
                  <c:v>586</c:v>
                </c:pt>
                <c:pt idx="587" formatCode="0">
                  <c:v>587</c:v>
                </c:pt>
                <c:pt idx="588" formatCode="0">
                  <c:v>588</c:v>
                </c:pt>
                <c:pt idx="589" formatCode="0">
                  <c:v>589</c:v>
                </c:pt>
                <c:pt idx="590" formatCode="0">
                  <c:v>590</c:v>
                </c:pt>
                <c:pt idx="591" formatCode="0">
                  <c:v>591</c:v>
                </c:pt>
                <c:pt idx="592" formatCode="0">
                  <c:v>592</c:v>
                </c:pt>
                <c:pt idx="593" formatCode="0">
                  <c:v>593</c:v>
                </c:pt>
                <c:pt idx="594" formatCode="0">
                  <c:v>594</c:v>
                </c:pt>
                <c:pt idx="595" formatCode="0">
                  <c:v>595</c:v>
                </c:pt>
                <c:pt idx="596" formatCode="0">
                  <c:v>596</c:v>
                </c:pt>
                <c:pt idx="597" formatCode="0">
                  <c:v>597</c:v>
                </c:pt>
                <c:pt idx="598" formatCode="0">
                  <c:v>598</c:v>
                </c:pt>
                <c:pt idx="599" formatCode="0">
                  <c:v>599</c:v>
                </c:pt>
                <c:pt idx="600" formatCode="0">
                  <c:v>600</c:v>
                </c:pt>
                <c:pt idx="601" formatCode="0">
                  <c:v>601</c:v>
                </c:pt>
                <c:pt idx="602" formatCode="0">
                  <c:v>602</c:v>
                </c:pt>
                <c:pt idx="603" formatCode="0">
                  <c:v>603</c:v>
                </c:pt>
                <c:pt idx="604" formatCode="0">
                  <c:v>604</c:v>
                </c:pt>
                <c:pt idx="605" formatCode="0">
                  <c:v>605</c:v>
                </c:pt>
                <c:pt idx="606" formatCode="0">
                  <c:v>606</c:v>
                </c:pt>
                <c:pt idx="607" formatCode="0">
                  <c:v>607</c:v>
                </c:pt>
                <c:pt idx="608" formatCode="0">
                  <c:v>608</c:v>
                </c:pt>
                <c:pt idx="609" formatCode="0">
                  <c:v>609</c:v>
                </c:pt>
                <c:pt idx="610" formatCode="0">
                  <c:v>610</c:v>
                </c:pt>
                <c:pt idx="611" formatCode="0">
                  <c:v>611</c:v>
                </c:pt>
                <c:pt idx="612" formatCode="0">
                  <c:v>612</c:v>
                </c:pt>
                <c:pt idx="613" formatCode="0">
                  <c:v>613</c:v>
                </c:pt>
                <c:pt idx="614" formatCode="0">
                  <c:v>614</c:v>
                </c:pt>
                <c:pt idx="615" formatCode="0">
                  <c:v>615</c:v>
                </c:pt>
                <c:pt idx="616" formatCode="0">
                  <c:v>616</c:v>
                </c:pt>
                <c:pt idx="617" formatCode="0">
                  <c:v>617</c:v>
                </c:pt>
                <c:pt idx="618" formatCode="0">
                  <c:v>618</c:v>
                </c:pt>
                <c:pt idx="619" formatCode="0">
                  <c:v>619</c:v>
                </c:pt>
                <c:pt idx="620" formatCode="0">
                  <c:v>620</c:v>
                </c:pt>
                <c:pt idx="621" formatCode="0">
                  <c:v>621</c:v>
                </c:pt>
                <c:pt idx="622" formatCode="0">
                  <c:v>622</c:v>
                </c:pt>
                <c:pt idx="623" formatCode="0">
                  <c:v>623</c:v>
                </c:pt>
                <c:pt idx="624" formatCode="0">
                  <c:v>624</c:v>
                </c:pt>
                <c:pt idx="625" formatCode="0">
                  <c:v>625</c:v>
                </c:pt>
                <c:pt idx="626" formatCode="0">
                  <c:v>626</c:v>
                </c:pt>
                <c:pt idx="627" formatCode="0">
                  <c:v>627</c:v>
                </c:pt>
                <c:pt idx="628" formatCode="0">
                  <c:v>628</c:v>
                </c:pt>
                <c:pt idx="629" formatCode="0">
                  <c:v>629</c:v>
                </c:pt>
                <c:pt idx="630" formatCode="0">
                  <c:v>630</c:v>
                </c:pt>
                <c:pt idx="631" formatCode="0">
                  <c:v>631</c:v>
                </c:pt>
                <c:pt idx="632" formatCode="0">
                  <c:v>632</c:v>
                </c:pt>
                <c:pt idx="633" formatCode="0">
                  <c:v>633</c:v>
                </c:pt>
                <c:pt idx="634" formatCode="0">
                  <c:v>634</c:v>
                </c:pt>
                <c:pt idx="635" formatCode="0">
                  <c:v>635</c:v>
                </c:pt>
                <c:pt idx="636" formatCode="0">
                  <c:v>636</c:v>
                </c:pt>
                <c:pt idx="637" formatCode="0">
                  <c:v>637</c:v>
                </c:pt>
                <c:pt idx="638" formatCode="0">
                  <c:v>638</c:v>
                </c:pt>
                <c:pt idx="639" formatCode="0">
                  <c:v>639</c:v>
                </c:pt>
                <c:pt idx="640" formatCode="0">
                  <c:v>640</c:v>
                </c:pt>
                <c:pt idx="641" formatCode="0">
                  <c:v>641</c:v>
                </c:pt>
                <c:pt idx="642" formatCode="0">
                  <c:v>642</c:v>
                </c:pt>
                <c:pt idx="643" formatCode="0">
                  <c:v>643</c:v>
                </c:pt>
                <c:pt idx="644" formatCode="0">
                  <c:v>644</c:v>
                </c:pt>
                <c:pt idx="645" formatCode="0">
                  <c:v>645</c:v>
                </c:pt>
                <c:pt idx="646" formatCode="0">
                  <c:v>646</c:v>
                </c:pt>
                <c:pt idx="647" formatCode="0">
                  <c:v>647</c:v>
                </c:pt>
                <c:pt idx="648" formatCode="0">
                  <c:v>648</c:v>
                </c:pt>
                <c:pt idx="649" formatCode="0">
                  <c:v>649</c:v>
                </c:pt>
                <c:pt idx="650" formatCode="0">
                  <c:v>650</c:v>
                </c:pt>
                <c:pt idx="651" formatCode="0">
                  <c:v>651</c:v>
                </c:pt>
                <c:pt idx="652" formatCode="0">
                  <c:v>652</c:v>
                </c:pt>
                <c:pt idx="653" formatCode="0">
                  <c:v>653</c:v>
                </c:pt>
                <c:pt idx="654" formatCode="0">
                  <c:v>654</c:v>
                </c:pt>
                <c:pt idx="655" formatCode="0">
                  <c:v>655</c:v>
                </c:pt>
                <c:pt idx="656" formatCode="0">
                  <c:v>656</c:v>
                </c:pt>
                <c:pt idx="657" formatCode="0">
                  <c:v>657</c:v>
                </c:pt>
                <c:pt idx="658" formatCode="0">
                  <c:v>658</c:v>
                </c:pt>
                <c:pt idx="659" formatCode="0">
                  <c:v>659</c:v>
                </c:pt>
                <c:pt idx="660" formatCode="0">
                  <c:v>660</c:v>
                </c:pt>
                <c:pt idx="661" formatCode="0">
                  <c:v>661</c:v>
                </c:pt>
                <c:pt idx="662" formatCode="0">
                  <c:v>662</c:v>
                </c:pt>
                <c:pt idx="663" formatCode="0">
                  <c:v>663</c:v>
                </c:pt>
                <c:pt idx="664" formatCode="0">
                  <c:v>664</c:v>
                </c:pt>
                <c:pt idx="665" formatCode="0">
                  <c:v>665</c:v>
                </c:pt>
                <c:pt idx="666" formatCode="0">
                  <c:v>666</c:v>
                </c:pt>
                <c:pt idx="667" formatCode="0">
                  <c:v>667</c:v>
                </c:pt>
                <c:pt idx="668" formatCode="0">
                  <c:v>668</c:v>
                </c:pt>
                <c:pt idx="669" formatCode="0">
                  <c:v>669</c:v>
                </c:pt>
                <c:pt idx="670" formatCode="0">
                  <c:v>670</c:v>
                </c:pt>
                <c:pt idx="671" formatCode="0">
                  <c:v>671</c:v>
                </c:pt>
                <c:pt idx="672" formatCode="0">
                  <c:v>672</c:v>
                </c:pt>
                <c:pt idx="673" formatCode="0">
                  <c:v>673</c:v>
                </c:pt>
                <c:pt idx="674" formatCode="0">
                  <c:v>674</c:v>
                </c:pt>
                <c:pt idx="675" formatCode="0">
                  <c:v>675</c:v>
                </c:pt>
                <c:pt idx="676" formatCode="0">
                  <c:v>676</c:v>
                </c:pt>
                <c:pt idx="677" formatCode="0">
                  <c:v>677</c:v>
                </c:pt>
                <c:pt idx="678" formatCode="0">
                  <c:v>678</c:v>
                </c:pt>
                <c:pt idx="679" formatCode="0">
                  <c:v>679</c:v>
                </c:pt>
                <c:pt idx="680" formatCode="0">
                  <c:v>680</c:v>
                </c:pt>
                <c:pt idx="681" formatCode="0">
                  <c:v>681</c:v>
                </c:pt>
                <c:pt idx="682" formatCode="0">
                  <c:v>682</c:v>
                </c:pt>
                <c:pt idx="683" formatCode="0">
                  <c:v>683</c:v>
                </c:pt>
                <c:pt idx="684" formatCode="0">
                  <c:v>684</c:v>
                </c:pt>
                <c:pt idx="685" formatCode="0">
                  <c:v>685</c:v>
                </c:pt>
                <c:pt idx="686" formatCode="0">
                  <c:v>686</c:v>
                </c:pt>
                <c:pt idx="687" formatCode="0">
                  <c:v>687</c:v>
                </c:pt>
                <c:pt idx="688" formatCode="0">
                  <c:v>688</c:v>
                </c:pt>
                <c:pt idx="689" formatCode="0">
                  <c:v>689</c:v>
                </c:pt>
                <c:pt idx="690" formatCode="0">
                  <c:v>690</c:v>
                </c:pt>
                <c:pt idx="691" formatCode="0">
                  <c:v>691</c:v>
                </c:pt>
                <c:pt idx="692" formatCode="0">
                  <c:v>692</c:v>
                </c:pt>
                <c:pt idx="693" formatCode="0">
                  <c:v>693</c:v>
                </c:pt>
                <c:pt idx="694" formatCode="0">
                  <c:v>694</c:v>
                </c:pt>
                <c:pt idx="695" formatCode="0">
                  <c:v>695</c:v>
                </c:pt>
                <c:pt idx="696" formatCode="0">
                  <c:v>696</c:v>
                </c:pt>
                <c:pt idx="697" formatCode="0">
                  <c:v>697</c:v>
                </c:pt>
                <c:pt idx="698" formatCode="0">
                  <c:v>698</c:v>
                </c:pt>
                <c:pt idx="699" formatCode="0">
                  <c:v>699</c:v>
                </c:pt>
                <c:pt idx="700" formatCode="0">
                  <c:v>700</c:v>
                </c:pt>
                <c:pt idx="701" formatCode="0">
                  <c:v>701</c:v>
                </c:pt>
                <c:pt idx="702" formatCode="0">
                  <c:v>702</c:v>
                </c:pt>
                <c:pt idx="703" formatCode="0">
                  <c:v>703</c:v>
                </c:pt>
                <c:pt idx="704" formatCode="0">
                  <c:v>704</c:v>
                </c:pt>
                <c:pt idx="705" formatCode="0">
                  <c:v>705</c:v>
                </c:pt>
                <c:pt idx="706" formatCode="0">
                  <c:v>706</c:v>
                </c:pt>
                <c:pt idx="707" formatCode="0">
                  <c:v>707</c:v>
                </c:pt>
                <c:pt idx="708" formatCode="0">
                  <c:v>708</c:v>
                </c:pt>
                <c:pt idx="709" formatCode="0">
                  <c:v>709</c:v>
                </c:pt>
                <c:pt idx="710" formatCode="0">
                  <c:v>710</c:v>
                </c:pt>
                <c:pt idx="711" formatCode="0">
                  <c:v>711</c:v>
                </c:pt>
                <c:pt idx="712" formatCode="0">
                  <c:v>712</c:v>
                </c:pt>
                <c:pt idx="713" formatCode="0">
                  <c:v>713</c:v>
                </c:pt>
                <c:pt idx="714" formatCode="0">
                  <c:v>714</c:v>
                </c:pt>
                <c:pt idx="715" formatCode="0">
                  <c:v>715</c:v>
                </c:pt>
                <c:pt idx="716" formatCode="0">
                  <c:v>716</c:v>
                </c:pt>
                <c:pt idx="717" formatCode="0">
                  <c:v>717</c:v>
                </c:pt>
                <c:pt idx="718" formatCode="0">
                  <c:v>718</c:v>
                </c:pt>
                <c:pt idx="719" formatCode="0">
                  <c:v>719</c:v>
                </c:pt>
                <c:pt idx="720" formatCode="0">
                  <c:v>720</c:v>
                </c:pt>
                <c:pt idx="721" formatCode="0">
                  <c:v>721</c:v>
                </c:pt>
                <c:pt idx="722" formatCode="0">
                  <c:v>722</c:v>
                </c:pt>
                <c:pt idx="723" formatCode="0">
                  <c:v>723</c:v>
                </c:pt>
                <c:pt idx="724" formatCode="0">
                  <c:v>724</c:v>
                </c:pt>
                <c:pt idx="725" formatCode="0">
                  <c:v>725</c:v>
                </c:pt>
                <c:pt idx="726" formatCode="0">
                  <c:v>726</c:v>
                </c:pt>
                <c:pt idx="727" formatCode="0">
                  <c:v>727</c:v>
                </c:pt>
                <c:pt idx="728" formatCode="0">
                  <c:v>728</c:v>
                </c:pt>
                <c:pt idx="729" formatCode="0">
                  <c:v>729</c:v>
                </c:pt>
                <c:pt idx="730" formatCode="0">
                  <c:v>730</c:v>
                </c:pt>
                <c:pt idx="731" formatCode="0">
                  <c:v>731</c:v>
                </c:pt>
                <c:pt idx="732" formatCode="0">
                  <c:v>732</c:v>
                </c:pt>
                <c:pt idx="733" formatCode="0">
                  <c:v>733</c:v>
                </c:pt>
                <c:pt idx="734" formatCode="0">
                  <c:v>734</c:v>
                </c:pt>
                <c:pt idx="735" formatCode="0">
                  <c:v>735</c:v>
                </c:pt>
                <c:pt idx="736" formatCode="0">
                  <c:v>736</c:v>
                </c:pt>
                <c:pt idx="737" formatCode="0">
                  <c:v>737</c:v>
                </c:pt>
                <c:pt idx="738" formatCode="0">
                  <c:v>738</c:v>
                </c:pt>
                <c:pt idx="739" formatCode="0">
                  <c:v>739</c:v>
                </c:pt>
                <c:pt idx="740" formatCode="0">
                  <c:v>740</c:v>
                </c:pt>
                <c:pt idx="741" formatCode="0">
                  <c:v>741</c:v>
                </c:pt>
                <c:pt idx="742" formatCode="0">
                  <c:v>742</c:v>
                </c:pt>
                <c:pt idx="743" formatCode="0">
                  <c:v>743</c:v>
                </c:pt>
                <c:pt idx="744" formatCode="0">
                  <c:v>744</c:v>
                </c:pt>
                <c:pt idx="745" formatCode="0">
                  <c:v>745</c:v>
                </c:pt>
                <c:pt idx="746" formatCode="0">
                  <c:v>746</c:v>
                </c:pt>
                <c:pt idx="747" formatCode="0">
                  <c:v>747</c:v>
                </c:pt>
                <c:pt idx="748" formatCode="0">
                  <c:v>748</c:v>
                </c:pt>
                <c:pt idx="749" formatCode="0">
                  <c:v>749</c:v>
                </c:pt>
                <c:pt idx="750" formatCode="0">
                  <c:v>750</c:v>
                </c:pt>
                <c:pt idx="751" formatCode="0">
                  <c:v>751</c:v>
                </c:pt>
                <c:pt idx="752" formatCode="0">
                  <c:v>752</c:v>
                </c:pt>
                <c:pt idx="753" formatCode="0">
                  <c:v>753</c:v>
                </c:pt>
                <c:pt idx="754" formatCode="0">
                  <c:v>754</c:v>
                </c:pt>
                <c:pt idx="755" formatCode="0">
                  <c:v>755</c:v>
                </c:pt>
                <c:pt idx="756" formatCode="0">
                  <c:v>756</c:v>
                </c:pt>
                <c:pt idx="757" formatCode="0">
                  <c:v>757</c:v>
                </c:pt>
                <c:pt idx="758" formatCode="0">
                  <c:v>758</c:v>
                </c:pt>
                <c:pt idx="759" formatCode="0">
                  <c:v>759</c:v>
                </c:pt>
                <c:pt idx="760" formatCode="0">
                  <c:v>760</c:v>
                </c:pt>
                <c:pt idx="761" formatCode="0">
                  <c:v>761</c:v>
                </c:pt>
                <c:pt idx="762" formatCode="0">
                  <c:v>762</c:v>
                </c:pt>
                <c:pt idx="763" formatCode="0">
                  <c:v>763</c:v>
                </c:pt>
                <c:pt idx="764" formatCode="0">
                  <c:v>764</c:v>
                </c:pt>
                <c:pt idx="765" formatCode="0">
                  <c:v>765</c:v>
                </c:pt>
                <c:pt idx="766" formatCode="0">
                  <c:v>766</c:v>
                </c:pt>
                <c:pt idx="767" formatCode="0">
                  <c:v>767</c:v>
                </c:pt>
                <c:pt idx="768" formatCode="0">
                  <c:v>768</c:v>
                </c:pt>
                <c:pt idx="769" formatCode="0">
                  <c:v>769</c:v>
                </c:pt>
                <c:pt idx="770" formatCode="0">
                  <c:v>770</c:v>
                </c:pt>
                <c:pt idx="771" formatCode="0">
                  <c:v>771</c:v>
                </c:pt>
                <c:pt idx="772" formatCode="0">
                  <c:v>772</c:v>
                </c:pt>
                <c:pt idx="773" formatCode="0">
                  <c:v>773</c:v>
                </c:pt>
                <c:pt idx="774" formatCode="0">
                  <c:v>774</c:v>
                </c:pt>
                <c:pt idx="775" formatCode="0">
                  <c:v>775</c:v>
                </c:pt>
                <c:pt idx="776" formatCode="0">
                  <c:v>776</c:v>
                </c:pt>
                <c:pt idx="777" formatCode="0">
                  <c:v>777</c:v>
                </c:pt>
                <c:pt idx="778" formatCode="0">
                  <c:v>778</c:v>
                </c:pt>
                <c:pt idx="779" formatCode="0">
                  <c:v>779</c:v>
                </c:pt>
                <c:pt idx="780" formatCode="0">
                  <c:v>780</c:v>
                </c:pt>
                <c:pt idx="781" formatCode="0">
                  <c:v>781</c:v>
                </c:pt>
                <c:pt idx="782" formatCode="0">
                  <c:v>782</c:v>
                </c:pt>
                <c:pt idx="783" formatCode="0">
                  <c:v>783</c:v>
                </c:pt>
                <c:pt idx="784" formatCode="0">
                  <c:v>784</c:v>
                </c:pt>
                <c:pt idx="785" formatCode="0">
                  <c:v>785</c:v>
                </c:pt>
                <c:pt idx="786" formatCode="0">
                  <c:v>786</c:v>
                </c:pt>
                <c:pt idx="787" formatCode="0">
                  <c:v>787</c:v>
                </c:pt>
                <c:pt idx="788" formatCode="0">
                  <c:v>788</c:v>
                </c:pt>
                <c:pt idx="789" formatCode="0">
                  <c:v>789</c:v>
                </c:pt>
                <c:pt idx="790" formatCode="0">
                  <c:v>790</c:v>
                </c:pt>
                <c:pt idx="791" formatCode="0">
                  <c:v>791</c:v>
                </c:pt>
                <c:pt idx="792" formatCode="0">
                  <c:v>792</c:v>
                </c:pt>
                <c:pt idx="793" formatCode="0">
                  <c:v>793</c:v>
                </c:pt>
                <c:pt idx="794" formatCode="0">
                  <c:v>794</c:v>
                </c:pt>
                <c:pt idx="795" formatCode="0">
                  <c:v>795</c:v>
                </c:pt>
                <c:pt idx="796" formatCode="0">
                  <c:v>796</c:v>
                </c:pt>
                <c:pt idx="797" formatCode="0">
                  <c:v>797</c:v>
                </c:pt>
                <c:pt idx="798" formatCode="0">
                  <c:v>798</c:v>
                </c:pt>
                <c:pt idx="799" formatCode="0">
                  <c:v>799</c:v>
                </c:pt>
                <c:pt idx="800" formatCode="0">
                  <c:v>800</c:v>
                </c:pt>
                <c:pt idx="801" formatCode="0">
                  <c:v>801</c:v>
                </c:pt>
                <c:pt idx="802" formatCode="0">
                  <c:v>802</c:v>
                </c:pt>
                <c:pt idx="803" formatCode="0">
                  <c:v>803</c:v>
                </c:pt>
                <c:pt idx="804" formatCode="0">
                  <c:v>804</c:v>
                </c:pt>
                <c:pt idx="805" formatCode="0">
                  <c:v>805</c:v>
                </c:pt>
                <c:pt idx="806" formatCode="0">
                  <c:v>806</c:v>
                </c:pt>
                <c:pt idx="807" formatCode="0">
                  <c:v>807</c:v>
                </c:pt>
                <c:pt idx="808" formatCode="0">
                  <c:v>808</c:v>
                </c:pt>
                <c:pt idx="809" formatCode="0">
                  <c:v>809</c:v>
                </c:pt>
                <c:pt idx="810" formatCode="0">
                  <c:v>810</c:v>
                </c:pt>
                <c:pt idx="811" formatCode="0">
                  <c:v>811</c:v>
                </c:pt>
                <c:pt idx="812" formatCode="0">
                  <c:v>812</c:v>
                </c:pt>
                <c:pt idx="813" formatCode="0">
                  <c:v>813</c:v>
                </c:pt>
                <c:pt idx="814" formatCode="0">
                  <c:v>814</c:v>
                </c:pt>
                <c:pt idx="815" formatCode="0">
                  <c:v>815</c:v>
                </c:pt>
                <c:pt idx="816" formatCode="0">
                  <c:v>816</c:v>
                </c:pt>
                <c:pt idx="817" formatCode="0">
                  <c:v>817</c:v>
                </c:pt>
                <c:pt idx="818" formatCode="0">
                  <c:v>818</c:v>
                </c:pt>
                <c:pt idx="819" formatCode="0">
                  <c:v>819</c:v>
                </c:pt>
                <c:pt idx="820" formatCode="0">
                  <c:v>820</c:v>
                </c:pt>
                <c:pt idx="821" formatCode="0">
                  <c:v>821</c:v>
                </c:pt>
                <c:pt idx="822" formatCode="0">
                  <c:v>822</c:v>
                </c:pt>
                <c:pt idx="823" formatCode="0">
                  <c:v>823</c:v>
                </c:pt>
                <c:pt idx="824" formatCode="0">
                  <c:v>824</c:v>
                </c:pt>
                <c:pt idx="825" formatCode="0">
                  <c:v>825</c:v>
                </c:pt>
                <c:pt idx="826" formatCode="0">
                  <c:v>826</c:v>
                </c:pt>
                <c:pt idx="827" formatCode="0">
                  <c:v>827</c:v>
                </c:pt>
                <c:pt idx="828" formatCode="0">
                  <c:v>828</c:v>
                </c:pt>
                <c:pt idx="829" formatCode="0">
                  <c:v>829</c:v>
                </c:pt>
                <c:pt idx="830" formatCode="0">
                  <c:v>830</c:v>
                </c:pt>
                <c:pt idx="831" formatCode="0">
                  <c:v>831</c:v>
                </c:pt>
                <c:pt idx="832" formatCode="0">
                  <c:v>832</c:v>
                </c:pt>
                <c:pt idx="833" formatCode="0">
                  <c:v>833</c:v>
                </c:pt>
                <c:pt idx="834" formatCode="0">
                  <c:v>834</c:v>
                </c:pt>
                <c:pt idx="835" formatCode="0">
                  <c:v>835</c:v>
                </c:pt>
                <c:pt idx="836" formatCode="0">
                  <c:v>836</c:v>
                </c:pt>
                <c:pt idx="837" formatCode="0">
                  <c:v>837</c:v>
                </c:pt>
                <c:pt idx="838" formatCode="0">
                  <c:v>838</c:v>
                </c:pt>
                <c:pt idx="839" formatCode="0">
                  <c:v>839</c:v>
                </c:pt>
                <c:pt idx="840" formatCode="0">
                  <c:v>840</c:v>
                </c:pt>
                <c:pt idx="841" formatCode="0">
                  <c:v>841</c:v>
                </c:pt>
                <c:pt idx="842" formatCode="0">
                  <c:v>842</c:v>
                </c:pt>
                <c:pt idx="843" formatCode="0">
                  <c:v>843</c:v>
                </c:pt>
                <c:pt idx="844" formatCode="0">
                  <c:v>844</c:v>
                </c:pt>
                <c:pt idx="845" formatCode="0">
                  <c:v>845</c:v>
                </c:pt>
                <c:pt idx="846" formatCode="0">
                  <c:v>846</c:v>
                </c:pt>
                <c:pt idx="847" formatCode="0">
                  <c:v>847</c:v>
                </c:pt>
                <c:pt idx="848" formatCode="0">
                  <c:v>848</c:v>
                </c:pt>
                <c:pt idx="849" formatCode="0">
                  <c:v>849</c:v>
                </c:pt>
                <c:pt idx="850" formatCode="0">
                  <c:v>850</c:v>
                </c:pt>
                <c:pt idx="851" formatCode="0">
                  <c:v>851</c:v>
                </c:pt>
                <c:pt idx="852" formatCode="0">
                  <c:v>852</c:v>
                </c:pt>
                <c:pt idx="853" formatCode="0">
                  <c:v>853</c:v>
                </c:pt>
                <c:pt idx="854" formatCode="0">
                  <c:v>854</c:v>
                </c:pt>
                <c:pt idx="855" formatCode="0">
                  <c:v>855</c:v>
                </c:pt>
                <c:pt idx="856" formatCode="0">
                  <c:v>856</c:v>
                </c:pt>
                <c:pt idx="857" formatCode="0">
                  <c:v>857</c:v>
                </c:pt>
                <c:pt idx="858" formatCode="0">
                  <c:v>858</c:v>
                </c:pt>
                <c:pt idx="859" formatCode="0">
                  <c:v>859</c:v>
                </c:pt>
                <c:pt idx="860" formatCode="0">
                  <c:v>860</c:v>
                </c:pt>
                <c:pt idx="861" formatCode="0">
                  <c:v>861</c:v>
                </c:pt>
                <c:pt idx="862" formatCode="0">
                  <c:v>862</c:v>
                </c:pt>
                <c:pt idx="863" formatCode="0">
                  <c:v>863</c:v>
                </c:pt>
                <c:pt idx="864" formatCode="0">
                  <c:v>864</c:v>
                </c:pt>
                <c:pt idx="865" formatCode="0">
                  <c:v>865</c:v>
                </c:pt>
                <c:pt idx="866" formatCode="0">
                  <c:v>866</c:v>
                </c:pt>
                <c:pt idx="867" formatCode="0">
                  <c:v>867</c:v>
                </c:pt>
                <c:pt idx="868" formatCode="0">
                  <c:v>868</c:v>
                </c:pt>
                <c:pt idx="869" formatCode="0">
                  <c:v>869</c:v>
                </c:pt>
                <c:pt idx="870" formatCode="0">
                  <c:v>870</c:v>
                </c:pt>
                <c:pt idx="871" formatCode="0">
                  <c:v>871</c:v>
                </c:pt>
                <c:pt idx="872" formatCode="0">
                  <c:v>872</c:v>
                </c:pt>
                <c:pt idx="873" formatCode="0">
                  <c:v>873</c:v>
                </c:pt>
                <c:pt idx="874" formatCode="0">
                  <c:v>874</c:v>
                </c:pt>
                <c:pt idx="875" formatCode="0">
                  <c:v>875</c:v>
                </c:pt>
                <c:pt idx="876" formatCode="0">
                  <c:v>876</c:v>
                </c:pt>
                <c:pt idx="877" formatCode="0">
                  <c:v>877</c:v>
                </c:pt>
                <c:pt idx="878" formatCode="0">
                  <c:v>878</c:v>
                </c:pt>
                <c:pt idx="879" formatCode="0">
                  <c:v>879</c:v>
                </c:pt>
                <c:pt idx="880" formatCode="0">
                  <c:v>880</c:v>
                </c:pt>
                <c:pt idx="881" formatCode="0">
                  <c:v>881</c:v>
                </c:pt>
                <c:pt idx="882" formatCode="0">
                  <c:v>882</c:v>
                </c:pt>
                <c:pt idx="883" formatCode="0">
                  <c:v>883</c:v>
                </c:pt>
                <c:pt idx="884" formatCode="0">
                  <c:v>884</c:v>
                </c:pt>
                <c:pt idx="885" formatCode="0">
                  <c:v>885</c:v>
                </c:pt>
                <c:pt idx="886" formatCode="0">
                  <c:v>886</c:v>
                </c:pt>
                <c:pt idx="887" formatCode="0">
                  <c:v>887</c:v>
                </c:pt>
                <c:pt idx="888" formatCode="0">
                  <c:v>888</c:v>
                </c:pt>
                <c:pt idx="889" formatCode="0">
                  <c:v>889</c:v>
                </c:pt>
                <c:pt idx="890" formatCode="0">
                  <c:v>890</c:v>
                </c:pt>
                <c:pt idx="891" formatCode="0">
                  <c:v>891</c:v>
                </c:pt>
                <c:pt idx="892" formatCode="0">
                  <c:v>892</c:v>
                </c:pt>
                <c:pt idx="893" formatCode="0">
                  <c:v>893</c:v>
                </c:pt>
                <c:pt idx="894" formatCode="0">
                  <c:v>894</c:v>
                </c:pt>
                <c:pt idx="895" formatCode="0">
                  <c:v>895</c:v>
                </c:pt>
                <c:pt idx="896" formatCode="0">
                  <c:v>896</c:v>
                </c:pt>
                <c:pt idx="897" formatCode="0">
                  <c:v>897</c:v>
                </c:pt>
                <c:pt idx="898" formatCode="0">
                  <c:v>898</c:v>
                </c:pt>
                <c:pt idx="899" formatCode="0">
                  <c:v>899</c:v>
                </c:pt>
                <c:pt idx="900" formatCode="0">
                  <c:v>900</c:v>
                </c:pt>
                <c:pt idx="901" formatCode="0">
                  <c:v>901</c:v>
                </c:pt>
                <c:pt idx="902" formatCode="0">
                  <c:v>902</c:v>
                </c:pt>
                <c:pt idx="903" formatCode="0">
                  <c:v>903</c:v>
                </c:pt>
                <c:pt idx="904" formatCode="0">
                  <c:v>904</c:v>
                </c:pt>
                <c:pt idx="905" formatCode="0">
                  <c:v>905</c:v>
                </c:pt>
                <c:pt idx="906" formatCode="0">
                  <c:v>906</c:v>
                </c:pt>
                <c:pt idx="907" formatCode="0">
                  <c:v>907</c:v>
                </c:pt>
                <c:pt idx="908" formatCode="0">
                  <c:v>908</c:v>
                </c:pt>
                <c:pt idx="909" formatCode="0">
                  <c:v>909</c:v>
                </c:pt>
                <c:pt idx="910" formatCode="0">
                  <c:v>910</c:v>
                </c:pt>
                <c:pt idx="911" formatCode="0">
                  <c:v>911</c:v>
                </c:pt>
                <c:pt idx="912" formatCode="0">
                  <c:v>912</c:v>
                </c:pt>
                <c:pt idx="913" formatCode="0">
                  <c:v>913</c:v>
                </c:pt>
                <c:pt idx="914" formatCode="0">
                  <c:v>914</c:v>
                </c:pt>
                <c:pt idx="915" formatCode="0">
                  <c:v>915</c:v>
                </c:pt>
                <c:pt idx="916" formatCode="0">
                  <c:v>916</c:v>
                </c:pt>
                <c:pt idx="917" formatCode="0">
                  <c:v>917</c:v>
                </c:pt>
                <c:pt idx="918" formatCode="0">
                  <c:v>918</c:v>
                </c:pt>
                <c:pt idx="919" formatCode="0">
                  <c:v>919</c:v>
                </c:pt>
                <c:pt idx="920" formatCode="0">
                  <c:v>920</c:v>
                </c:pt>
                <c:pt idx="921" formatCode="0">
                  <c:v>921</c:v>
                </c:pt>
                <c:pt idx="922" formatCode="0">
                  <c:v>922</c:v>
                </c:pt>
                <c:pt idx="923" formatCode="0">
                  <c:v>923</c:v>
                </c:pt>
                <c:pt idx="924" formatCode="0">
                  <c:v>924</c:v>
                </c:pt>
                <c:pt idx="925" formatCode="0">
                  <c:v>925</c:v>
                </c:pt>
                <c:pt idx="926" formatCode="0">
                  <c:v>926</c:v>
                </c:pt>
                <c:pt idx="927" formatCode="0">
                  <c:v>927</c:v>
                </c:pt>
                <c:pt idx="928" formatCode="0">
                  <c:v>928</c:v>
                </c:pt>
                <c:pt idx="929" formatCode="0">
                  <c:v>929</c:v>
                </c:pt>
                <c:pt idx="930" formatCode="0">
                  <c:v>930</c:v>
                </c:pt>
                <c:pt idx="931" formatCode="0">
                  <c:v>931</c:v>
                </c:pt>
                <c:pt idx="932" formatCode="0">
                  <c:v>932</c:v>
                </c:pt>
                <c:pt idx="933" formatCode="0">
                  <c:v>933</c:v>
                </c:pt>
                <c:pt idx="934" formatCode="0">
                  <c:v>934</c:v>
                </c:pt>
                <c:pt idx="935" formatCode="0">
                  <c:v>935</c:v>
                </c:pt>
                <c:pt idx="936" formatCode="0">
                  <c:v>936</c:v>
                </c:pt>
                <c:pt idx="937" formatCode="0">
                  <c:v>937</c:v>
                </c:pt>
                <c:pt idx="938" formatCode="0">
                  <c:v>938</c:v>
                </c:pt>
                <c:pt idx="939" formatCode="0">
                  <c:v>939</c:v>
                </c:pt>
                <c:pt idx="940" formatCode="0">
                  <c:v>940</c:v>
                </c:pt>
                <c:pt idx="941" formatCode="0">
                  <c:v>941</c:v>
                </c:pt>
                <c:pt idx="942" formatCode="0">
                  <c:v>942</c:v>
                </c:pt>
                <c:pt idx="943" formatCode="0">
                  <c:v>943</c:v>
                </c:pt>
                <c:pt idx="944" formatCode="0">
                  <c:v>944</c:v>
                </c:pt>
                <c:pt idx="945" formatCode="0">
                  <c:v>945</c:v>
                </c:pt>
                <c:pt idx="946" formatCode="0">
                  <c:v>946</c:v>
                </c:pt>
                <c:pt idx="947" formatCode="0">
                  <c:v>947</c:v>
                </c:pt>
                <c:pt idx="948" formatCode="0">
                  <c:v>948</c:v>
                </c:pt>
                <c:pt idx="949" formatCode="0">
                  <c:v>949</c:v>
                </c:pt>
                <c:pt idx="950" formatCode="0">
                  <c:v>950</c:v>
                </c:pt>
                <c:pt idx="951" formatCode="0">
                  <c:v>951</c:v>
                </c:pt>
                <c:pt idx="952" formatCode="0">
                  <c:v>952</c:v>
                </c:pt>
                <c:pt idx="953" formatCode="0">
                  <c:v>953</c:v>
                </c:pt>
                <c:pt idx="954" formatCode="0">
                  <c:v>954</c:v>
                </c:pt>
                <c:pt idx="955" formatCode="0">
                  <c:v>955</c:v>
                </c:pt>
                <c:pt idx="956" formatCode="0">
                  <c:v>956</c:v>
                </c:pt>
                <c:pt idx="957" formatCode="0">
                  <c:v>957</c:v>
                </c:pt>
                <c:pt idx="958" formatCode="0">
                  <c:v>958</c:v>
                </c:pt>
                <c:pt idx="959" formatCode="0">
                  <c:v>959</c:v>
                </c:pt>
                <c:pt idx="960" formatCode="0">
                  <c:v>960</c:v>
                </c:pt>
                <c:pt idx="961" formatCode="0">
                  <c:v>961</c:v>
                </c:pt>
                <c:pt idx="962" formatCode="0">
                  <c:v>962</c:v>
                </c:pt>
                <c:pt idx="963" formatCode="0">
                  <c:v>963</c:v>
                </c:pt>
                <c:pt idx="964" formatCode="0">
                  <c:v>964</c:v>
                </c:pt>
                <c:pt idx="965" formatCode="0">
                  <c:v>965</c:v>
                </c:pt>
                <c:pt idx="966" formatCode="0">
                  <c:v>966</c:v>
                </c:pt>
                <c:pt idx="967" formatCode="0">
                  <c:v>967</c:v>
                </c:pt>
                <c:pt idx="968" formatCode="0">
                  <c:v>968</c:v>
                </c:pt>
                <c:pt idx="969" formatCode="0">
                  <c:v>969</c:v>
                </c:pt>
                <c:pt idx="970" formatCode="0">
                  <c:v>970</c:v>
                </c:pt>
                <c:pt idx="971" formatCode="0">
                  <c:v>971</c:v>
                </c:pt>
                <c:pt idx="972" formatCode="0">
                  <c:v>972</c:v>
                </c:pt>
                <c:pt idx="973" formatCode="0">
                  <c:v>973</c:v>
                </c:pt>
                <c:pt idx="974" formatCode="0">
                  <c:v>974</c:v>
                </c:pt>
                <c:pt idx="975" formatCode="0">
                  <c:v>975</c:v>
                </c:pt>
                <c:pt idx="976" formatCode="0">
                  <c:v>976</c:v>
                </c:pt>
                <c:pt idx="977" formatCode="0">
                  <c:v>977</c:v>
                </c:pt>
                <c:pt idx="978" formatCode="0">
                  <c:v>978</c:v>
                </c:pt>
                <c:pt idx="979" formatCode="0">
                  <c:v>979</c:v>
                </c:pt>
                <c:pt idx="980" formatCode="0">
                  <c:v>980</c:v>
                </c:pt>
                <c:pt idx="981" formatCode="0">
                  <c:v>981</c:v>
                </c:pt>
                <c:pt idx="982" formatCode="0">
                  <c:v>982</c:v>
                </c:pt>
                <c:pt idx="983" formatCode="0">
                  <c:v>983</c:v>
                </c:pt>
                <c:pt idx="984" formatCode="0">
                  <c:v>984</c:v>
                </c:pt>
                <c:pt idx="985" formatCode="0">
                  <c:v>985</c:v>
                </c:pt>
                <c:pt idx="986" formatCode="0">
                  <c:v>986</c:v>
                </c:pt>
                <c:pt idx="987" formatCode="0">
                  <c:v>987</c:v>
                </c:pt>
                <c:pt idx="988" formatCode="0">
                  <c:v>988</c:v>
                </c:pt>
                <c:pt idx="989" formatCode="0">
                  <c:v>989</c:v>
                </c:pt>
                <c:pt idx="990" formatCode="0">
                  <c:v>990</c:v>
                </c:pt>
                <c:pt idx="991" formatCode="0">
                  <c:v>991</c:v>
                </c:pt>
                <c:pt idx="992" formatCode="0">
                  <c:v>992</c:v>
                </c:pt>
                <c:pt idx="993" formatCode="0">
                  <c:v>993</c:v>
                </c:pt>
                <c:pt idx="994" formatCode="0">
                  <c:v>994</c:v>
                </c:pt>
                <c:pt idx="995" formatCode="0">
                  <c:v>995</c:v>
                </c:pt>
                <c:pt idx="996" formatCode="0">
                  <c:v>996</c:v>
                </c:pt>
                <c:pt idx="997" formatCode="0">
                  <c:v>997</c:v>
                </c:pt>
                <c:pt idx="998" formatCode="0">
                  <c:v>998</c:v>
                </c:pt>
                <c:pt idx="999" formatCode="0">
                  <c:v>999</c:v>
                </c:pt>
                <c:pt idx="1000" formatCode="0">
                  <c:v>1000</c:v>
                </c:pt>
              </c:numCache>
            </c:numRef>
          </c:xVal>
          <c:yVal>
            <c:numRef>
              <c:f>'SIR-Fit'!$J$7:$J$1007</c:f>
              <c:numCache>
                <c:formatCode>0</c:formatCode>
                <c:ptCount val="1001"/>
                <c:pt idx="0">
                  <c:v>1</c:v>
                </c:pt>
                <c:pt idx="1">
                  <c:v>2.0192277640037766</c:v>
                </c:pt>
                <c:pt idx="2">
                  <c:v>3.68526682593733</c:v>
                </c:pt>
                <c:pt idx="3">
                  <c:v>6.4085828027820941</c:v>
                </c:pt>
                <c:pt idx="4">
                  <c:v>10.860110794688985</c:v>
                </c:pt>
                <c:pt idx="5">
                  <c:v>18.136522282138081</c:v>
                </c:pt>
                <c:pt idx="6">
                  <c:v>30.030320346053212</c:v>
                </c:pt>
                <c:pt idx="7">
                  <c:v>49.471199808892408</c:v>
                </c:pt>
                <c:pt idx="8">
                  <c:v>81.247119784907539</c:v>
                </c:pt>
                <c:pt idx="9">
                  <c:v>133.18195259056554</c:v>
                </c:pt>
                <c:pt idx="10">
                  <c:v>218.05772095025767</c:v>
                </c:pt>
                <c:pt idx="11">
                  <c:v>356.74927353569672</c:v>
                </c:pt>
                <c:pt idx="12">
                  <c:v>583.32825747387028</c:v>
                </c:pt>
                <c:pt idx="13">
                  <c:v>953.35237818469614</c:v>
                </c:pt>
                <c:pt idx="14">
                  <c:v>1557.2709524465336</c:v>
                </c:pt>
                <c:pt idx="15">
                  <c:v>2541.9522677286068</c:v>
                </c:pt>
                <c:pt idx="16">
                  <c:v>4144.8465561257126</c:v>
                </c:pt>
                <c:pt idx="17">
                  <c:v>6747.120857959475</c:v>
                </c:pt>
                <c:pt idx="18">
                  <c:v>10953.457640479115</c:v>
                </c:pt>
                <c:pt idx="19">
                  <c:v>17704.507644248068</c:v>
                </c:pt>
                <c:pt idx="20">
                  <c:v>28416.496082726924</c:v>
                </c:pt>
                <c:pt idx="21">
                  <c:v>45107.222169111308</c:v>
                </c:pt>
                <c:pt idx="22">
                  <c:v>70389.478718776751</c:v>
                </c:pt>
                <c:pt idx="23">
                  <c:v>107096.36345681307</c:v>
                </c:pt>
                <c:pt idx="24">
                  <c:v>157266.20135634753</c:v>
                </c:pt>
                <c:pt idx="25">
                  <c:v>220569.41968105067</c:v>
                </c:pt>
                <c:pt idx="26">
                  <c:v>293163.59287733992</c:v>
                </c:pt>
                <c:pt idx="27">
                  <c:v>368460.71234836185</c:v>
                </c:pt>
                <c:pt idx="28">
                  <c:v>439829.24176841654</c:v>
                </c:pt>
                <c:pt idx="29">
                  <c:v>503059.96506844356</c:v>
                </c:pt>
                <c:pt idx="30">
                  <c:v>556829.58656373818</c:v>
                </c:pt>
                <c:pt idx="31">
                  <c:v>601679.83487196011</c:v>
                </c:pt>
                <c:pt idx="32">
                  <c:v>638869.4537928598</c:v>
                </c:pt>
                <c:pt idx="33">
                  <c:v>669715.97972679546</c:v>
                </c:pt>
                <c:pt idx="34">
                  <c:v>695358.56044256769</c:v>
                </c:pt>
                <c:pt idx="35">
                  <c:v>716723.73473983014</c:v>
                </c:pt>
                <c:pt idx="36">
                  <c:v>734555.92134432669</c:v>
                </c:pt>
                <c:pt idx="37">
                  <c:v>749456.57668676844</c:v>
                </c:pt>
                <c:pt idx="38">
                  <c:v>761916.46976112504</c:v>
                </c:pt>
                <c:pt idx="39">
                  <c:v>772339.61957916792</c:v>
                </c:pt>
                <c:pt idx="40">
                  <c:v>781060.80244007101</c:v>
                </c:pt>
                <c:pt idx="41">
                  <c:v>788358.61904692871</c:v>
                </c:pt>
                <c:pt idx="42">
                  <c:v>794465.54303291359</c:v>
                </c:pt>
                <c:pt idx="43">
                  <c:v>799575.8648002526</c:v>
                </c:pt>
                <c:pt idx="44">
                  <c:v>803852.10635886097</c:v>
                </c:pt>
                <c:pt idx="45">
                  <c:v>807430.27797194419</c:v>
                </c:pt>
                <c:pt idx="46">
                  <c:v>810424.22652370331</c:v>
                </c:pt>
                <c:pt idx="47">
                  <c:v>812929.25331570301</c:v>
                </c:pt>
                <c:pt idx="48">
                  <c:v>815025.13417091197</c:v>
                </c:pt>
                <c:pt idx="49">
                  <c:v>816778.64530609187</c:v>
                </c:pt>
                <c:pt idx="50">
                  <c:v>818245.67790211586</c:v>
                </c:pt>
                <c:pt idx="51">
                  <c:v>819473.00913322333</c:v>
                </c:pt>
                <c:pt idx="52">
                  <c:v>820499.78568569175</c:v>
                </c:pt>
                <c:pt idx="53">
                  <c:v>821358.76642297907</c:v>
                </c:pt>
                <c:pt idx="54">
                  <c:v>822077.36320179258</c:v>
                </c:pt>
                <c:pt idx="55">
                  <c:v>822678.51251289691</c:v>
                </c:pt>
                <c:pt idx="56">
                  <c:v>823181.40534325188</c:v>
                </c:pt>
                <c:pt idx="57">
                  <c:v>823602.09823864687</c:v>
                </c:pt>
                <c:pt idx="58">
                  <c:v>823954.02484061301</c:v>
                </c:pt>
                <c:pt idx="59">
                  <c:v>824248.42406059103</c:v>
                </c:pt>
                <c:pt idx="60">
                  <c:v>824494.69844217796</c:v>
                </c:pt>
                <c:pt idx="61">
                  <c:v>824700.71406916622</c:v>
                </c:pt>
                <c:pt idx="62">
                  <c:v>824873.05153639498</c:v>
                </c:pt>
                <c:pt idx="63">
                  <c:v>825017.2159560927</c:v>
                </c:pt>
                <c:pt idx="64">
                  <c:v>825137.81267720228</c:v>
                </c:pt>
                <c:pt idx="65">
                  <c:v>825238.69430933322</c:v>
                </c:pt>
                <c:pt idx="66">
                  <c:v>825323.0837329434</c:v>
                </c:pt>
                <c:pt idx="67">
                  <c:v>825393.67701487278</c:v>
                </c:pt>
                <c:pt idx="68">
                  <c:v>825452.72950966517</c:v>
                </c:pt>
                <c:pt idx="69">
                  <c:v>825502.12789223646</c:v>
                </c:pt>
                <c:pt idx="70">
                  <c:v>825543.45041958836</c:v>
                </c:pt>
                <c:pt idx="71">
                  <c:v>825578.01734432508</c:v>
                </c:pt>
                <c:pt idx="72">
                  <c:v>825606.93308887782</c:v>
                </c:pt>
                <c:pt idx="73">
                  <c:v>825631.12152665306</c:v>
                </c:pt>
                <c:pt idx="74">
                  <c:v>825651.35549647035</c:v>
                </c:pt>
                <c:pt idx="75">
                  <c:v>825668.2814926795</c:v>
                </c:pt>
                <c:pt idx="76">
                  <c:v>825682.4403193976</c:v>
                </c:pt>
                <c:pt idx="77">
                  <c:v>825694.28436848847</c:v>
                </c:pt>
                <c:pt idx="78">
                  <c:v>825704.1920731233</c:v>
                </c:pt>
                <c:pt idx="79">
                  <c:v>825712.47999858658</c:v>
                </c:pt>
                <c:pt idx="80">
                  <c:v>825719.41295654059</c:v>
                </c:pt>
                <c:pt idx="81">
                  <c:v>825725.2124658433</c:v>
                </c:pt>
                <c:pt idx="82">
                  <c:v>825730.06383020338</c:v>
                </c:pt>
                <c:pt idx="83">
                  <c:v>825734.12205877982</c:v>
                </c:pt>
                <c:pt idx="84">
                  <c:v>825737.51681887638</c:v>
                </c:pt>
                <c:pt idx="85">
                  <c:v>825740.35657895613</c:v>
                </c:pt>
                <c:pt idx="86">
                  <c:v>825742.73207434488</c:v>
                </c:pt>
                <c:pt idx="87">
                  <c:v>825744.7192063476</c:v>
                </c:pt>
                <c:pt idx="88">
                  <c:v>825746.38146740396</c:v>
                </c:pt>
                <c:pt idx="89">
                  <c:v>825747.77196976845</c:v>
                </c:pt>
                <c:pt idx="90">
                  <c:v>825748.93514253036</c:v>
                </c:pt>
                <c:pt idx="91">
                  <c:v>825749.9081511955</c:v>
                </c:pt>
                <c:pt idx="92">
                  <c:v>825750.72208518651</c:v>
                </c:pt>
                <c:pt idx="93">
                  <c:v>825751.40295120236</c:v>
                </c:pt>
                <c:pt idx="94">
                  <c:v>825751.97250417818</c:v>
                </c:pt>
                <c:pt idx="95">
                  <c:v>825752.4489423933</c:v>
                </c:pt>
                <c:pt idx="96">
                  <c:v>825752.8474889393</c:v>
                </c:pt>
                <c:pt idx="97">
                  <c:v>825753.1808781242</c:v>
                </c:pt>
                <c:pt idx="98">
                  <c:v>825753.45976235811</c:v>
                </c:pt>
                <c:pt idx="99">
                  <c:v>825753.69305251585</c:v>
                </c:pt>
                <c:pt idx="100">
                  <c:v>825753.88820265653</c:v>
                </c:pt>
                <c:pt idx="101">
                  <c:v>825754.05144819466</c:v>
                </c:pt>
                <c:pt idx="102">
                  <c:v>825754.18800513237</c:v>
                </c:pt>
                <c:pt idx="103">
                  <c:v>825754.30223672139</c:v>
                </c:pt>
                <c:pt idx="104">
                  <c:v>825754.39779287647</c:v>
                </c:pt>
                <c:pt idx="105">
                  <c:v>825754.47772679687</c:v>
                </c:pt>
                <c:pt idx="106">
                  <c:v>825754.54459252232</c:v>
                </c:pt>
                <c:pt idx="107">
                  <c:v>825754.60052653891</c:v>
                </c:pt>
                <c:pt idx="108">
                  <c:v>825754.6473160442</c:v>
                </c:pt>
                <c:pt idx="109">
                  <c:v>825754.68645605119</c:v>
                </c:pt>
                <c:pt idx="110">
                  <c:v>825754.71919715707</c:v>
                </c:pt>
                <c:pt idx="111">
                  <c:v>825754.74658550206</c:v>
                </c:pt>
                <c:pt idx="112">
                  <c:v>825754.76949619548</c:v>
                </c:pt>
                <c:pt idx="113">
                  <c:v>825754.78866127739</c:v>
                </c:pt>
                <c:pt idx="114">
                  <c:v>825754.80469310831</c:v>
                </c:pt>
                <c:pt idx="115">
                  <c:v>825754.81810393557</c:v>
                </c:pt>
                <c:pt idx="116">
                  <c:v>825754.82932226046</c:v>
                </c:pt>
                <c:pt idx="117">
                  <c:v>825754.8387065297</c:v>
                </c:pt>
                <c:pt idx="118">
                  <c:v>825754.84655658843</c:v>
                </c:pt>
                <c:pt idx="119">
                  <c:v>825754.85312326078</c:v>
                </c:pt>
                <c:pt idx="120">
                  <c:v>825754.8586163643</c:v>
                </c:pt>
                <c:pt idx="121">
                  <c:v>825754.86321141419</c:v>
                </c:pt>
                <c:pt idx="122">
                  <c:v>825754.86705523101</c:v>
                </c:pt>
                <c:pt idx="123">
                  <c:v>825754.87027063186</c:v>
                </c:pt>
                <c:pt idx="124">
                  <c:v>825754.87296035502</c:v>
                </c:pt>
                <c:pt idx="125">
                  <c:v>825754.875210342</c:v>
                </c:pt>
                <c:pt idx="126">
                  <c:v>825754.87709248427</c:v>
                </c:pt>
                <c:pt idx="127">
                  <c:v>825754.87866691989</c:v>
                </c:pt>
                <c:pt idx="128">
                  <c:v>825754.87998395495</c:v>
                </c:pt>
                <c:pt idx="129">
                  <c:v>825754.88108567137</c:v>
                </c:pt>
                <c:pt idx="130">
                  <c:v>825754.88200727093</c:v>
                </c:pt>
                <c:pt idx="131">
                  <c:v>825754.88277820044</c:v>
                </c:pt>
                <c:pt idx="132">
                  <c:v>825754.88342309266</c:v>
                </c:pt>
                <c:pt idx="133">
                  <c:v>825754.88396255299</c:v>
                </c:pt>
                <c:pt idx="134">
                  <c:v>825754.88441381836</c:v>
                </c:pt>
                <c:pt idx="135">
                  <c:v>825754.8847913075</c:v>
                </c:pt>
                <c:pt idx="136">
                  <c:v>825754.88510708185</c:v>
                </c:pt>
                <c:pt idx="137">
                  <c:v>825754.88537123112</c:v>
                </c:pt>
                <c:pt idx="138">
                  <c:v>825754.88559219521</c:v>
                </c:pt>
                <c:pt idx="139">
                  <c:v>825754.88577703445</c:v>
                </c:pt>
                <c:pt idx="140">
                  <c:v>825754.88593165483</c:v>
                </c:pt>
                <c:pt idx="141">
                  <c:v>825754.88606099668</c:v>
                </c:pt>
                <c:pt idx="142">
                  <c:v>825754.88616919285</c:v>
                </c:pt>
                <c:pt idx="143">
                  <c:v>825754.88625970017</c:v>
                </c:pt>
                <c:pt idx="144">
                  <c:v>825754.88633541076</c:v>
                </c:pt>
                <c:pt idx="145">
                  <c:v>825754.88639874361</c:v>
                </c:pt>
                <c:pt idx="146">
                  <c:v>825754.88645172236</c:v>
                </c:pt>
                <c:pt idx="147">
                  <c:v>825754.88649603969</c:v>
                </c:pt>
                <c:pt idx="148">
                  <c:v>825754.88653311157</c:v>
                </c:pt>
                <c:pt idx="149">
                  <c:v>825754.88656412275</c:v>
                </c:pt>
                <c:pt idx="150">
                  <c:v>825754.88659006404</c:v>
                </c:pt>
                <c:pt idx="151">
                  <c:v>825754.8866117642</c:v>
                </c:pt>
                <c:pt idx="152">
                  <c:v>825754.88662991673</c:v>
                </c:pt>
                <c:pt idx="153">
                  <c:v>825754.88664510148</c:v>
                </c:pt>
                <c:pt idx="154">
                  <c:v>825754.88665780367</c:v>
                </c:pt>
                <c:pt idx="155">
                  <c:v>825754.88666842936</c:v>
                </c:pt>
                <c:pt idx="156">
                  <c:v>825754.88667731767</c:v>
                </c:pt>
                <c:pt idx="157">
                  <c:v>825754.886684753</c:v>
                </c:pt>
                <c:pt idx="158">
                  <c:v>825754.88669097272</c:v>
                </c:pt>
                <c:pt idx="159">
                  <c:v>825754.88669617556</c:v>
                </c:pt>
                <c:pt idx="160">
                  <c:v>825754.88670052786</c:v>
                </c:pt>
                <c:pt idx="161">
                  <c:v>825754.88670416852</c:v>
                </c:pt>
                <c:pt idx="162">
                  <c:v>825754.88670721394</c:v>
                </c:pt>
                <c:pt idx="163">
                  <c:v>825754.88670976157</c:v>
                </c:pt>
                <c:pt idx="164">
                  <c:v>825754.88671189267</c:v>
                </c:pt>
                <c:pt idx="165">
                  <c:v>825754.88671367534</c:v>
                </c:pt>
                <c:pt idx="166">
                  <c:v>825754.8867151665</c:v>
                </c:pt>
                <c:pt idx="167">
                  <c:v>825754.88671641401</c:v>
                </c:pt>
                <c:pt idx="168">
                  <c:v>825754.88671745756</c:v>
                </c:pt>
                <c:pt idx="169">
                  <c:v>825754.88671833044</c:v>
                </c:pt>
                <c:pt idx="170">
                  <c:v>825754.88671906071</c:v>
                </c:pt>
                <c:pt idx="171">
                  <c:v>825754.88671967154</c:v>
                </c:pt>
                <c:pt idx="172">
                  <c:v>825754.88672018249</c:v>
                </c:pt>
                <c:pt idx="173">
                  <c:v>825754.88672060985</c:v>
                </c:pt>
                <c:pt idx="174">
                  <c:v>825754.88672096736</c:v>
                </c:pt>
                <c:pt idx="175">
                  <c:v>825754.88672126655</c:v>
                </c:pt>
                <c:pt idx="176">
                  <c:v>825754.88672151673</c:v>
                </c:pt>
                <c:pt idx="177">
                  <c:v>825754.88672172604</c:v>
                </c:pt>
                <c:pt idx="178">
                  <c:v>825754.88672190113</c:v>
                </c:pt>
                <c:pt idx="179">
                  <c:v>825754.88672204758</c:v>
                </c:pt>
                <c:pt idx="180">
                  <c:v>825754.88672217005</c:v>
                </c:pt>
                <c:pt idx="181">
                  <c:v>825754.88672227249</c:v>
                </c:pt>
                <c:pt idx="182">
                  <c:v>825754.88672235829</c:v>
                </c:pt>
                <c:pt idx="183">
                  <c:v>825754.88672242989</c:v>
                </c:pt>
                <c:pt idx="184">
                  <c:v>825754.88672248984</c:v>
                </c:pt>
                <c:pt idx="185">
                  <c:v>825754.88672254013</c:v>
                </c:pt>
                <c:pt idx="186">
                  <c:v>825754.88672258204</c:v>
                </c:pt>
                <c:pt idx="187">
                  <c:v>825754.8867226172</c:v>
                </c:pt>
                <c:pt idx="188">
                  <c:v>825754.88672264654</c:v>
                </c:pt>
                <c:pt idx="189">
                  <c:v>825754.8867226711</c:v>
                </c:pt>
                <c:pt idx="190">
                  <c:v>825754.88672269171</c:v>
                </c:pt>
                <c:pt idx="191">
                  <c:v>825754.88672270894</c:v>
                </c:pt>
                <c:pt idx="192">
                  <c:v>825754.88672272325</c:v>
                </c:pt>
                <c:pt idx="193">
                  <c:v>825754.88672273536</c:v>
                </c:pt>
                <c:pt idx="194">
                  <c:v>825754.88672274537</c:v>
                </c:pt>
                <c:pt idx="195">
                  <c:v>825754.88672275387</c:v>
                </c:pt>
                <c:pt idx="196">
                  <c:v>825754.88672276086</c:v>
                </c:pt>
                <c:pt idx="197">
                  <c:v>825754.88672276668</c:v>
                </c:pt>
                <c:pt idx="198">
                  <c:v>825754.88672277168</c:v>
                </c:pt>
                <c:pt idx="199">
                  <c:v>825754.88672277587</c:v>
                </c:pt>
                <c:pt idx="200">
                  <c:v>825754.88672277937</c:v>
                </c:pt>
                <c:pt idx="201">
                  <c:v>825754.88672278228</c:v>
                </c:pt>
                <c:pt idx="202">
                  <c:v>825754.88672278461</c:v>
                </c:pt>
                <c:pt idx="203">
                  <c:v>825754.8867227867</c:v>
                </c:pt>
                <c:pt idx="204">
                  <c:v>825754.88672278833</c:v>
                </c:pt>
                <c:pt idx="205">
                  <c:v>825754.88672278973</c:v>
                </c:pt>
                <c:pt idx="206">
                  <c:v>825754.88672279089</c:v>
                </c:pt>
                <c:pt idx="207">
                  <c:v>825754.88672279194</c:v>
                </c:pt>
                <c:pt idx="208">
                  <c:v>825754.88672279275</c:v>
                </c:pt>
                <c:pt idx="209">
                  <c:v>825754.88672279334</c:v>
                </c:pt>
                <c:pt idx="210">
                  <c:v>825754.88672279404</c:v>
                </c:pt>
                <c:pt idx="211">
                  <c:v>825754.8867227945</c:v>
                </c:pt>
                <c:pt idx="212">
                  <c:v>825754.88672279485</c:v>
                </c:pt>
                <c:pt idx="213">
                  <c:v>825754.8867227952</c:v>
                </c:pt>
                <c:pt idx="214">
                  <c:v>825754.88672279543</c:v>
                </c:pt>
                <c:pt idx="215">
                  <c:v>825754.88672279578</c:v>
                </c:pt>
                <c:pt idx="216">
                  <c:v>825754.8867227959</c:v>
                </c:pt>
                <c:pt idx="217">
                  <c:v>825754.88672279601</c:v>
                </c:pt>
                <c:pt idx="218">
                  <c:v>825754.88672279625</c:v>
                </c:pt>
                <c:pt idx="219">
                  <c:v>825754.88672279636</c:v>
                </c:pt>
                <c:pt idx="220">
                  <c:v>825754.88672279636</c:v>
                </c:pt>
                <c:pt idx="221">
                  <c:v>825754.88672279648</c:v>
                </c:pt>
                <c:pt idx="222">
                  <c:v>825754.88672279648</c:v>
                </c:pt>
                <c:pt idx="223">
                  <c:v>825754.8867227966</c:v>
                </c:pt>
                <c:pt idx="224">
                  <c:v>825754.88672279671</c:v>
                </c:pt>
                <c:pt idx="225">
                  <c:v>825754.88672279671</c:v>
                </c:pt>
                <c:pt idx="226">
                  <c:v>825754.88672279671</c:v>
                </c:pt>
                <c:pt idx="227">
                  <c:v>825754.88672279671</c:v>
                </c:pt>
                <c:pt idx="228">
                  <c:v>825754.88672279671</c:v>
                </c:pt>
                <c:pt idx="229">
                  <c:v>825754.88672279671</c:v>
                </c:pt>
                <c:pt idx="230">
                  <c:v>825754.88672279671</c:v>
                </c:pt>
                <c:pt idx="231">
                  <c:v>825754.8867227966</c:v>
                </c:pt>
                <c:pt idx="232">
                  <c:v>825754.8867227966</c:v>
                </c:pt>
                <c:pt idx="233">
                  <c:v>825754.8867227966</c:v>
                </c:pt>
                <c:pt idx="234">
                  <c:v>825754.8867227966</c:v>
                </c:pt>
                <c:pt idx="235">
                  <c:v>825754.8867227966</c:v>
                </c:pt>
                <c:pt idx="236">
                  <c:v>825754.8867227966</c:v>
                </c:pt>
                <c:pt idx="237">
                  <c:v>825754.8867227966</c:v>
                </c:pt>
                <c:pt idx="238">
                  <c:v>825754.8867227966</c:v>
                </c:pt>
                <c:pt idx="239">
                  <c:v>825754.8867227966</c:v>
                </c:pt>
                <c:pt idx="240">
                  <c:v>825754.8867227966</c:v>
                </c:pt>
                <c:pt idx="241">
                  <c:v>825754.8867227966</c:v>
                </c:pt>
                <c:pt idx="242">
                  <c:v>825754.8867227966</c:v>
                </c:pt>
                <c:pt idx="243">
                  <c:v>825754.8867227966</c:v>
                </c:pt>
                <c:pt idx="244">
                  <c:v>825754.8867227966</c:v>
                </c:pt>
                <c:pt idx="245">
                  <c:v>825754.8867227966</c:v>
                </c:pt>
                <c:pt idx="246">
                  <c:v>825754.8867227966</c:v>
                </c:pt>
                <c:pt idx="247">
                  <c:v>825754.8867227966</c:v>
                </c:pt>
                <c:pt idx="248">
                  <c:v>825754.8867227966</c:v>
                </c:pt>
                <c:pt idx="249">
                  <c:v>825754.8867227966</c:v>
                </c:pt>
                <c:pt idx="250">
                  <c:v>825754.8867227966</c:v>
                </c:pt>
                <c:pt idx="251">
                  <c:v>825754.8867227966</c:v>
                </c:pt>
                <c:pt idx="252">
                  <c:v>825754.8867227966</c:v>
                </c:pt>
                <c:pt idx="253">
                  <c:v>825754.8867227966</c:v>
                </c:pt>
                <c:pt idx="254">
                  <c:v>825754.8867227966</c:v>
                </c:pt>
                <c:pt idx="255">
                  <c:v>825754.8867227966</c:v>
                </c:pt>
                <c:pt idx="256">
                  <c:v>825754.8867227966</c:v>
                </c:pt>
                <c:pt idx="257">
                  <c:v>825754.8867227966</c:v>
                </c:pt>
                <c:pt idx="258">
                  <c:v>825754.8867227966</c:v>
                </c:pt>
                <c:pt idx="259">
                  <c:v>825754.8867227966</c:v>
                </c:pt>
                <c:pt idx="260">
                  <c:v>825754.8867227966</c:v>
                </c:pt>
                <c:pt idx="261">
                  <c:v>825754.8867227966</c:v>
                </c:pt>
                <c:pt idx="262">
                  <c:v>825754.8867227966</c:v>
                </c:pt>
                <c:pt idx="263">
                  <c:v>825754.8867227966</c:v>
                </c:pt>
                <c:pt idx="264">
                  <c:v>825754.8867227966</c:v>
                </c:pt>
                <c:pt idx="265">
                  <c:v>825754.8867227966</c:v>
                </c:pt>
                <c:pt idx="266">
                  <c:v>825754.8867227966</c:v>
                </c:pt>
                <c:pt idx="267">
                  <c:v>825754.8867227966</c:v>
                </c:pt>
                <c:pt idx="268">
                  <c:v>825754.8867227966</c:v>
                </c:pt>
                <c:pt idx="269">
                  <c:v>825754.8867227966</c:v>
                </c:pt>
                <c:pt idx="270">
                  <c:v>825754.8867227966</c:v>
                </c:pt>
                <c:pt idx="271">
                  <c:v>825754.8867227966</c:v>
                </c:pt>
                <c:pt idx="272">
                  <c:v>825754.8867227966</c:v>
                </c:pt>
                <c:pt idx="273">
                  <c:v>825754.8867227966</c:v>
                </c:pt>
                <c:pt idx="274">
                  <c:v>825754.8867227966</c:v>
                </c:pt>
                <c:pt idx="275">
                  <c:v>825754.8867227966</c:v>
                </c:pt>
                <c:pt idx="276">
                  <c:v>825754.8867227966</c:v>
                </c:pt>
                <c:pt idx="277">
                  <c:v>825754.8867227966</c:v>
                </c:pt>
                <c:pt idx="278">
                  <c:v>825754.8867227966</c:v>
                </c:pt>
                <c:pt idx="279">
                  <c:v>825754.8867227966</c:v>
                </c:pt>
                <c:pt idx="280">
                  <c:v>825754.8867227966</c:v>
                </c:pt>
                <c:pt idx="281">
                  <c:v>825754.8867227966</c:v>
                </c:pt>
                <c:pt idx="282">
                  <c:v>825754.8867227966</c:v>
                </c:pt>
                <c:pt idx="283">
                  <c:v>825754.8867227966</c:v>
                </c:pt>
                <c:pt idx="284">
                  <c:v>825754.8867227966</c:v>
                </c:pt>
                <c:pt idx="285">
                  <c:v>825754.8867227966</c:v>
                </c:pt>
                <c:pt idx="286">
                  <c:v>825754.8867227966</c:v>
                </c:pt>
                <c:pt idx="287">
                  <c:v>825754.8867227966</c:v>
                </c:pt>
                <c:pt idx="288">
                  <c:v>825754.8867227966</c:v>
                </c:pt>
                <c:pt idx="289">
                  <c:v>825754.8867227966</c:v>
                </c:pt>
                <c:pt idx="290">
                  <c:v>825754.8867227966</c:v>
                </c:pt>
                <c:pt idx="291">
                  <c:v>825754.8867227966</c:v>
                </c:pt>
                <c:pt idx="292">
                  <c:v>825754.8867227966</c:v>
                </c:pt>
                <c:pt idx="293">
                  <c:v>825754.8867227966</c:v>
                </c:pt>
                <c:pt idx="294">
                  <c:v>825754.8867227966</c:v>
                </c:pt>
                <c:pt idx="295">
                  <c:v>825754.8867227966</c:v>
                </c:pt>
                <c:pt idx="296">
                  <c:v>825754.8867227966</c:v>
                </c:pt>
                <c:pt idx="297">
                  <c:v>825754.8867227966</c:v>
                </c:pt>
                <c:pt idx="298">
                  <c:v>825754.8867227966</c:v>
                </c:pt>
                <c:pt idx="299">
                  <c:v>825754.8867227966</c:v>
                </c:pt>
                <c:pt idx="300">
                  <c:v>825754.8867227966</c:v>
                </c:pt>
                <c:pt idx="301">
                  <c:v>825754.8867227966</c:v>
                </c:pt>
                <c:pt idx="302">
                  <c:v>825754.8867227966</c:v>
                </c:pt>
                <c:pt idx="303">
                  <c:v>825754.8867227966</c:v>
                </c:pt>
                <c:pt idx="304">
                  <c:v>825754.8867227966</c:v>
                </c:pt>
                <c:pt idx="305">
                  <c:v>825754.8867227966</c:v>
                </c:pt>
                <c:pt idx="306">
                  <c:v>825754.8867227966</c:v>
                </c:pt>
                <c:pt idx="307">
                  <c:v>825754.8867227966</c:v>
                </c:pt>
                <c:pt idx="308">
                  <c:v>825754.8867227966</c:v>
                </c:pt>
                <c:pt idx="309">
                  <c:v>825754.8867227966</c:v>
                </c:pt>
                <c:pt idx="310">
                  <c:v>825754.8867227966</c:v>
                </c:pt>
                <c:pt idx="311">
                  <c:v>825754.8867227966</c:v>
                </c:pt>
                <c:pt idx="312">
                  <c:v>825754.8867227966</c:v>
                </c:pt>
                <c:pt idx="313">
                  <c:v>825754.8867227966</c:v>
                </c:pt>
                <c:pt idx="314">
                  <c:v>825754.8867227966</c:v>
                </c:pt>
                <c:pt idx="315">
                  <c:v>825754.8867227966</c:v>
                </c:pt>
                <c:pt idx="316">
                  <c:v>825754.8867227966</c:v>
                </c:pt>
                <c:pt idx="317">
                  <c:v>825754.8867227966</c:v>
                </c:pt>
                <c:pt idx="318">
                  <c:v>825754.8867227966</c:v>
                </c:pt>
                <c:pt idx="319">
                  <c:v>825754.8867227966</c:v>
                </c:pt>
                <c:pt idx="320">
                  <c:v>825754.8867227966</c:v>
                </c:pt>
                <c:pt idx="321">
                  <c:v>825754.8867227966</c:v>
                </c:pt>
                <c:pt idx="322">
                  <c:v>825754.8867227966</c:v>
                </c:pt>
                <c:pt idx="323">
                  <c:v>825754.8867227966</c:v>
                </c:pt>
                <c:pt idx="324">
                  <c:v>825754.8867227966</c:v>
                </c:pt>
                <c:pt idx="325">
                  <c:v>825754.8867227966</c:v>
                </c:pt>
                <c:pt idx="326">
                  <c:v>825754.8867227966</c:v>
                </c:pt>
                <c:pt idx="327">
                  <c:v>825754.8867227966</c:v>
                </c:pt>
                <c:pt idx="328">
                  <c:v>825754.8867227966</c:v>
                </c:pt>
                <c:pt idx="329">
                  <c:v>825754.8867227966</c:v>
                </c:pt>
                <c:pt idx="330">
                  <c:v>825754.8867227966</c:v>
                </c:pt>
                <c:pt idx="331">
                  <c:v>825754.8867227966</c:v>
                </c:pt>
                <c:pt idx="332">
                  <c:v>825754.8867227966</c:v>
                </c:pt>
                <c:pt idx="333">
                  <c:v>825754.8867227966</c:v>
                </c:pt>
                <c:pt idx="334">
                  <c:v>825754.8867227966</c:v>
                </c:pt>
                <c:pt idx="335">
                  <c:v>825754.8867227966</c:v>
                </c:pt>
                <c:pt idx="336">
                  <c:v>825754.8867227966</c:v>
                </c:pt>
                <c:pt idx="337">
                  <c:v>825754.8867227966</c:v>
                </c:pt>
                <c:pt idx="338">
                  <c:v>825754.8867227966</c:v>
                </c:pt>
                <c:pt idx="339">
                  <c:v>825754.8867227966</c:v>
                </c:pt>
                <c:pt idx="340">
                  <c:v>825754.8867227966</c:v>
                </c:pt>
                <c:pt idx="341">
                  <c:v>825754.8867227966</c:v>
                </c:pt>
                <c:pt idx="342">
                  <c:v>825754.8867227966</c:v>
                </c:pt>
                <c:pt idx="343">
                  <c:v>825754.8867227966</c:v>
                </c:pt>
                <c:pt idx="344">
                  <c:v>825754.8867227966</c:v>
                </c:pt>
                <c:pt idx="345">
                  <c:v>825754.8867227966</c:v>
                </c:pt>
                <c:pt idx="346">
                  <c:v>825754.8867227966</c:v>
                </c:pt>
                <c:pt idx="347">
                  <c:v>825754.8867227966</c:v>
                </c:pt>
                <c:pt idx="348">
                  <c:v>825754.8867227966</c:v>
                </c:pt>
                <c:pt idx="349">
                  <c:v>825754.8867227966</c:v>
                </c:pt>
                <c:pt idx="350">
                  <c:v>825754.8867227966</c:v>
                </c:pt>
                <c:pt idx="351">
                  <c:v>825754.8867227966</c:v>
                </c:pt>
                <c:pt idx="352">
                  <c:v>825754.8867227966</c:v>
                </c:pt>
                <c:pt idx="353">
                  <c:v>825754.8867227966</c:v>
                </c:pt>
                <c:pt idx="354">
                  <c:v>825754.8867227966</c:v>
                </c:pt>
                <c:pt idx="355">
                  <c:v>825754.8867227966</c:v>
                </c:pt>
                <c:pt idx="356">
                  <c:v>825754.8867227966</c:v>
                </c:pt>
                <c:pt idx="357">
                  <c:v>825754.8867227966</c:v>
                </c:pt>
                <c:pt idx="358">
                  <c:v>825754.8867227966</c:v>
                </c:pt>
                <c:pt idx="359">
                  <c:v>825754.8867227966</c:v>
                </c:pt>
                <c:pt idx="360">
                  <c:v>825754.8867227966</c:v>
                </c:pt>
                <c:pt idx="361">
                  <c:v>825754.8867227966</c:v>
                </c:pt>
                <c:pt idx="362">
                  <c:v>825754.8867227966</c:v>
                </c:pt>
                <c:pt idx="363">
                  <c:v>825754.8867227966</c:v>
                </c:pt>
                <c:pt idx="364">
                  <c:v>825754.8867227966</c:v>
                </c:pt>
                <c:pt idx="365">
                  <c:v>825754.8867227966</c:v>
                </c:pt>
                <c:pt idx="366">
                  <c:v>825754.8867227966</c:v>
                </c:pt>
                <c:pt idx="367">
                  <c:v>825754.8867227966</c:v>
                </c:pt>
                <c:pt idx="368">
                  <c:v>825754.8867227966</c:v>
                </c:pt>
                <c:pt idx="369">
                  <c:v>825754.8867227966</c:v>
                </c:pt>
                <c:pt idx="370">
                  <c:v>825754.8867227966</c:v>
                </c:pt>
                <c:pt idx="371">
                  <c:v>825754.8867227966</c:v>
                </c:pt>
                <c:pt idx="372">
                  <c:v>825754.8867227966</c:v>
                </c:pt>
                <c:pt idx="373">
                  <c:v>825754.8867227966</c:v>
                </c:pt>
                <c:pt idx="374">
                  <c:v>825754.8867227966</c:v>
                </c:pt>
                <c:pt idx="375">
                  <c:v>825754.8867227966</c:v>
                </c:pt>
                <c:pt idx="376">
                  <c:v>825754.8867227966</c:v>
                </c:pt>
                <c:pt idx="377">
                  <c:v>825754.8867227966</c:v>
                </c:pt>
                <c:pt idx="378">
                  <c:v>825754.8867227966</c:v>
                </c:pt>
                <c:pt idx="379">
                  <c:v>825754.8867227966</c:v>
                </c:pt>
                <c:pt idx="380">
                  <c:v>825754.8867227966</c:v>
                </c:pt>
                <c:pt idx="381">
                  <c:v>825754.8867227966</c:v>
                </c:pt>
                <c:pt idx="382">
                  <c:v>825754.8867227966</c:v>
                </c:pt>
                <c:pt idx="383">
                  <c:v>825754.8867227966</c:v>
                </c:pt>
                <c:pt idx="384">
                  <c:v>825754.8867227966</c:v>
                </c:pt>
                <c:pt idx="385">
                  <c:v>825754.8867227966</c:v>
                </c:pt>
                <c:pt idx="386">
                  <c:v>825754.8867227966</c:v>
                </c:pt>
                <c:pt idx="387">
                  <c:v>825754.8867227966</c:v>
                </c:pt>
                <c:pt idx="388">
                  <c:v>825754.8867227966</c:v>
                </c:pt>
                <c:pt idx="389">
                  <c:v>825754.8867227966</c:v>
                </c:pt>
                <c:pt idx="390">
                  <c:v>825754.8867227966</c:v>
                </c:pt>
                <c:pt idx="391">
                  <c:v>825754.8867227966</c:v>
                </c:pt>
                <c:pt idx="392">
                  <c:v>825754.8867227966</c:v>
                </c:pt>
                <c:pt idx="393">
                  <c:v>825754.8867227966</c:v>
                </c:pt>
                <c:pt idx="394">
                  <c:v>825754.8867227966</c:v>
                </c:pt>
                <c:pt idx="395">
                  <c:v>825754.8867227966</c:v>
                </c:pt>
                <c:pt idx="396">
                  <c:v>825754.8867227966</c:v>
                </c:pt>
                <c:pt idx="397">
                  <c:v>825754.8867227966</c:v>
                </c:pt>
                <c:pt idx="398">
                  <c:v>825754.8867227966</c:v>
                </c:pt>
                <c:pt idx="399">
                  <c:v>825754.8867227966</c:v>
                </c:pt>
                <c:pt idx="400">
                  <c:v>825754.8867227966</c:v>
                </c:pt>
                <c:pt idx="401">
                  <c:v>825754.8867227966</c:v>
                </c:pt>
                <c:pt idx="402">
                  <c:v>825754.8867227966</c:v>
                </c:pt>
                <c:pt idx="403">
                  <c:v>825754.8867227966</c:v>
                </c:pt>
                <c:pt idx="404">
                  <c:v>825754.8867227966</c:v>
                </c:pt>
                <c:pt idx="405">
                  <c:v>825754.8867227966</c:v>
                </c:pt>
                <c:pt idx="406">
                  <c:v>825754.8867227966</c:v>
                </c:pt>
                <c:pt idx="407">
                  <c:v>825754.8867227966</c:v>
                </c:pt>
                <c:pt idx="408">
                  <c:v>825754.8867227966</c:v>
                </c:pt>
                <c:pt idx="409">
                  <c:v>825754.8867227966</c:v>
                </c:pt>
                <c:pt idx="410">
                  <c:v>825754.8867227966</c:v>
                </c:pt>
                <c:pt idx="411">
                  <c:v>825754.8867227966</c:v>
                </c:pt>
                <c:pt idx="412">
                  <c:v>825754.8867227966</c:v>
                </c:pt>
                <c:pt idx="413">
                  <c:v>825754.8867227966</c:v>
                </c:pt>
                <c:pt idx="414">
                  <c:v>825754.8867227966</c:v>
                </c:pt>
                <c:pt idx="415">
                  <c:v>825754.8867227966</c:v>
                </c:pt>
                <c:pt idx="416">
                  <c:v>825754.8867227966</c:v>
                </c:pt>
                <c:pt idx="417">
                  <c:v>825754.8867227966</c:v>
                </c:pt>
                <c:pt idx="418">
                  <c:v>825754.8867227966</c:v>
                </c:pt>
                <c:pt idx="419">
                  <c:v>825754.8867227966</c:v>
                </c:pt>
                <c:pt idx="420">
                  <c:v>825754.8867227966</c:v>
                </c:pt>
                <c:pt idx="421">
                  <c:v>825754.8867227966</c:v>
                </c:pt>
                <c:pt idx="422">
                  <c:v>825754.8867227966</c:v>
                </c:pt>
                <c:pt idx="423">
                  <c:v>825754.8867227966</c:v>
                </c:pt>
                <c:pt idx="424">
                  <c:v>825754.8867227966</c:v>
                </c:pt>
                <c:pt idx="425">
                  <c:v>825754.8867227966</c:v>
                </c:pt>
                <c:pt idx="426">
                  <c:v>825754.8867227966</c:v>
                </c:pt>
                <c:pt idx="427">
                  <c:v>825754.8867227966</c:v>
                </c:pt>
                <c:pt idx="428">
                  <c:v>825754.8867227966</c:v>
                </c:pt>
                <c:pt idx="429">
                  <c:v>825754.8867227966</c:v>
                </c:pt>
                <c:pt idx="430">
                  <c:v>825754.8867227966</c:v>
                </c:pt>
                <c:pt idx="431">
                  <c:v>825754.8867227966</c:v>
                </c:pt>
                <c:pt idx="432">
                  <c:v>825754.8867227966</c:v>
                </c:pt>
                <c:pt idx="433">
                  <c:v>825754.8867227966</c:v>
                </c:pt>
                <c:pt idx="434">
                  <c:v>825754.8867227966</c:v>
                </c:pt>
                <c:pt idx="435">
                  <c:v>825754.8867227966</c:v>
                </c:pt>
                <c:pt idx="436">
                  <c:v>825754.8867227966</c:v>
                </c:pt>
                <c:pt idx="437">
                  <c:v>825754.8867227966</c:v>
                </c:pt>
                <c:pt idx="438">
                  <c:v>825754.8867227966</c:v>
                </c:pt>
                <c:pt idx="439">
                  <c:v>825754.8867227966</c:v>
                </c:pt>
                <c:pt idx="440">
                  <c:v>825754.8867227966</c:v>
                </c:pt>
                <c:pt idx="441">
                  <c:v>825754.8867227966</c:v>
                </c:pt>
                <c:pt idx="442">
                  <c:v>825754.8867227966</c:v>
                </c:pt>
                <c:pt idx="443">
                  <c:v>825754.8867227966</c:v>
                </c:pt>
                <c:pt idx="444">
                  <c:v>825754.8867227966</c:v>
                </c:pt>
                <c:pt idx="445">
                  <c:v>825754.8867227966</c:v>
                </c:pt>
                <c:pt idx="446">
                  <c:v>825754.8867227966</c:v>
                </c:pt>
                <c:pt idx="447">
                  <c:v>825754.8867227966</c:v>
                </c:pt>
                <c:pt idx="448">
                  <c:v>825754.8867227966</c:v>
                </c:pt>
                <c:pt idx="449">
                  <c:v>825754.8867227966</c:v>
                </c:pt>
                <c:pt idx="450">
                  <c:v>825754.8867227966</c:v>
                </c:pt>
                <c:pt idx="451">
                  <c:v>825754.8867227966</c:v>
                </c:pt>
                <c:pt idx="452">
                  <c:v>825754.8867227966</c:v>
                </c:pt>
                <c:pt idx="453">
                  <c:v>825754.8867227966</c:v>
                </c:pt>
                <c:pt idx="454">
                  <c:v>825754.8867227966</c:v>
                </c:pt>
                <c:pt idx="455">
                  <c:v>825754.8867227966</c:v>
                </c:pt>
                <c:pt idx="456">
                  <c:v>825754.8867227966</c:v>
                </c:pt>
                <c:pt idx="457">
                  <c:v>825754.8867227966</c:v>
                </c:pt>
                <c:pt idx="458">
                  <c:v>825754.8867227966</c:v>
                </c:pt>
                <c:pt idx="459">
                  <c:v>825754.8867227966</c:v>
                </c:pt>
                <c:pt idx="460">
                  <c:v>825754.8867227966</c:v>
                </c:pt>
                <c:pt idx="461">
                  <c:v>825754.8867227966</c:v>
                </c:pt>
                <c:pt idx="462">
                  <c:v>825754.8867227966</c:v>
                </c:pt>
                <c:pt idx="463">
                  <c:v>825754.8867227966</c:v>
                </c:pt>
                <c:pt idx="464">
                  <c:v>825754.8867227966</c:v>
                </c:pt>
                <c:pt idx="465">
                  <c:v>825754.8867227966</c:v>
                </c:pt>
                <c:pt idx="466">
                  <c:v>825754.8867227966</c:v>
                </c:pt>
                <c:pt idx="467">
                  <c:v>825754.8867227966</c:v>
                </c:pt>
                <c:pt idx="468">
                  <c:v>825754.8867227966</c:v>
                </c:pt>
                <c:pt idx="469">
                  <c:v>825754.8867227966</c:v>
                </c:pt>
                <c:pt idx="470">
                  <c:v>825754.8867227966</c:v>
                </c:pt>
                <c:pt idx="471">
                  <c:v>825754.8867227966</c:v>
                </c:pt>
                <c:pt idx="472">
                  <c:v>825754.8867227966</c:v>
                </c:pt>
                <c:pt idx="473">
                  <c:v>825754.8867227966</c:v>
                </c:pt>
                <c:pt idx="474">
                  <c:v>825754.8867227966</c:v>
                </c:pt>
                <c:pt idx="475">
                  <c:v>825754.8867227966</c:v>
                </c:pt>
                <c:pt idx="476">
                  <c:v>825754.8867227966</c:v>
                </c:pt>
                <c:pt idx="477">
                  <c:v>825754.8867227966</c:v>
                </c:pt>
                <c:pt idx="478">
                  <c:v>825754.8867227966</c:v>
                </c:pt>
                <c:pt idx="479">
                  <c:v>825754.8867227966</c:v>
                </c:pt>
                <c:pt idx="480">
                  <c:v>825754.8867227966</c:v>
                </c:pt>
                <c:pt idx="481">
                  <c:v>825754.8867227966</c:v>
                </c:pt>
                <c:pt idx="482">
                  <c:v>825754.8867227966</c:v>
                </c:pt>
                <c:pt idx="483">
                  <c:v>825754.8867227966</c:v>
                </c:pt>
                <c:pt idx="484">
                  <c:v>825754.8867227966</c:v>
                </c:pt>
                <c:pt idx="485">
                  <c:v>825754.8867227966</c:v>
                </c:pt>
                <c:pt idx="486">
                  <c:v>825754.8867227966</c:v>
                </c:pt>
                <c:pt idx="487">
                  <c:v>825754.8867227966</c:v>
                </c:pt>
                <c:pt idx="488">
                  <c:v>825754.8867227966</c:v>
                </c:pt>
                <c:pt idx="489">
                  <c:v>825754.8867227966</c:v>
                </c:pt>
                <c:pt idx="490">
                  <c:v>825754.8867227966</c:v>
                </c:pt>
                <c:pt idx="491">
                  <c:v>825754.8867227966</c:v>
                </c:pt>
                <c:pt idx="492">
                  <c:v>825754.8867227966</c:v>
                </c:pt>
                <c:pt idx="493">
                  <c:v>825754.8867227966</c:v>
                </c:pt>
                <c:pt idx="494">
                  <c:v>825754.8867227966</c:v>
                </c:pt>
                <c:pt idx="495">
                  <c:v>825754.8867227966</c:v>
                </c:pt>
                <c:pt idx="496">
                  <c:v>825754.8867227966</c:v>
                </c:pt>
                <c:pt idx="497">
                  <c:v>825754.8867227966</c:v>
                </c:pt>
                <c:pt idx="498">
                  <c:v>825754.8867227966</c:v>
                </c:pt>
                <c:pt idx="499">
                  <c:v>825754.8867227966</c:v>
                </c:pt>
                <c:pt idx="500">
                  <c:v>825754.8867227966</c:v>
                </c:pt>
                <c:pt idx="501">
                  <c:v>825754.8867227966</c:v>
                </c:pt>
                <c:pt idx="502">
                  <c:v>825754.8867227966</c:v>
                </c:pt>
                <c:pt idx="503">
                  <c:v>825754.8867227966</c:v>
                </c:pt>
                <c:pt idx="504">
                  <c:v>825754.8867227966</c:v>
                </c:pt>
                <c:pt idx="505">
                  <c:v>825754.8867227966</c:v>
                </c:pt>
                <c:pt idx="506">
                  <c:v>825754.8867227966</c:v>
                </c:pt>
                <c:pt idx="507">
                  <c:v>825754.8867227966</c:v>
                </c:pt>
                <c:pt idx="508">
                  <c:v>825754.8867227966</c:v>
                </c:pt>
                <c:pt idx="509">
                  <c:v>825754.8867227966</c:v>
                </c:pt>
                <c:pt idx="510">
                  <c:v>825754.8867227966</c:v>
                </c:pt>
                <c:pt idx="511">
                  <c:v>825754.8867227966</c:v>
                </c:pt>
                <c:pt idx="512">
                  <c:v>825754.8867227966</c:v>
                </c:pt>
                <c:pt idx="513">
                  <c:v>825754.8867227966</c:v>
                </c:pt>
                <c:pt idx="514">
                  <c:v>825754.8867227966</c:v>
                </c:pt>
                <c:pt idx="515">
                  <c:v>825754.8867227966</c:v>
                </c:pt>
                <c:pt idx="516">
                  <c:v>825754.8867227966</c:v>
                </c:pt>
                <c:pt idx="517">
                  <c:v>825754.8867227966</c:v>
                </c:pt>
                <c:pt idx="518">
                  <c:v>825754.8867227966</c:v>
                </c:pt>
                <c:pt idx="519">
                  <c:v>825754.8867227966</c:v>
                </c:pt>
                <c:pt idx="520">
                  <c:v>825754.8867227966</c:v>
                </c:pt>
                <c:pt idx="521">
                  <c:v>825754.8867227966</c:v>
                </c:pt>
                <c:pt idx="522">
                  <c:v>825754.8867227966</c:v>
                </c:pt>
                <c:pt idx="523">
                  <c:v>825754.8867227966</c:v>
                </c:pt>
                <c:pt idx="524">
                  <c:v>825754.8867227966</c:v>
                </c:pt>
                <c:pt idx="525">
                  <c:v>825754.8867227966</c:v>
                </c:pt>
                <c:pt idx="526">
                  <c:v>825754.8867227966</c:v>
                </c:pt>
                <c:pt idx="527">
                  <c:v>825754.8867227966</c:v>
                </c:pt>
                <c:pt idx="528">
                  <c:v>825754.8867227966</c:v>
                </c:pt>
                <c:pt idx="529">
                  <c:v>825754.8867227966</c:v>
                </c:pt>
                <c:pt idx="530">
                  <c:v>825754.8867227966</c:v>
                </c:pt>
                <c:pt idx="531">
                  <c:v>825754.8867227966</c:v>
                </c:pt>
                <c:pt idx="532">
                  <c:v>825754.8867227966</c:v>
                </c:pt>
                <c:pt idx="533">
                  <c:v>825754.8867227966</c:v>
                </c:pt>
                <c:pt idx="534">
                  <c:v>825754.8867227966</c:v>
                </c:pt>
                <c:pt idx="535">
                  <c:v>825754.8867227966</c:v>
                </c:pt>
                <c:pt idx="536">
                  <c:v>825754.8867227966</c:v>
                </c:pt>
                <c:pt idx="537">
                  <c:v>825754.8867227966</c:v>
                </c:pt>
                <c:pt idx="538">
                  <c:v>825754.8867227966</c:v>
                </c:pt>
                <c:pt idx="539">
                  <c:v>825754.8867227966</c:v>
                </c:pt>
                <c:pt idx="540">
                  <c:v>825754.8867227966</c:v>
                </c:pt>
                <c:pt idx="541">
                  <c:v>825754.8867227966</c:v>
                </c:pt>
                <c:pt idx="542">
                  <c:v>825754.8867227966</c:v>
                </c:pt>
                <c:pt idx="543">
                  <c:v>825754.8867227966</c:v>
                </c:pt>
                <c:pt idx="544">
                  <c:v>825754.8867227966</c:v>
                </c:pt>
                <c:pt idx="545">
                  <c:v>825754.8867227966</c:v>
                </c:pt>
                <c:pt idx="546">
                  <c:v>825754.8867227966</c:v>
                </c:pt>
                <c:pt idx="547">
                  <c:v>825754.8867227966</c:v>
                </c:pt>
                <c:pt idx="548">
                  <c:v>825754.8867227966</c:v>
                </c:pt>
                <c:pt idx="549">
                  <c:v>825754.8867227966</c:v>
                </c:pt>
                <c:pt idx="550">
                  <c:v>825754.8867227966</c:v>
                </c:pt>
                <c:pt idx="551">
                  <c:v>825754.8867227966</c:v>
                </c:pt>
                <c:pt idx="552">
                  <c:v>825754.8867227966</c:v>
                </c:pt>
                <c:pt idx="553">
                  <c:v>825754.8867227966</c:v>
                </c:pt>
                <c:pt idx="554">
                  <c:v>825754.8867227966</c:v>
                </c:pt>
                <c:pt idx="555">
                  <c:v>825754.8867227966</c:v>
                </c:pt>
                <c:pt idx="556">
                  <c:v>825754.8867227966</c:v>
                </c:pt>
                <c:pt idx="557">
                  <c:v>825754.8867227966</c:v>
                </c:pt>
                <c:pt idx="558">
                  <c:v>825754.8867227966</c:v>
                </c:pt>
                <c:pt idx="559">
                  <c:v>825754.8867227966</c:v>
                </c:pt>
                <c:pt idx="560">
                  <c:v>825754.8867227966</c:v>
                </c:pt>
                <c:pt idx="561">
                  <c:v>825754.8867227966</c:v>
                </c:pt>
                <c:pt idx="562">
                  <c:v>825754.8867227966</c:v>
                </c:pt>
                <c:pt idx="563">
                  <c:v>825754.8867227966</c:v>
                </c:pt>
                <c:pt idx="564">
                  <c:v>825754.8867227966</c:v>
                </c:pt>
                <c:pt idx="565">
                  <c:v>825754.8867227966</c:v>
                </c:pt>
                <c:pt idx="566">
                  <c:v>825754.8867227966</c:v>
                </c:pt>
                <c:pt idx="567">
                  <c:v>825754.8867227966</c:v>
                </c:pt>
                <c:pt idx="568">
                  <c:v>825754.8867227966</c:v>
                </c:pt>
                <c:pt idx="569">
                  <c:v>825754.8867227966</c:v>
                </c:pt>
                <c:pt idx="570">
                  <c:v>825754.8867227966</c:v>
                </c:pt>
                <c:pt idx="571">
                  <c:v>825754.8867227966</c:v>
                </c:pt>
                <c:pt idx="572">
                  <c:v>825754.8867227966</c:v>
                </c:pt>
                <c:pt idx="573">
                  <c:v>825754.8867227966</c:v>
                </c:pt>
                <c:pt idx="574">
                  <c:v>825754.8867227966</c:v>
                </c:pt>
                <c:pt idx="575">
                  <c:v>825754.8867227966</c:v>
                </c:pt>
                <c:pt idx="576">
                  <c:v>825754.8867227966</c:v>
                </c:pt>
                <c:pt idx="577">
                  <c:v>825754.8867227966</c:v>
                </c:pt>
                <c:pt idx="578">
                  <c:v>825754.8867227966</c:v>
                </c:pt>
                <c:pt idx="579">
                  <c:v>825754.8867227966</c:v>
                </c:pt>
                <c:pt idx="580">
                  <c:v>825754.8867227966</c:v>
                </c:pt>
                <c:pt idx="581">
                  <c:v>825754.8867227966</c:v>
                </c:pt>
                <c:pt idx="582">
                  <c:v>825754.8867227966</c:v>
                </c:pt>
                <c:pt idx="583">
                  <c:v>825754.8867227966</c:v>
                </c:pt>
                <c:pt idx="584">
                  <c:v>825754.8867227966</c:v>
                </c:pt>
                <c:pt idx="585">
                  <c:v>825754.8867227966</c:v>
                </c:pt>
                <c:pt idx="586">
                  <c:v>825754.8867227966</c:v>
                </c:pt>
                <c:pt idx="587">
                  <c:v>825754.8867227966</c:v>
                </c:pt>
                <c:pt idx="588">
                  <c:v>825754.8867227966</c:v>
                </c:pt>
                <c:pt idx="589">
                  <c:v>825754.8867227966</c:v>
                </c:pt>
                <c:pt idx="590">
                  <c:v>825754.8867227966</c:v>
                </c:pt>
                <c:pt idx="591">
                  <c:v>825754.8867227966</c:v>
                </c:pt>
                <c:pt idx="592">
                  <c:v>825754.8867227966</c:v>
                </c:pt>
                <c:pt idx="593">
                  <c:v>825754.8867227966</c:v>
                </c:pt>
                <c:pt idx="594">
                  <c:v>825754.8867227966</c:v>
                </c:pt>
                <c:pt idx="595">
                  <c:v>825754.8867227966</c:v>
                </c:pt>
                <c:pt idx="596">
                  <c:v>825754.8867227966</c:v>
                </c:pt>
                <c:pt idx="597">
                  <c:v>825754.8867227966</c:v>
                </c:pt>
                <c:pt idx="598">
                  <c:v>825754.8867227966</c:v>
                </c:pt>
                <c:pt idx="599">
                  <c:v>825754.8867227966</c:v>
                </c:pt>
                <c:pt idx="600">
                  <c:v>825754.8867227966</c:v>
                </c:pt>
                <c:pt idx="601">
                  <c:v>825754.8867227966</c:v>
                </c:pt>
                <c:pt idx="602">
                  <c:v>825754.8867227966</c:v>
                </c:pt>
                <c:pt idx="603">
                  <c:v>825754.8867227966</c:v>
                </c:pt>
                <c:pt idx="604">
                  <c:v>825754.8867227966</c:v>
                </c:pt>
                <c:pt idx="605">
                  <c:v>825754.8867227966</c:v>
                </c:pt>
                <c:pt idx="606">
                  <c:v>825754.8867227966</c:v>
                </c:pt>
                <c:pt idx="607">
                  <c:v>825754.8867227966</c:v>
                </c:pt>
                <c:pt idx="608">
                  <c:v>825754.8867227966</c:v>
                </c:pt>
                <c:pt idx="609">
                  <c:v>825754.8867227966</c:v>
                </c:pt>
                <c:pt idx="610">
                  <c:v>825754.8867227966</c:v>
                </c:pt>
                <c:pt idx="611">
                  <c:v>825754.8867227966</c:v>
                </c:pt>
                <c:pt idx="612">
                  <c:v>825754.8867227966</c:v>
                </c:pt>
                <c:pt idx="613">
                  <c:v>825754.8867227966</c:v>
                </c:pt>
                <c:pt idx="614">
                  <c:v>825754.8867227966</c:v>
                </c:pt>
                <c:pt idx="615">
                  <c:v>825754.8867227966</c:v>
                </c:pt>
                <c:pt idx="616">
                  <c:v>825754.8867227966</c:v>
                </c:pt>
                <c:pt idx="617">
                  <c:v>825754.8867227966</c:v>
                </c:pt>
                <c:pt idx="618">
                  <c:v>825754.8867227966</c:v>
                </c:pt>
                <c:pt idx="619">
                  <c:v>825754.8867227966</c:v>
                </c:pt>
                <c:pt idx="620">
                  <c:v>825754.8867227966</c:v>
                </c:pt>
                <c:pt idx="621">
                  <c:v>825754.8867227966</c:v>
                </c:pt>
                <c:pt idx="622">
                  <c:v>825754.8867227966</c:v>
                </c:pt>
                <c:pt idx="623">
                  <c:v>825754.8867227966</c:v>
                </c:pt>
                <c:pt idx="624">
                  <c:v>825754.8867227966</c:v>
                </c:pt>
                <c:pt idx="625">
                  <c:v>825754.8867227966</c:v>
                </c:pt>
                <c:pt idx="626">
                  <c:v>825754.8867227966</c:v>
                </c:pt>
                <c:pt idx="627">
                  <c:v>825754.8867227966</c:v>
                </c:pt>
                <c:pt idx="628">
                  <c:v>825754.8867227966</c:v>
                </c:pt>
                <c:pt idx="629">
                  <c:v>825754.8867227966</c:v>
                </c:pt>
                <c:pt idx="630">
                  <c:v>825754.8867227966</c:v>
                </c:pt>
                <c:pt idx="631">
                  <c:v>825754.8867227966</c:v>
                </c:pt>
                <c:pt idx="632">
                  <c:v>825754.8867227966</c:v>
                </c:pt>
                <c:pt idx="633">
                  <c:v>825754.8867227966</c:v>
                </c:pt>
                <c:pt idx="634">
                  <c:v>825754.8867227966</c:v>
                </c:pt>
                <c:pt idx="635">
                  <c:v>825754.8867227966</c:v>
                </c:pt>
                <c:pt idx="636">
                  <c:v>825754.8867227966</c:v>
                </c:pt>
                <c:pt idx="637">
                  <c:v>825754.8867227966</c:v>
                </c:pt>
                <c:pt idx="638">
                  <c:v>825754.8867227966</c:v>
                </c:pt>
                <c:pt idx="639">
                  <c:v>825754.8867227966</c:v>
                </c:pt>
                <c:pt idx="640">
                  <c:v>825754.8867227966</c:v>
                </c:pt>
                <c:pt idx="641">
                  <c:v>825754.8867227966</c:v>
                </c:pt>
                <c:pt idx="642">
                  <c:v>825754.8867227966</c:v>
                </c:pt>
                <c:pt idx="643">
                  <c:v>825754.8867227966</c:v>
                </c:pt>
                <c:pt idx="644">
                  <c:v>825754.8867227966</c:v>
                </c:pt>
                <c:pt idx="645">
                  <c:v>825754.8867227966</c:v>
                </c:pt>
                <c:pt idx="646">
                  <c:v>825754.8867227966</c:v>
                </c:pt>
                <c:pt idx="647">
                  <c:v>825754.8867227966</c:v>
                </c:pt>
                <c:pt idx="648">
                  <c:v>825754.8867227966</c:v>
                </c:pt>
                <c:pt idx="649">
                  <c:v>825754.8867227966</c:v>
                </c:pt>
                <c:pt idx="650">
                  <c:v>825754.8867227966</c:v>
                </c:pt>
                <c:pt idx="651">
                  <c:v>825754.8867227966</c:v>
                </c:pt>
                <c:pt idx="652">
                  <c:v>825754.8867227966</c:v>
                </c:pt>
                <c:pt idx="653">
                  <c:v>825754.8867227966</c:v>
                </c:pt>
                <c:pt idx="654">
                  <c:v>825754.8867227966</c:v>
                </c:pt>
                <c:pt idx="655">
                  <c:v>825754.8867227966</c:v>
                </c:pt>
                <c:pt idx="656">
                  <c:v>825754.8867227966</c:v>
                </c:pt>
                <c:pt idx="657">
                  <c:v>825754.8867227966</c:v>
                </c:pt>
                <c:pt idx="658">
                  <c:v>825754.8867227966</c:v>
                </c:pt>
                <c:pt idx="659">
                  <c:v>825754.8867227966</c:v>
                </c:pt>
                <c:pt idx="660">
                  <c:v>825754.8867227966</c:v>
                </c:pt>
                <c:pt idx="661">
                  <c:v>825754.8867227966</c:v>
                </c:pt>
                <c:pt idx="662">
                  <c:v>825754.8867227966</c:v>
                </c:pt>
                <c:pt idx="663">
                  <c:v>825754.8867227966</c:v>
                </c:pt>
                <c:pt idx="664">
                  <c:v>825754.8867227966</c:v>
                </c:pt>
                <c:pt idx="665">
                  <c:v>825754.8867227966</c:v>
                </c:pt>
                <c:pt idx="666">
                  <c:v>825754.8867227966</c:v>
                </c:pt>
                <c:pt idx="667">
                  <c:v>825754.8867227966</c:v>
                </c:pt>
                <c:pt idx="668">
                  <c:v>825754.8867227966</c:v>
                </c:pt>
                <c:pt idx="669">
                  <c:v>825754.8867227966</c:v>
                </c:pt>
                <c:pt idx="670">
                  <c:v>825754.8867227966</c:v>
                </c:pt>
                <c:pt idx="671">
                  <c:v>825754.8867227966</c:v>
                </c:pt>
                <c:pt idx="672">
                  <c:v>825754.8867227966</c:v>
                </c:pt>
                <c:pt idx="673">
                  <c:v>825754.8867227966</c:v>
                </c:pt>
                <c:pt idx="674">
                  <c:v>825754.8867227966</c:v>
                </c:pt>
                <c:pt idx="675">
                  <c:v>825754.8867227966</c:v>
                </c:pt>
                <c:pt idx="676">
                  <c:v>825754.8867227966</c:v>
                </c:pt>
                <c:pt idx="677">
                  <c:v>825754.8867227966</c:v>
                </c:pt>
                <c:pt idx="678">
                  <c:v>825754.8867227966</c:v>
                </c:pt>
                <c:pt idx="679">
                  <c:v>825754.8867227966</c:v>
                </c:pt>
                <c:pt idx="680">
                  <c:v>825754.8867227966</c:v>
                </c:pt>
                <c:pt idx="681">
                  <c:v>825754.8867227966</c:v>
                </c:pt>
                <c:pt idx="682">
                  <c:v>825754.8867227966</c:v>
                </c:pt>
                <c:pt idx="683">
                  <c:v>825754.8867227966</c:v>
                </c:pt>
                <c:pt idx="684">
                  <c:v>825754.8867227966</c:v>
                </c:pt>
                <c:pt idx="685">
                  <c:v>825754.8867227966</c:v>
                </c:pt>
                <c:pt idx="686">
                  <c:v>825754.8867227966</c:v>
                </c:pt>
                <c:pt idx="687">
                  <c:v>825754.8867227966</c:v>
                </c:pt>
                <c:pt idx="688">
                  <c:v>825754.8867227966</c:v>
                </c:pt>
                <c:pt idx="689">
                  <c:v>825754.8867227966</c:v>
                </c:pt>
                <c:pt idx="690">
                  <c:v>825754.8867227966</c:v>
                </c:pt>
                <c:pt idx="691">
                  <c:v>825754.8867227966</c:v>
                </c:pt>
                <c:pt idx="692">
                  <c:v>825754.8867227966</c:v>
                </c:pt>
                <c:pt idx="693">
                  <c:v>825754.8867227966</c:v>
                </c:pt>
                <c:pt idx="694">
                  <c:v>825754.8867227966</c:v>
                </c:pt>
                <c:pt idx="695">
                  <c:v>825754.8867227966</c:v>
                </c:pt>
                <c:pt idx="696">
                  <c:v>825754.8867227966</c:v>
                </c:pt>
                <c:pt idx="697">
                  <c:v>825754.8867227966</c:v>
                </c:pt>
                <c:pt idx="698">
                  <c:v>825754.8867227966</c:v>
                </c:pt>
                <c:pt idx="699">
                  <c:v>825754.8867227966</c:v>
                </c:pt>
                <c:pt idx="700">
                  <c:v>825754.8867227966</c:v>
                </c:pt>
                <c:pt idx="701">
                  <c:v>825754.8867227966</c:v>
                </c:pt>
                <c:pt idx="702">
                  <c:v>825754.8867227966</c:v>
                </c:pt>
                <c:pt idx="703">
                  <c:v>825754.8867227966</c:v>
                </c:pt>
                <c:pt idx="704">
                  <c:v>825754.8867227966</c:v>
                </c:pt>
                <c:pt idx="705">
                  <c:v>825754.8867227966</c:v>
                </c:pt>
                <c:pt idx="706">
                  <c:v>825754.8867227966</c:v>
                </c:pt>
                <c:pt idx="707">
                  <c:v>825754.8867227966</c:v>
                </c:pt>
                <c:pt idx="708">
                  <c:v>825754.8867227966</c:v>
                </c:pt>
                <c:pt idx="709">
                  <c:v>825754.8867227966</c:v>
                </c:pt>
                <c:pt idx="710">
                  <c:v>825754.8867227966</c:v>
                </c:pt>
                <c:pt idx="711">
                  <c:v>825754.8867227966</c:v>
                </c:pt>
                <c:pt idx="712">
                  <c:v>825754.8867227966</c:v>
                </c:pt>
                <c:pt idx="713">
                  <c:v>825754.8867227966</c:v>
                </c:pt>
                <c:pt idx="714">
                  <c:v>825754.8867227966</c:v>
                </c:pt>
                <c:pt idx="715">
                  <c:v>825754.8867227966</c:v>
                </c:pt>
                <c:pt idx="716">
                  <c:v>825754.8867227966</c:v>
                </c:pt>
                <c:pt idx="717">
                  <c:v>825754.8867227966</c:v>
                </c:pt>
                <c:pt idx="718">
                  <c:v>825754.8867227966</c:v>
                </c:pt>
                <c:pt idx="719">
                  <c:v>825754.8867227966</c:v>
                </c:pt>
                <c:pt idx="720">
                  <c:v>825754.8867227966</c:v>
                </c:pt>
                <c:pt idx="721">
                  <c:v>825754.8867227966</c:v>
                </c:pt>
                <c:pt idx="722">
                  <c:v>825754.8867227966</c:v>
                </c:pt>
                <c:pt idx="723">
                  <c:v>825754.8867227966</c:v>
                </c:pt>
                <c:pt idx="724">
                  <c:v>825754.8867227966</c:v>
                </c:pt>
                <c:pt idx="725">
                  <c:v>825754.8867227966</c:v>
                </c:pt>
                <c:pt idx="726">
                  <c:v>825754.8867227966</c:v>
                </c:pt>
                <c:pt idx="727">
                  <c:v>825754.8867227966</c:v>
                </c:pt>
                <c:pt idx="728">
                  <c:v>825754.8867227966</c:v>
                </c:pt>
                <c:pt idx="729">
                  <c:v>825754.8867227966</c:v>
                </c:pt>
                <c:pt idx="730">
                  <c:v>825754.8867227966</c:v>
                </c:pt>
                <c:pt idx="731">
                  <c:v>825754.8867227966</c:v>
                </c:pt>
                <c:pt idx="732">
                  <c:v>825754.8867227966</c:v>
                </c:pt>
                <c:pt idx="733">
                  <c:v>825754.8867227966</c:v>
                </c:pt>
                <c:pt idx="734">
                  <c:v>825754.8867227966</c:v>
                </c:pt>
                <c:pt idx="735">
                  <c:v>825754.8867227966</c:v>
                </c:pt>
                <c:pt idx="736">
                  <c:v>825754.8867227966</c:v>
                </c:pt>
                <c:pt idx="737">
                  <c:v>825754.8867227966</c:v>
                </c:pt>
                <c:pt idx="738">
                  <c:v>825754.8867227966</c:v>
                </c:pt>
                <c:pt idx="739">
                  <c:v>825754.8867227966</c:v>
                </c:pt>
                <c:pt idx="740">
                  <c:v>825754.8867227966</c:v>
                </c:pt>
                <c:pt idx="741">
                  <c:v>825754.8867227966</c:v>
                </c:pt>
                <c:pt idx="742">
                  <c:v>825754.8867227966</c:v>
                </c:pt>
                <c:pt idx="743">
                  <c:v>825754.8867227966</c:v>
                </c:pt>
                <c:pt idx="744">
                  <c:v>825754.8867227966</c:v>
                </c:pt>
                <c:pt idx="745">
                  <c:v>825754.8867227966</c:v>
                </c:pt>
                <c:pt idx="746">
                  <c:v>825754.8867227966</c:v>
                </c:pt>
                <c:pt idx="747">
                  <c:v>825754.8867227966</c:v>
                </c:pt>
                <c:pt idx="748">
                  <c:v>825754.8867227966</c:v>
                </c:pt>
                <c:pt idx="749">
                  <c:v>825754.8867227966</c:v>
                </c:pt>
                <c:pt idx="750">
                  <c:v>825754.8867227966</c:v>
                </c:pt>
                <c:pt idx="751">
                  <c:v>825754.8867227966</c:v>
                </c:pt>
                <c:pt idx="752">
                  <c:v>825754.8867227966</c:v>
                </c:pt>
                <c:pt idx="753">
                  <c:v>825754.8867227966</c:v>
                </c:pt>
                <c:pt idx="754">
                  <c:v>825754.8867227966</c:v>
                </c:pt>
                <c:pt idx="755">
                  <c:v>825754.8867227966</c:v>
                </c:pt>
                <c:pt idx="756">
                  <c:v>825754.8867227966</c:v>
                </c:pt>
                <c:pt idx="757">
                  <c:v>825754.8867227966</c:v>
                </c:pt>
                <c:pt idx="758">
                  <c:v>825754.8867227966</c:v>
                </c:pt>
                <c:pt idx="759">
                  <c:v>825754.8867227966</c:v>
                </c:pt>
                <c:pt idx="760">
                  <c:v>825754.8867227966</c:v>
                </c:pt>
                <c:pt idx="761">
                  <c:v>825754.8867227966</c:v>
                </c:pt>
                <c:pt idx="762">
                  <c:v>825754.8867227966</c:v>
                </c:pt>
                <c:pt idx="763">
                  <c:v>825754.8867227966</c:v>
                </c:pt>
                <c:pt idx="764">
                  <c:v>825754.8867227966</c:v>
                </c:pt>
                <c:pt idx="765">
                  <c:v>825754.8867227966</c:v>
                </c:pt>
                <c:pt idx="766">
                  <c:v>825754.8867227966</c:v>
                </c:pt>
                <c:pt idx="767">
                  <c:v>825754.8867227966</c:v>
                </c:pt>
                <c:pt idx="768">
                  <c:v>825754.8867227966</c:v>
                </c:pt>
                <c:pt idx="769">
                  <c:v>825754.8867227966</c:v>
                </c:pt>
                <c:pt idx="770">
                  <c:v>825754.8867227966</c:v>
                </c:pt>
                <c:pt idx="771">
                  <c:v>825754.8867227966</c:v>
                </c:pt>
                <c:pt idx="772">
                  <c:v>825754.8867227966</c:v>
                </c:pt>
                <c:pt idx="773">
                  <c:v>825754.8867227966</c:v>
                </c:pt>
                <c:pt idx="774">
                  <c:v>825754.8867227966</c:v>
                </c:pt>
                <c:pt idx="775">
                  <c:v>825754.8867227966</c:v>
                </c:pt>
                <c:pt idx="776">
                  <c:v>825754.8867227966</c:v>
                </c:pt>
                <c:pt idx="777">
                  <c:v>825754.8867227966</c:v>
                </c:pt>
                <c:pt idx="778">
                  <c:v>825754.8867227966</c:v>
                </c:pt>
                <c:pt idx="779">
                  <c:v>825754.8867227966</c:v>
                </c:pt>
                <c:pt idx="780">
                  <c:v>825754.8867227966</c:v>
                </c:pt>
                <c:pt idx="781">
                  <c:v>825754.8867227966</c:v>
                </c:pt>
                <c:pt idx="782">
                  <c:v>825754.8867227966</c:v>
                </c:pt>
                <c:pt idx="783">
                  <c:v>825754.8867227966</c:v>
                </c:pt>
                <c:pt idx="784">
                  <c:v>825754.8867227966</c:v>
                </c:pt>
                <c:pt idx="785">
                  <c:v>825754.8867227966</c:v>
                </c:pt>
                <c:pt idx="786">
                  <c:v>825754.8867227966</c:v>
                </c:pt>
                <c:pt idx="787">
                  <c:v>825754.8867227966</c:v>
                </c:pt>
                <c:pt idx="788">
                  <c:v>825754.8867227966</c:v>
                </c:pt>
                <c:pt idx="789">
                  <c:v>825754.8867227966</c:v>
                </c:pt>
                <c:pt idx="790">
                  <c:v>825754.8867227966</c:v>
                </c:pt>
                <c:pt idx="791">
                  <c:v>825754.8867227966</c:v>
                </c:pt>
                <c:pt idx="792">
                  <c:v>825754.8867227966</c:v>
                </c:pt>
                <c:pt idx="793">
                  <c:v>825754.8867227966</c:v>
                </c:pt>
                <c:pt idx="794">
                  <c:v>825754.8867227966</c:v>
                </c:pt>
                <c:pt idx="795">
                  <c:v>825754.8867227966</c:v>
                </c:pt>
                <c:pt idx="796">
                  <c:v>825754.8867227966</c:v>
                </c:pt>
                <c:pt idx="797">
                  <c:v>825754.8867227966</c:v>
                </c:pt>
                <c:pt idx="798">
                  <c:v>825754.8867227966</c:v>
                </c:pt>
                <c:pt idx="799">
                  <c:v>825754.8867227966</c:v>
                </c:pt>
                <c:pt idx="800">
                  <c:v>825754.8867227966</c:v>
                </c:pt>
                <c:pt idx="801">
                  <c:v>825754.8867227966</c:v>
                </c:pt>
                <c:pt idx="802">
                  <c:v>825754.8867227966</c:v>
                </c:pt>
                <c:pt idx="803">
                  <c:v>825754.8867227966</c:v>
                </c:pt>
                <c:pt idx="804">
                  <c:v>825754.8867227966</c:v>
                </c:pt>
                <c:pt idx="805">
                  <c:v>825754.8867227966</c:v>
                </c:pt>
                <c:pt idx="806">
                  <c:v>825754.8867227966</c:v>
                </c:pt>
                <c:pt idx="807">
                  <c:v>825754.8867227966</c:v>
                </c:pt>
                <c:pt idx="808">
                  <c:v>825754.8867227966</c:v>
                </c:pt>
                <c:pt idx="809">
                  <c:v>825754.8867227966</c:v>
                </c:pt>
                <c:pt idx="810">
                  <c:v>825754.8867227966</c:v>
                </c:pt>
                <c:pt idx="811">
                  <c:v>825754.8867227966</c:v>
                </c:pt>
                <c:pt idx="812">
                  <c:v>825754.8867227966</c:v>
                </c:pt>
                <c:pt idx="813">
                  <c:v>825754.8867227966</c:v>
                </c:pt>
                <c:pt idx="814">
                  <c:v>825754.8867227966</c:v>
                </c:pt>
                <c:pt idx="815">
                  <c:v>825754.8867227966</c:v>
                </c:pt>
                <c:pt idx="816">
                  <c:v>825754.8867227966</c:v>
                </c:pt>
                <c:pt idx="817">
                  <c:v>825754.8867227966</c:v>
                </c:pt>
                <c:pt idx="818">
                  <c:v>825754.8867227966</c:v>
                </c:pt>
                <c:pt idx="819">
                  <c:v>825754.8867227966</c:v>
                </c:pt>
                <c:pt idx="820">
                  <c:v>825754.8867227966</c:v>
                </c:pt>
                <c:pt idx="821">
                  <c:v>825754.8867227966</c:v>
                </c:pt>
                <c:pt idx="822">
                  <c:v>825754.8867227966</c:v>
                </c:pt>
                <c:pt idx="823">
                  <c:v>825754.8867227966</c:v>
                </c:pt>
                <c:pt idx="824">
                  <c:v>825754.8867227966</c:v>
                </c:pt>
                <c:pt idx="825">
                  <c:v>825754.8867227966</c:v>
                </c:pt>
                <c:pt idx="826">
                  <c:v>825754.8867227966</c:v>
                </c:pt>
                <c:pt idx="827">
                  <c:v>825754.8867227966</c:v>
                </c:pt>
                <c:pt idx="828">
                  <c:v>825754.8867227966</c:v>
                </c:pt>
                <c:pt idx="829">
                  <c:v>825754.8867227966</c:v>
                </c:pt>
                <c:pt idx="830">
                  <c:v>825754.8867227966</c:v>
                </c:pt>
                <c:pt idx="831">
                  <c:v>825754.8867227966</c:v>
                </c:pt>
                <c:pt idx="832">
                  <c:v>825754.8867227966</c:v>
                </c:pt>
                <c:pt idx="833">
                  <c:v>825754.8867227966</c:v>
                </c:pt>
                <c:pt idx="834">
                  <c:v>825754.8867227966</c:v>
                </c:pt>
                <c:pt idx="835">
                  <c:v>825754.8867227966</c:v>
                </c:pt>
                <c:pt idx="836">
                  <c:v>825754.8867227966</c:v>
                </c:pt>
                <c:pt idx="837">
                  <c:v>825754.8867227966</c:v>
                </c:pt>
                <c:pt idx="838">
                  <c:v>825754.8867227966</c:v>
                </c:pt>
                <c:pt idx="839">
                  <c:v>825754.8867227966</c:v>
                </c:pt>
                <c:pt idx="840">
                  <c:v>825754.8867227966</c:v>
                </c:pt>
                <c:pt idx="841">
                  <c:v>825754.8867227966</c:v>
                </c:pt>
                <c:pt idx="842">
                  <c:v>825754.8867227966</c:v>
                </c:pt>
                <c:pt idx="843">
                  <c:v>825754.8867227966</c:v>
                </c:pt>
                <c:pt idx="844">
                  <c:v>825754.8867227966</c:v>
                </c:pt>
                <c:pt idx="845">
                  <c:v>825754.8867227966</c:v>
                </c:pt>
                <c:pt idx="846">
                  <c:v>825754.8867227966</c:v>
                </c:pt>
                <c:pt idx="847">
                  <c:v>825754.8867227966</c:v>
                </c:pt>
                <c:pt idx="848">
                  <c:v>825754.8867227966</c:v>
                </c:pt>
                <c:pt idx="849">
                  <c:v>825754.8867227966</c:v>
                </c:pt>
                <c:pt idx="850">
                  <c:v>825754.8867227966</c:v>
                </c:pt>
                <c:pt idx="851">
                  <c:v>825754.8867227966</c:v>
                </c:pt>
                <c:pt idx="852">
                  <c:v>825754.8867227966</c:v>
                </c:pt>
                <c:pt idx="853">
                  <c:v>825754.8867227966</c:v>
                </c:pt>
                <c:pt idx="854">
                  <c:v>825754.8867227966</c:v>
                </c:pt>
                <c:pt idx="855">
                  <c:v>825754.8867227966</c:v>
                </c:pt>
                <c:pt idx="856">
                  <c:v>825754.8867227966</c:v>
                </c:pt>
                <c:pt idx="857">
                  <c:v>825754.8867227966</c:v>
                </c:pt>
                <c:pt idx="858">
                  <c:v>825754.8867227966</c:v>
                </c:pt>
                <c:pt idx="859">
                  <c:v>825754.8867227966</c:v>
                </c:pt>
                <c:pt idx="860">
                  <c:v>825754.8867227966</c:v>
                </c:pt>
                <c:pt idx="861">
                  <c:v>825754.8867227966</c:v>
                </c:pt>
                <c:pt idx="862">
                  <c:v>825754.8867227966</c:v>
                </c:pt>
                <c:pt idx="863">
                  <c:v>825754.8867227966</c:v>
                </c:pt>
                <c:pt idx="864">
                  <c:v>825754.8867227966</c:v>
                </c:pt>
                <c:pt idx="865">
                  <c:v>825754.8867227966</c:v>
                </c:pt>
                <c:pt idx="866">
                  <c:v>825754.8867227966</c:v>
                </c:pt>
                <c:pt idx="867">
                  <c:v>825754.8867227966</c:v>
                </c:pt>
                <c:pt idx="868">
                  <c:v>825754.8867227966</c:v>
                </c:pt>
                <c:pt idx="869">
                  <c:v>825754.8867227966</c:v>
                </c:pt>
                <c:pt idx="870">
                  <c:v>825754.8867227966</c:v>
                </c:pt>
                <c:pt idx="871">
                  <c:v>825754.8867227966</c:v>
                </c:pt>
                <c:pt idx="872">
                  <c:v>825754.8867227966</c:v>
                </c:pt>
                <c:pt idx="873">
                  <c:v>825754.8867227966</c:v>
                </c:pt>
                <c:pt idx="874">
                  <c:v>825754.8867227966</c:v>
                </c:pt>
                <c:pt idx="875">
                  <c:v>825754.8867227966</c:v>
                </c:pt>
                <c:pt idx="876">
                  <c:v>825754.8867227966</c:v>
                </c:pt>
                <c:pt idx="877">
                  <c:v>825754.8867227966</c:v>
                </c:pt>
                <c:pt idx="878">
                  <c:v>825754.8867227966</c:v>
                </c:pt>
                <c:pt idx="879">
                  <c:v>825754.8867227966</c:v>
                </c:pt>
                <c:pt idx="880">
                  <c:v>825754.8867227966</c:v>
                </c:pt>
                <c:pt idx="881">
                  <c:v>825754.8867227966</c:v>
                </c:pt>
                <c:pt idx="882">
                  <c:v>825754.8867227966</c:v>
                </c:pt>
                <c:pt idx="883">
                  <c:v>825754.8867227966</c:v>
                </c:pt>
                <c:pt idx="884">
                  <c:v>825754.8867227966</c:v>
                </c:pt>
                <c:pt idx="885">
                  <c:v>825754.8867227966</c:v>
                </c:pt>
                <c:pt idx="886">
                  <c:v>825754.8867227966</c:v>
                </c:pt>
                <c:pt idx="887">
                  <c:v>825754.8867227966</c:v>
                </c:pt>
                <c:pt idx="888">
                  <c:v>825754.8867227966</c:v>
                </c:pt>
                <c:pt idx="889">
                  <c:v>825754.8867227966</c:v>
                </c:pt>
                <c:pt idx="890">
                  <c:v>825754.8867227966</c:v>
                </c:pt>
                <c:pt idx="891">
                  <c:v>825754.8867227966</c:v>
                </c:pt>
                <c:pt idx="892">
                  <c:v>825754.8867227966</c:v>
                </c:pt>
                <c:pt idx="893">
                  <c:v>825754.8867227966</c:v>
                </c:pt>
                <c:pt idx="894">
                  <c:v>825754.8867227966</c:v>
                </c:pt>
                <c:pt idx="895">
                  <c:v>825754.8867227966</c:v>
                </c:pt>
                <c:pt idx="896">
                  <c:v>825754.8867227966</c:v>
                </c:pt>
                <c:pt idx="897">
                  <c:v>825754.8867227966</c:v>
                </c:pt>
                <c:pt idx="898">
                  <c:v>825754.8867227966</c:v>
                </c:pt>
                <c:pt idx="899">
                  <c:v>825754.8867227966</c:v>
                </c:pt>
                <c:pt idx="900">
                  <c:v>825754.8867227966</c:v>
                </c:pt>
                <c:pt idx="901">
                  <c:v>825754.8867227966</c:v>
                </c:pt>
                <c:pt idx="902">
                  <c:v>825754.8867227966</c:v>
                </c:pt>
                <c:pt idx="903">
                  <c:v>825754.8867227966</c:v>
                </c:pt>
                <c:pt idx="904">
                  <c:v>825754.8867227966</c:v>
                </c:pt>
                <c:pt idx="905">
                  <c:v>825754.8867227966</c:v>
                </c:pt>
                <c:pt idx="906">
                  <c:v>825754.8867227966</c:v>
                </c:pt>
                <c:pt idx="907">
                  <c:v>825754.8867227966</c:v>
                </c:pt>
                <c:pt idx="908">
                  <c:v>825754.8867227966</c:v>
                </c:pt>
                <c:pt idx="909">
                  <c:v>825754.8867227966</c:v>
                </c:pt>
                <c:pt idx="910">
                  <c:v>825754.8867227966</c:v>
                </c:pt>
                <c:pt idx="911">
                  <c:v>825754.8867227966</c:v>
                </c:pt>
                <c:pt idx="912">
                  <c:v>825754.8867227966</c:v>
                </c:pt>
                <c:pt idx="913">
                  <c:v>825754.8867227966</c:v>
                </c:pt>
                <c:pt idx="914">
                  <c:v>825754.8867227966</c:v>
                </c:pt>
                <c:pt idx="915">
                  <c:v>825754.8867227966</c:v>
                </c:pt>
                <c:pt idx="916">
                  <c:v>825754.8867227966</c:v>
                </c:pt>
                <c:pt idx="917">
                  <c:v>825754.8867227966</c:v>
                </c:pt>
                <c:pt idx="918">
                  <c:v>825754.8867227966</c:v>
                </c:pt>
                <c:pt idx="919">
                  <c:v>825754.8867227966</c:v>
                </c:pt>
                <c:pt idx="920">
                  <c:v>825754.8867227966</c:v>
                </c:pt>
                <c:pt idx="921">
                  <c:v>825754.8867227966</c:v>
                </c:pt>
                <c:pt idx="922">
                  <c:v>825754.8867227966</c:v>
                </c:pt>
                <c:pt idx="923">
                  <c:v>825754.8867227966</c:v>
                </c:pt>
                <c:pt idx="924">
                  <c:v>825754.8867227966</c:v>
                </c:pt>
                <c:pt idx="925">
                  <c:v>825754.8867227966</c:v>
                </c:pt>
                <c:pt idx="926">
                  <c:v>825754.8867227966</c:v>
                </c:pt>
                <c:pt idx="927">
                  <c:v>825754.8867227966</c:v>
                </c:pt>
                <c:pt idx="928">
                  <c:v>825754.8867227966</c:v>
                </c:pt>
                <c:pt idx="929">
                  <c:v>825754.8867227966</c:v>
                </c:pt>
                <c:pt idx="930">
                  <c:v>825754.8867227966</c:v>
                </c:pt>
                <c:pt idx="931">
                  <c:v>825754.8867227966</c:v>
                </c:pt>
                <c:pt idx="932">
                  <c:v>825754.8867227966</c:v>
                </c:pt>
                <c:pt idx="933">
                  <c:v>825754.8867227966</c:v>
                </c:pt>
                <c:pt idx="934">
                  <c:v>825754.8867227966</c:v>
                </c:pt>
                <c:pt idx="935">
                  <c:v>825754.8867227966</c:v>
                </c:pt>
                <c:pt idx="936">
                  <c:v>825754.8867227966</c:v>
                </c:pt>
                <c:pt idx="937">
                  <c:v>825754.8867227966</c:v>
                </c:pt>
                <c:pt idx="938">
                  <c:v>825754.8867227966</c:v>
                </c:pt>
                <c:pt idx="939">
                  <c:v>825754.8867227966</c:v>
                </c:pt>
                <c:pt idx="940">
                  <c:v>825754.8867227966</c:v>
                </c:pt>
                <c:pt idx="941">
                  <c:v>825754.8867227966</c:v>
                </c:pt>
                <c:pt idx="942">
                  <c:v>825754.8867227966</c:v>
                </c:pt>
                <c:pt idx="943">
                  <c:v>825754.8867227966</c:v>
                </c:pt>
                <c:pt idx="944">
                  <c:v>825754.8867227966</c:v>
                </c:pt>
                <c:pt idx="945">
                  <c:v>825754.8867227966</c:v>
                </c:pt>
                <c:pt idx="946">
                  <c:v>825754.8867227966</c:v>
                </c:pt>
                <c:pt idx="947">
                  <c:v>825754.8867227966</c:v>
                </c:pt>
                <c:pt idx="948">
                  <c:v>825754.8867227966</c:v>
                </c:pt>
                <c:pt idx="949">
                  <c:v>825754.8867227966</c:v>
                </c:pt>
                <c:pt idx="950">
                  <c:v>825754.8867227966</c:v>
                </c:pt>
                <c:pt idx="951">
                  <c:v>825754.8867227966</c:v>
                </c:pt>
                <c:pt idx="952">
                  <c:v>825754.8867227966</c:v>
                </c:pt>
                <c:pt idx="953">
                  <c:v>825754.8867227966</c:v>
                </c:pt>
                <c:pt idx="954">
                  <c:v>825754.8867227966</c:v>
                </c:pt>
                <c:pt idx="955">
                  <c:v>825754.8867227966</c:v>
                </c:pt>
                <c:pt idx="956">
                  <c:v>825754.8867227966</c:v>
                </c:pt>
                <c:pt idx="957">
                  <c:v>825754.8867227966</c:v>
                </c:pt>
                <c:pt idx="958">
                  <c:v>825754.8867227966</c:v>
                </c:pt>
                <c:pt idx="959">
                  <c:v>825754.8867227966</c:v>
                </c:pt>
                <c:pt idx="960">
                  <c:v>825754.8867227966</c:v>
                </c:pt>
                <c:pt idx="961">
                  <c:v>825754.8867227966</c:v>
                </c:pt>
                <c:pt idx="962">
                  <c:v>825754.8867227966</c:v>
                </c:pt>
                <c:pt idx="963">
                  <c:v>825754.8867227966</c:v>
                </c:pt>
                <c:pt idx="964">
                  <c:v>825754.8867227966</c:v>
                </c:pt>
                <c:pt idx="965">
                  <c:v>825754.8867227966</c:v>
                </c:pt>
                <c:pt idx="966">
                  <c:v>825754.8867227966</c:v>
                </c:pt>
                <c:pt idx="967">
                  <c:v>825754.8867227966</c:v>
                </c:pt>
                <c:pt idx="968">
                  <c:v>825754.8867227966</c:v>
                </c:pt>
                <c:pt idx="969">
                  <c:v>825754.8867227966</c:v>
                </c:pt>
                <c:pt idx="970">
                  <c:v>825754.8867227966</c:v>
                </c:pt>
                <c:pt idx="971">
                  <c:v>825754.8867227966</c:v>
                </c:pt>
                <c:pt idx="972">
                  <c:v>825754.8867227966</c:v>
                </c:pt>
                <c:pt idx="973">
                  <c:v>825754.8867227966</c:v>
                </c:pt>
                <c:pt idx="974">
                  <c:v>825754.8867227966</c:v>
                </c:pt>
                <c:pt idx="975">
                  <c:v>825754.8867227966</c:v>
                </c:pt>
                <c:pt idx="976">
                  <c:v>825754.8867227966</c:v>
                </c:pt>
                <c:pt idx="977">
                  <c:v>825754.8867227966</c:v>
                </c:pt>
                <c:pt idx="978">
                  <c:v>825754.8867227966</c:v>
                </c:pt>
                <c:pt idx="979">
                  <c:v>825754.8867227966</c:v>
                </c:pt>
                <c:pt idx="980">
                  <c:v>825754.8867227966</c:v>
                </c:pt>
                <c:pt idx="981">
                  <c:v>825754.8867227966</c:v>
                </c:pt>
                <c:pt idx="982">
                  <c:v>825754.8867227966</c:v>
                </c:pt>
                <c:pt idx="983">
                  <c:v>825754.8867227966</c:v>
                </c:pt>
                <c:pt idx="984">
                  <c:v>825754.8867227966</c:v>
                </c:pt>
                <c:pt idx="985">
                  <c:v>825754.8867227966</c:v>
                </c:pt>
                <c:pt idx="986">
                  <c:v>825754.8867227966</c:v>
                </c:pt>
                <c:pt idx="987">
                  <c:v>825754.8867227966</c:v>
                </c:pt>
                <c:pt idx="988">
                  <c:v>825754.8867227966</c:v>
                </c:pt>
                <c:pt idx="989">
                  <c:v>825754.8867227966</c:v>
                </c:pt>
                <c:pt idx="990">
                  <c:v>825754.8867227966</c:v>
                </c:pt>
                <c:pt idx="991">
                  <c:v>825754.8867227966</c:v>
                </c:pt>
                <c:pt idx="992">
                  <c:v>825754.8867227966</c:v>
                </c:pt>
                <c:pt idx="993">
                  <c:v>825754.8867227966</c:v>
                </c:pt>
                <c:pt idx="994">
                  <c:v>825754.8867227966</c:v>
                </c:pt>
                <c:pt idx="995">
                  <c:v>825754.8867227966</c:v>
                </c:pt>
                <c:pt idx="996">
                  <c:v>825754.8867227966</c:v>
                </c:pt>
                <c:pt idx="997">
                  <c:v>825754.8867227966</c:v>
                </c:pt>
                <c:pt idx="998">
                  <c:v>825754.8867227966</c:v>
                </c:pt>
                <c:pt idx="999">
                  <c:v>825754.8867227966</c:v>
                </c:pt>
                <c:pt idx="1000">
                  <c:v>825754.8867227966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66-47A8-BFCC-8280E381B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99520"/>
        <c:axId val="112439263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S(t)</c:v>
                </c:tx>
                <c:spPr>
                  <a:ln w="254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'SIR-Fit'!$B$7:$B$1007</c15:sqref>
                        </c15:formulaRef>
                      </c:ext>
                    </c:extLst>
                    <c:numCache>
                      <c:formatCode>General</c:formatCode>
                      <c:ptCount val="100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 formatCode="0">
                        <c:v>4</c:v>
                      </c:pt>
                      <c:pt idx="5" formatCode="0">
                        <c:v>5</c:v>
                      </c:pt>
                      <c:pt idx="6" formatCode="0">
                        <c:v>6</c:v>
                      </c:pt>
                      <c:pt idx="7" formatCode="0">
                        <c:v>7</c:v>
                      </c:pt>
                      <c:pt idx="8" formatCode="0">
                        <c:v>8</c:v>
                      </c:pt>
                      <c:pt idx="9" formatCode="0">
                        <c:v>9</c:v>
                      </c:pt>
                      <c:pt idx="10" formatCode="0">
                        <c:v>10</c:v>
                      </c:pt>
                      <c:pt idx="11" formatCode="0">
                        <c:v>11</c:v>
                      </c:pt>
                      <c:pt idx="12" formatCode="0">
                        <c:v>12</c:v>
                      </c:pt>
                      <c:pt idx="13" formatCode="0">
                        <c:v>13</c:v>
                      </c:pt>
                      <c:pt idx="14" formatCode="0">
                        <c:v>14</c:v>
                      </c:pt>
                      <c:pt idx="15" formatCode="0">
                        <c:v>15</c:v>
                      </c:pt>
                      <c:pt idx="16" formatCode="0">
                        <c:v>16</c:v>
                      </c:pt>
                      <c:pt idx="17" formatCode="0">
                        <c:v>17</c:v>
                      </c:pt>
                      <c:pt idx="18" formatCode="0">
                        <c:v>18</c:v>
                      </c:pt>
                      <c:pt idx="19" formatCode="0">
                        <c:v>19</c:v>
                      </c:pt>
                      <c:pt idx="20" formatCode="0">
                        <c:v>20</c:v>
                      </c:pt>
                      <c:pt idx="21" formatCode="0">
                        <c:v>21</c:v>
                      </c:pt>
                      <c:pt idx="22" formatCode="0">
                        <c:v>22</c:v>
                      </c:pt>
                      <c:pt idx="23" formatCode="0">
                        <c:v>23</c:v>
                      </c:pt>
                      <c:pt idx="24" formatCode="0">
                        <c:v>24</c:v>
                      </c:pt>
                      <c:pt idx="25" formatCode="0">
                        <c:v>25</c:v>
                      </c:pt>
                      <c:pt idx="26" formatCode="0">
                        <c:v>26</c:v>
                      </c:pt>
                      <c:pt idx="27" formatCode="0">
                        <c:v>27</c:v>
                      </c:pt>
                      <c:pt idx="28" formatCode="0">
                        <c:v>28</c:v>
                      </c:pt>
                      <c:pt idx="29" formatCode="0">
                        <c:v>29</c:v>
                      </c:pt>
                      <c:pt idx="30" formatCode="0">
                        <c:v>30</c:v>
                      </c:pt>
                      <c:pt idx="31" formatCode="0">
                        <c:v>31</c:v>
                      </c:pt>
                      <c:pt idx="32" formatCode="0">
                        <c:v>32</c:v>
                      </c:pt>
                      <c:pt idx="33" formatCode="0">
                        <c:v>33</c:v>
                      </c:pt>
                      <c:pt idx="34" formatCode="0">
                        <c:v>34</c:v>
                      </c:pt>
                      <c:pt idx="35" formatCode="0">
                        <c:v>35</c:v>
                      </c:pt>
                      <c:pt idx="36" formatCode="0">
                        <c:v>36</c:v>
                      </c:pt>
                      <c:pt idx="37" formatCode="0">
                        <c:v>37</c:v>
                      </c:pt>
                      <c:pt idx="38" formatCode="0">
                        <c:v>38</c:v>
                      </c:pt>
                      <c:pt idx="39" formatCode="0">
                        <c:v>39</c:v>
                      </c:pt>
                      <c:pt idx="40" formatCode="0">
                        <c:v>40</c:v>
                      </c:pt>
                      <c:pt idx="41" formatCode="0">
                        <c:v>41</c:v>
                      </c:pt>
                      <c:pt idx="42" formatCode="0">
                        <c:v>42</c:v>
                      </c:pt>
                      <c:pt idx="43" formatCode="0">
                        <c:v>43</c:v>
                      </c:pt>
                      <c:pt idx="44" formatCode="0">
                        <c:v>44</c:v>
                      </c:pt>
                      <c:pt idx="45" formatCode="0">
                        <c:v>45</c:v>
                      </c:pt>
                      <c:pt idx="46" formatCode="0">
                        <c:v>46</c:v>
                      </c:pt>
                      <c:pt idx="47" formatCode="0">
                        <c:v>47</c:v>
                      </c:pt>
                      <c:pt idx="48" formatCode="0">
                        <c:v>48</c:v>
                      </c:pt>
                      <c:pt idx="49" formatCode="0">
                        <c:v>49</c:v>
                      </c:pt>
                      <c:pt idx="50" formatCode="0">
                        <c:v>50</c:v>
                      </c:pt>
                      <c:pt idx="51" formatCode="0">
                        <c:v>51</c:v>
                      </c:pt>
                      <c:pt idx="52" formatCode="0">
                        <c:v>52</c:v>
                      </c:pt>
                      <c:pt idx="53" formatCode="0">
                        <c:v>53</c:v>
                      </c:pt>
                      <c:pt idx="54" formatCode="0">
                        <c:v>54</c:v>
                      </c:pt>
                      <c:pt idx="55" formatCode="0">
                        <c:v>55</c:v>
                      </c:pt>
                      <c:pt idx="56" formatCode="0">
                        <c:v>56</c:v>
                      </c:pt>
                      <c:pt idx="57" formatCode="0">
                        <c:v>57</c:v>
                      </c:pt>
                      <c:pt idx="58" formatCode="0">
                        <c:v>58</c:v>
                      </c:pt>
                      <c:pt idx="59" formatCode="0">
                        <c:v>59</c:v>
                      </c:pt>
                      <c:pt idx="60" formatCode="0">
                        <c:v>60</c:v>
                      </c:pt>
                      <c:pt idx="61" formatCode="0">
                        <c:v>61</c:v>
                      </c:pt>
                      <c:pt idx="62" formatCode="0">
                        <c:v>62</c:v>
                      </c:pt>
                      <c:pt idx="63" formatCode="0">
                        <c:v>63</c:v>
                      </c:pt>
                      <c:pt idx="64" formatCode="0">
                        <c:v>64</c:v>
                      </c:pt>
                      <c:pt idx="65" formatCode="0">
                        <c:v>65</c:v>
                      </c:pt>
                      <c:pt idx="66" formatCode="0">
                        <c:v>66</c:v>
                      </c:pt>
                      <c:pt idx="67" formatCode="0">
                        <c:v>67</c:v>
                      </c:pt>
                      <c:pt idx="68" formatCode="0">
                        <c:v>68</c:v>
                      </c:pt>
                      <c:pt idx="69" formatCode="0">
                        <c:v>69</c:v>
                      </c:pt>
                      <c:pt idx="70" formatCode="0">
                        <c:v>70</c:v>
                      </c:pt>
                      <c:pt idx="71" formatCode="0">
                        <c:v>71</c:v>
                      </c:pt>
                      <c:pt idx="72" formatCode="0">
                        <c:v>72</c:v>
                      </c:pt>
                      <c:pt idx="73" formatCode="0">
                        <c:v>73</c:v>
                      </c:pt>
                      <c:pt idx="74" formatCode="0">
                        <c:v>74</c:v>
                      </c:pt>
                      <c:pt idx="75" formatCode="0">
                        <c:v>75</c:v>
                      </c:pt>
                      <c:pt idx="76" formatCode="0">
                        <c:v>76</c:v>
                      </c:pt>
                      <c:pt idx="77" formatCode="0">
                        <c:v>77</c:v>
                      </c:pt>
                      <c:pt idx="78" formatCode="0">
                        <c:v>78</c:v>
                      </c:pt>
                      <c:pt idx="79" formatCode="0">
                        <c:v>79</c:v>
                      </c:pt>
                      <c:pt idx="80" formatCode="0">
                        <c:v>80</c:v>
                      </c:pt>
                      <c:pt idx="81" formatCode="0">
                        <c:v>81</c:v>
                      </c:pt>
                      <c:pt idx="82" formatCode="0">
                        <c:v>82</c:v>
                      </c:pt>
                      <c:pt idx="83" formatCode="0">
                        <c:v>83</c:v>
                      </c:pt>
                      <c:pt idx="84" formatCode="0">
                        <c:v>84</c:v>
                      </c:pt>
                      <c:pt idx="85" formatCode="0">
                        <c:v>85</c:v>
                      </c:pt>
                      <c:pt idx="86" formatCode="0">
                        <c:v>86</c:v>
                      </c:pt>
                      <c:pt idx="87" formatCode="0">
                        <c:v>87</c:v>
                      </c:pt>
                      <c:pt idx="88" formatCode="0">
                        <c:v>88</c:v>
                      </c:pt>
                      <c:pt idx="89" formatCode="0">
                        <c:v>89</c:v>
                      </c:pt>
                      <c:pt idx="90" formatCode="0">
                        <c:v>90</c:v>
                      </c:pt>
                      <c:pt idx="91" formatCode="0">
                        <c:v>91</c:v>
                      </c:pt>
                      <c:pt idx="92" formatCode="0">
                        <c:v>92</c:v>
                      </c:pt>
                      <c:pt idx="93" formatCode="0">
                        <c:v>93</c:v>
                      </c:pt>
                      <c:pt idx="94" formatCode="0">
                        <c:v>94</c:v>
                      </c:pt>
                      <c:pt idx="95" formatCode="0">
                        <c:v>95</c:v>
                      </c:pt>
                      <c:pt idx="96" formatCode="0">
                        <c:v>96</c:v>
                      </c:pt>
                      <c:pt idx="97" formatCode="0">
                        <c:v>97</c:v>
                      </c:pt>
                      <c:pt idx="98" formatCode="0">
                        <c:v>98</c:v>
                      </c:pt>
                      <c:pt idx="99" formatCode="0">
                        <c:v>99</c:v>
                      </c:pt>
                      <c:pt idx="100" formatCode="0">
                        <c:v>100</c:v>
                      </c:pt>
                      <c:pt idx="101" formatCode="0">
                        <c:v>101</c:v>
                      </c:pt>
                      <c:pt idx="102" formatCode="0">
                        <c:v>102</c:v>
                      </c:pt>
                      <c:pt idx="103" formatCode="0">
                        <c:v>103</c:v>
                      </c:pt>
                      <c:pt idx="104" formatCode="0">
                        <c:v>104</c:v>
                      </c:pt>
                      <c:pt idx="105" formatCode="0">
                        <c:v>105</c:v>
                      </c:pt>
                      <c:pt idx="106" formatCode="0">
                        <c:v>106</c:v>
                      </c:pt>
                      <c:pt idx="107" formatCode="0">
                        <c:v>107</c:v>
                      </c:pt>
                      <c:pt idx="108" formatCode="0">
                        <c:v>108</c:v>
                      </c:pt>
                      <c:pt idx="109" formatCode="0">
                        <c:v>109</c:v>
                      </c:pt>
                      <c:pt idx="110" formatCode="0">
                        <c:v>110</c:v>
                      </c:pt>
                      <c:pt idx="111" formatCode="0">
                        <c:v>111</c:v>
                      </c:pt>
                      <c:pt idx="112" formatCode="0">
                        <c:v>112</c:v>
                      </c:pt>
                      <c:pt idx="113" formatCode="0">
                        <c:v>113</c:v>
                      </c:pt>
                      <c:pt idx="114" formatCode="0">
                        <c:v>114</c:v>
                      </c:pt>
                      <c:pt idx="115" formatCode="0">
                        <c:v>115</c:v>
                      </c:pt>
                      <c:pt idx="116" formatCode="0">
                        <c:v>116</c:v>
                      </c:pt>
                      <c:pt idx="117" formatCode="0">
                        <c:v>117</c:v>
                      </c:pt>
                      <c:pt idx="118" formatCode="0">
                        <c:v>118</c:v>
                      </c:pt>
                      <c:pt idx="119" formatCode="0">
                        <c:v>119</c:v>
                      </c:pt>
                      <c:pt idx="120" formatCode="0">
                        <c:v>120</c:v>
                      </c:pt>
                      <c:pt idx="121" formatCode="0">
                        <c:v>121</c:v>
                      </c:pt>
                      <c:pt idx="122" formatCode="0">
                        <c:v>122</c:v>
                      </c:pt>
                      <c:pt idx="123" formatCode="0">
                        <c:v>123</c:v>
                      </c:pt>
                      <c:pt idx="124" formatCode="0">
                        <c:v>124</c:v>
                      </c:pt>
                      <c:pt idx="125" formatCode="0">
                        <c:v>125</c:v>
                      </c:pt>
                      <c:pt idx="126" formatCode="0">
                        <c:v>126</c:v>
                      </c:pt>
                      <c:pt idx="127" formatCode="0">
                        <c:v>127</c:v>
                      </c:pt>
                      <c:pt idx="128" formatCode="0">
                        <c:v>128</c:v>
                      </c:pt>
                      <c:pt idx="129" formatCode="0">
                        <c:v>129</c:v>
                      </c:pt>
                      <c:pt idx="130" formatCode="0">
                        <c:v>130</c:v>
                      </c:pt>
                      <c:pt idx="131" formatCode="0">
                        <c:v>131</c:v>
                      </c:pt>
                      <c:pt idx="132" formatCode="0">
                        <c:v>132</c:v>
                      </c:pt>
                      <c:pt idx="133" formatCode="0">
                        <c:v>133</c:v>
                      </c:pt>
                      <c:pt idx="134" formatCode="0">
                        <c:v>134</c:v>
                      </c:pt>
                      <c:pt idx="135" formatCode="0">
                        <c:v>135</c:v>
                      </c:pt>
                      <c:pt idx="136" formatCode="0">
                        <c:v>136</c:v>
                      </c:pt>
                      <c:pt idx="137" formatCode="0">
                        <c:v>137</c:v>
                      </c:pt>
                      <c:pt idx="138" formatCode="0">
                        <c:v>138</c:v>
                      </c:pt>
                      <c:pt idx="139" formatCode="0">
                        <c:v>139</c:v>
                      </c:pt>
                      <c:pt idx="140" formatCode="0">
                        <c:v>140</c:v>
                      </c:pt>
                      <c:pt idx="141" formatCode="0">
                        <c:v>141</c:v>
                      </c:pt>
                      <c:pt idx="142" formatCode="0">
                        <c:v>142</c:v>
                      </c:pt>
                      <c:pt idx="143" formatCode="0">
                        <c:v>143</c:v>
                      </c:pt>
                      <c:pt idx="144" formatCode="0">
                        <c:v>144</c:v>
                      </c:pt>
                      <c:pt idx="145" formatCode="0">
                        <c:v>145</c:v>
                      </c:pt>
                      <c:pt idx="146" formatCode="0">
                        <c:v>146</c:v>
                      </c:pt>
                      <c:pt idx="147" formatCode="0">
                        <c:v>147</c:v>
                      </c:pt>
                      <c:pt idx="148" formatCode="0">
                        <c:v>148</c:v>
                      </c:pt>
                      <c:pt idx="149" formatCode="0">
                        <c:v>149</c:v>
                      </c:pt>
                      <c:pt idx="150" formatCode="0">
                        <c:v>150</c:v>
                      </c:pt>
                      <c:pt idx="151" formatCode="0">
                        <c:v>151</c:v>
                      </c:pt>
                      <c:pt idx="152" formatCode="0">
                        <c:v>152</c:v>
                      </c:pt>
                      <c:pt idx="153" formatCode="0">
                        <c:v>153</c:v>
                      </c:pt>
                      <c:pt idx="154" formatCode="0">
                        <c:v>154</c:v>
                      </c:pt>
                      <c:pt idx="155" formatCode="0">
                        <c:v>155</c:v>
                      </c:pt>
                      <c:pt idx="156" formatCode="0">
                        <c:v>156</c:v>
                      </c:pt>
                      <c:pt idx="157" formatCode="0">
                        <c:v>157</c:v>
                      </c:pt>
                      <c:pt idx="158" formatCode="0">
                        <c:v>158</c:v>
                      </c:pt>
                      <c:pt idx="159" formatCode="0">
                        <c:v>159</c:v>
                      </c:pt>
                      <c:pt idx="160" formatCode="0">
                        <c:v>160</c:v>
                      </c:pt>
                      <c:pt idx="161" formatCode="0">
                        <c:v>161</c:v>
                      </c:pt>
                      <c:pt idx="162" formatCode="0">
                        <c:v>162</c:v>
                      </c:pt>
                      <c:pt idx="163" formatCode="0">
                        <c:v>163</c:v>
                      </c:pt>
                      <c:pt idx="164" formatCode="0">
                        <c:v>164</c:v>
                      </c:pt>
                      <c:pt idx="165" formatCode="0">
                        <c:v>165</c:v>
                      </c:pt>
                      <c:pt idx="166" formatCode="0">
                        <c:v>166</c:v>
                      </c:pt>
                      <c:pt idx="167" formatCode="0">
                        <c:v>167</c:v>
                      </c:pt>
                      <c:pt idx="168" formatCode="0">
                        <c:v>168</c:v>
                      </c:pt>
                      <c:pt idx="169" formatCode="0">
                        <c:v>169</c:v>
                      </c:pt>
                      <c:pt idx="170" formatCode="0">
                        <c:v>170</c:v>
                      </c:pt>
                      <c:pt idx="171" formatCode="0">
                        <c:v>171</c:v>
                      </c:pt>
                      <c:pt idx="172" formatCode="0">
                        <c:v>172</c:v>
                      </c:pt>
                      <c:pt idx="173" formatCode="0">
                        <c:v>173</c:v>
                      </c:pt>
                      <c:pt idx="174" formatCode="0">
                        <c:v>174</c:v>
                      </c:pt>
                      <c:pt idx="175" formatCode="0">
                        <c:v>175</c:v>
                      </c:pt>
                      <c:pt idx="176" formatCode="0">
                        <c:v>176</c:v>
                      </c:pt>
                      <c:pt idx="177" formatCode="0">
                        <c:v>177</c:v>
                      </c:pt>
                      <c:pt idx="178" formatCode="0">
                        <c:v>178</c:v>
                      </c:pt>
                      <c:pt idx="179" formatCode="0">
                        <c:v>179</c:v>
                      </c:pt>
                      <c:pt idx="180" formatCode="0">
                        <c:v>180</c:v>
                      </c:pt>
                      <c:pt idx="181" formatCode="0">
                        <c:v>181</c:v>
                      </c:pt>
                      <c:pt idx="182" formatCode="0">
                        <c:v>182</c:v>
                      </c:pt>
                      <c:pt idx="183" formatCode="0">
                        <c:v>183</c:v>
                      </c:pt>
                      <c:pt idx="184" formatCode="0">
                        <c:v>184</c:v>
                      </c:pt>
                      <c:pt idx="185" formatCode="0">
                        <c:v>185</c:v>
                      </c:pt>
                      <c:pt idx="186" formatCode="0">
                        <c:v>186</c:v>
                      </c:pt>
                      <c:pt idx="187" formatCode="0">
                        <c:v>187</c:v>
                      </c:pt>
                      <c:pt idx="188" formatCode="0">
                        <c:v>188</c:v>
                      </c:pt>
                      <c:pt idx="189" formatCode="0">
                        <c:v>189</c:v>
                      </c:pt>
                      <c:pt idx="190" formatCode="0">
                        <c:v>190</c:v>
                      </c:pt>
                      <c:pt idx="191" formatCode="0">
                        <c:v>191</c:v>
                      </c:pt>
                      <c:pt idx="192" formatCode="0">
                        <c:v>192</c:v>
                      </c:pt>
                      <c:pt idx="193" formatCode="0">
                        <c:v>193</c:v>
                      </c:pt>
                      <c:pt idx="194" formatCode="0">
                        <c:v>194</c:v>
                      </c:pt>
                      <c:pt idx="195" formatCode="0">
                        <c:v>195</c:v>
                      </c:pt>
                      <c:pt idx="196" formatCode="0">
                        <c:v>196</c:v>
                      </c:pt>
                      <c:pt idx="197" formatCode="0">
                        <c:v>197</c:v>
                      </c:pt>
                      <c:pt idx="198" formatCode="0">
                        <c:v>198</c:v>
                      </c:pt>
                      <c:pt idx="199" formatCode="0">
                        <c:v>199</c:v>
                      </c:pt>
                      <c:pt idx="200" formatCode="0">
                        <c:v>200</c:v>
                      </c:pt>
                      <c:pt idx="201" formatCode="0">
                        <c:v>201</c:v>
                      </c:pt>
                      <c:pt idx="202" formatCode="0">
                        <c:v>202</c:v>
                      </c:pt>
                      <c:pt idx="203" formatCode="0">
                        <c:v>203</c:v>
                      </c:pt>
                      <c:pt idx="204" formatCode="0">
                        <c:v>204</c:v>
                      </c:pt>
                      <c:pt idx="205" formatCode="0">
                        <c:v>205</c:v>
                      </c:pt>
                      <c:pt idx="206" formatCode="0">
                        <c:v>206</c:v>
                      </c:pt>
                      <c:pt idx="207" formatCode="0">
                        <c:v>207</c:v>
                      </c:pt>
                      <c:pt idx="208" formatCode="0">
                        <c:v>208</c:v>
                      </c:pt>
                      <c:pt idx="209" formatCode="0">
                        <c:v>209</c:v>
                      </c:pt>
                      <c:pt idx="210" formatCode="0">
                        <c:v>210</c:v>
                      </c:pt>
                      <c:pt idx="211" formatCode="0">
                        <c:v>211</c:v>
                      </c:pt>
                      <c:pt idx="212" formatCode="0">
                        <c:v>212</c:v>
                      </c:pt>
                      <c:pt idx="213" formatCode="0">
                        <c:v>213</c:v>
                      </c:pt>
                      <c:pt idx="214" formatCode="0">
                        <c:v>214</c:v>
                      </c:pt>
                      <c:pt idx="215" formatCode="0">
                        <c:v>215</c:v>
                      </c:pt>
                      <c:pt idx="216" formatCode="0">
                        <c:v>216</c:v>
                      </c:pt>
                      <c:pt idx="217" formatCode="0">
                        <c:v>217</c:v>
                      </c:pt>
                      <c:pt idx="218" formatCode="0">
                        <c:v>218</c:v>
                      </c:pt>
                      <c:pt idx="219" formatCode="0">
                        <c:v>219</c:v>
                      </c:pt>
                      <c:pt idx="220" formatCode="0">
                        <c:v>220</c:v>
                      </c:pt>
                      <c:pt idx="221" formatCode="0">
                        <c:v>221</c:v>
                      </c:pt>
                      <c:pt idx="222" formatCode="0">
                        <c:v>222</c:v>
                      </c:pt>
                      <c:pt idx="223" formatCode="0">
                        <c:v>223</c:v>
                      </c:pt>
                      <c:pt idx="224" formatCode="0">
                        <c:v>224</c:v>
                      </c:pt>
                      <c:pt idx="225" formatCode="0">
                        <c:v>225</c:v>
                      </c:pt>
                      <c:pt idx="226" formatCode="0">
                        <c:v>226</c:v>
                      </c:pt>
                      <c:pt idx="227" formatCode="0">
                        <c:v>227</c:v>
                      </c:pt>
                      <c:pt idx="228" formatCode="0">
                        <c:v>228</c:v>
                      </c:pt>
                      <c:pt idx="229" formatCode="0">
                        <c:v>229</c:v>
                      </c:pt>
                      <c:pt idx="230" formatCode="0">
                        <c:v>230</c:v>
                      </c:pt>
                      <c:pt idx="231" formatCode="0">
                        <c:v>231</c:v>
                      </c:pt>
                      <c:pt idx="232" formatCode="0">
                        <c:v>232</c:v>
                      </c:pt>
                      <c:pt idx="233" formatCode="0">
                        <c:v>233</c:v>
                      </c:pt>
                      <c:pt idx="234" formatCode="0">
                        <c:v>234</c:v>
                      </c:pt>
                      <c:pt idx="235" formatCode="0">
                        <c:v>235</c:v>
                      </c:pt>
                      <c:pt idx="236" formatCode="0">
                        <c:v>236</c:v>
                      </c:pt>
                      <c:pt idx="237" formatCode="0">
                        <c:v>237</c:v>
                      </c:pt>
                      <c:pt idx="238" formatCode="0">
                        <c:v>238</c:v>
                      </c:pt>
                      <c:pt idx="239" formatCode="0">
                        <c:v>239</c:v>
                      </c:pt>
                      <c:pt idx="240" formatCode="0">
                        <c:v>240</c:v>
                      </c:pt>
                      <c:pt idx="241" formatCode="0">
                        <c:v>241</c:v>
                      </c:pt>
                      <c:pt idx="242" formatCode="0">
                        <c:v>242</c:v>
                      </c:pt>
                      <c:pt idx="243" formatCode="0">
                        <c:v>243</c:v>
                      </c:pt>
                      <c:pt idx="244" formatCode="0">
                        <c:v>244</c:v>
                      </c:pt>
                      <c:pt idx="245" formatCode="0">
                        <c:v>245</c:v>
                      </c:pt>
                      <c:pt idx="246" formatCode="0">
                        <c:v>246</c:v>
                      </c:pt>
                      <c:pt idx="247" formatCode="0">
                        <c:v>247</c:v>
                      </c:pt>
                      <c:pt idx="248" formatCode="0">
                        <c:v>248</c:v>
                      </c:pt>
                      <c:pt idx="249" formatCode="0">
                        <c:v>249</c:v>
                      </c:pt>
                      <c:pt idx="250" formatCode="0">
                        <c:v>250</c:v>
                      </c:pt>
                      <c:pt idx="251" formatCode="0">
                        <c:v>251</c:v>
                      </c:pt>
                      <c:pt idx="252" formatCode="0">
                        <c:v>252</c:v>
                      </c:pt>
                      <c:pt idx="253" formatCode="0">
                        <c:v>253</c:v>
                      </c:pt>
                      <c:pt idx="254" formatCode="0">
                        <c:v>254</c:v>
                      </c:pt>
                      <c:pt idx="255" formatCode="0">
                        <c:v>255</c:v>
                      </c:pt>
                      <c:pt idx="256" formatCode="0">
                        <c:v>256</c:v>
                      </c:pt>
                      <c:pt idx="257" formatCode="0">
                        <c:v>257</c:v>
                      </c:pt>
                      <c:pt idx="258" formatCode="0">
                        <c:v>258</c:v>
                      </c:pt>
                      <c:pt idx="259" formatCode="0">
                        <c:v>259</c:v>
                      </c:pt>
                      <c:pt idx="260" formatCode="0">
                        <c:v>260</c:v>
                      </c:pt>
                      <c:pt idx="261" formatCode="0">
                        <c:v>261</c:v>
                      </c:pt>
                      <c:pt idx="262" formatCode="0">
                        <c:v>262</c:v>
                      </c:pt>
                      <c:pt idx="263" formatCode="0">
                        <c:v>263</c:v>
                      </c:pt>
                      <c:pt idx="264" formatCode="0">
                        <c:v>264</c:v>
                      </c:pt>
                      <c:pt idx="265" formatCode="0">
                        <c:v>265</c:v>
                      </c:pt>
                      <c:pt idx="266" formatCode="0">
                        <c:v>266</c:v>
                      </c:pt>
                      <c:pt idx="267" formatCode="0">
                        <c:v>267</c:v>
                      </c:pt>
                      <c:pt idx="268" formatCode="0">
                        <c:v>268</c:v>
                      </c:pt>
                      <c:pt idx="269" formatCode="0">
                        <c:v>269</c:v>
                      </c:pt>
                      <c:pt idx="270" formatCode="0">
                        <c:v>270</c:v>
                      </c:pt>
                      <c:pt idx="271" formatCode="0">
                        <c:v>271</c:v>
                      </c:pt>
                      <c:pt idx="272" formatCode="0">
                        <c:v>272</c:v>
                      </c:pt>
                      <c:pt idx="273" formatCode="0">
                        <c:v>273</c:v>
                      </c:pt>
                      <c:pt idx="274" formatCode="0">
                        <c:v>274</c:v>
                      </c:pt>
                      <c:pt idx="275" formatCode="0">
                        <c:v>275</c:v>
                      </c:pt>
                      <c:pt idx="276" formatCode="0">
                        <c:v>276</c:v>
                      </c:pt>
                      <c:pt idx="277" formatCode="0">
                        <c:v>277</c:v>
                      </c:pt>
                      <c:pt idx="278" formatCode="0">
                        <c:v>278</c:v>
                      </c:pt>
                      <c:pt idx="279" formatCode="0">
                        <c:v>279</c:v>
                      </c:pt>
                      <c:pt idx="280" formatCode="0">
                        <c:v>280</c:v>
                      </c:pt>
                      <c:pt idx="281" formatCode="0">
                        <c:v>281</c:v>
                      </c:pt>
                      <c:pt idx="282" formatCode="0">
                        <c:v>282</c:v>
                      </c:pt>
                      <c:pt idx="283" formatCode="0">
                        <c:v>283</c:v>
                      </c:pt>
                      <c:pt idx="284" formatCode="0">
                        <c:v>284</c:v>
                      </c:pt>
                      <c:pt idx="285" formatCode="0">
                        <c:v>285</c:v>
                      </c:pt>
                      <c:pt idx="286" formatCode="0">
                        <c:v>286</c:v>
                      </c:pt>
                      <c:pt idx="287" formatCode="0">
                        <c:v>287</c:v>
                      </c:pt>
                      <c:pt idx="288" formatCode="0">
                        <c:v>288</c:v>
                      </c:pt>
                      <c:pt idx="289" formatCode="0">
                        <c:v>289</c:v>
                      </c:pt>
                      <c:pt idx="290" formatCode="0">
                        <c:v>290</c:v>
                      </c:pt>
                      <c:pt idx="291" formatCode="0">
                        <c:v>291</c:v>
                      </c:pt>
                      <c:pt idx="292" formatCode="0">
                        <c:v>292</c:v>
                      </c:pt>
                      <c:pt idx="293" formatCode="0">
                        <c:v>293</c:v>
                      </c:pt>
                      <c:pt idx="294" formatCode="0">
                        <c:v>294</c:v>
                      </c:pt>
                      <c:pt idx="295" formatCode="0">
                        <c:v>295</c:v>
                      </c:pt>
                      <c:pt idx="296" formatCode="0">
                        <c:v>296</c:v>
                      </c:pt>
                      <c:pt idx="297" formatCode="0">
                        <c:v>297</c:v>
                      </c:pt>
                      <c:pt idx="298" formatCode="0">
                        <c:v>298</c:v>
                      </c:pt>
                      <c:pt idx="299" formatCode="0">
                        <c:v>299</c:v>
                      </c:pt>
                      <c:pt idx="300" formatCode="0">
                        <c:v>300</c:v>
                      </c:pt>
                      <c:pt idx="301" formatCode="0">
                        <c:v>301</c:v>
                      </c:pt>
                      <c:pt idx="302" formatCode="0">
                        <c:v>302</c:v>
                      </c:pt>
                      <c:pt idx="303" formatCode="0">
                        <c:v>303</c:v>
                      </c:pt>
                      <c:pt idx="304" formatCode="0">
                        <c:v>304</c:v>
                      </c:pt>
                      <c:pt idx="305" formatCode="0">
                        <c:v>305</c:v>
                      </c:pt>
                      <c:pt idx="306" formatCode="0">
                        <c:v>306</c:v>
                      </c:pt>
                      <c:pt idx="307" formatCode="0">
                        <c:v>307</c:v>
                      </c:pt>
                      <c:pt idx="308" formatCode="0">
                        <c:v>308</c:v>
                      </c:pt>
                      <c:pt idx="309" formatCode="0">
                        <c:v>309</c:v>
                      </c:pt>
                      <c:pt idx="310" formatCode="0">
                        <c:v>310</c:v>
                      </c:pt>
                      <c:pt idx="311" formatCode="0">
                        <c:v>311</c:v>
                      </c:pt>
                      <c:pt idx="312" formatCode="0">
                        <c:v>312</c:v>
                      </c:pt>
                      <c:pt idx="313" formatCode="0">
                        <c:v>313</c:v>
                      </c:pt>
                      <c:pt idx="314" formatCode="0">
                        <c:v>314</c:v>
                      </c:pt>
                      <c:pt idx="315" formatCode="0">
                        <c:v>315</c:v>
                      </c:pt>
                      <c:pt idx="316" formatCode="0">
                        <c:v>316</c:v>
                      </c:pt>
                      <c:pt idx="317" formatCode="0">
                        <c:v>317</c:v>
                      </c:pt>
                      <c:pt idx="318" formatCode="0">
                        <c:v>318</c:v>
                      </c:pt>
                      <c:pt idx="319" formatCode="0">
                        <c:v>319</c:v>
                      </c:pt>
                      <c:pt idx="320" formatCode="0">
                        <c:v>320</c:v>
                      </c:pt>
                      <c:pt idx="321" formatCode="0">
                        <c:v>321</c:v>
                      </c:pt>
                      <c:pt idx="322" formatCode="0">
                        <c:v>322</c:v>
                      </c:pt>
                      <c:pt idx="323" formatCode="0">
                        <c:v>323</c:v>
                      </c:pt>
                      <c:pt idx="324" formatCode="0">
                        <c:v>324</c:v>
                      </c:pt>
                      <c:pt idx="325" formatCode="0">
                        <c:v>325</c:v>
                      </c:pt>
                      <c:pt idx="326" formatCode="0">
                        <c:v>326</c:v>
                      </c:pt>
                      <c:pt idx="327" formatCode="0">
                        <c:v>327</c:v>
                      </c:pt>
                      <c:pt idx="328" formatCode="0">
                        <c:v>328</c:v>
                      </c:pt>
                      <c:pt idx="329" formatCode="0">
                        <c:v>329</c:v>
                      </c:pt>
                      <c:pt idx="330" formatCode="0">
                        <c:v>330</c:v>
                      </c:pt>
                      <c:pt idx="331" formatCode="0">
                        <c:v>331</c:v>
                      </c:pt>
                      <c:pt idx="332" formatCode="0">
                        <c:v>332</c:v>
                      </c:pt>
                      <c:pt idx="333" formatCode="0">
                        <c:v>333</c:v>
                      </c:pt>
                      <c:pt idx="334" formatCode="0">
                        <c:v>334</c:v>
                      </c:pt>
                      <c:pt idx="335" formatCode="0">
                        <c:v>335</c:v>
                      </c:pt>
                      <c:pt idx="336" formatCode="0">
                        <c:v>336</c:v>
                      </c:pt>
                      <c:pt idx="337" formatCode="0">
                        <c:v>337</c:v>
                      </c:pt>
                      <c:pt idx="338" formatCode="0">
                        <c:v>338</c:v>
                      </c:pt>
                      <c:pt idx="339" formatCode="0">
                        <c:v>339</c:v>
                      </c:pt>
                      <c:pt idx="340" formatCode="0">
                        <c:v>340</c:v>
                      </c:pt>
                      <c:pt idx="341" formatCode="0">
                        <c:v>341</c:v>
                      </c:pt>
                      <c:pt idx="342" formatCode="0">
                        <c:v>342</c:v>
                      </c:pt>
                      <c:pt idx="343" formatCode="0">
                        <c:v>343</c:v>
                      </c:pt>
                      <c:pt idx="344" formatCode="0">
                        <c:v>344</c:v>
                      </c:pt>
                      <c:pt idx="345" formatCode="0">
                        <c:v>345</c:v>
                      </c:pt>
                      <c:pt idx="346" formatCode="0">
                        <c:v>346</c:v>
                      </c:pt>
                      <c:pt idx="347" formatCode="0">
                        <c:v>347</c:v>
                      </c:pt>
                      <c:pt idx="348" formatCode="0">
                        <c:v>348</c:v>
                      </c:pt>
                      <c:pt idx="349" formatCode="0">
                        <c:v>349</c:v>
                      </c:pt>
                      <c:pt idx="350" formatCode="0">
                        <c:v>350</c:v>
                      </c:pt>
                      <c:pt idx="351" formatCode="0">
                        <c:v>351</c:v>
                      </c:pt>
                      <c:pt idx="352" formatCode="0">
                        <c:v>352</c:v>
                      </c:pt>
                      <c:pt idx="353" formatCode="0">
                        <c:v>353</c:v>
                      </c:pt>
                      <c:pt idx="354" formatCode="0">
                        <c:v>354</c:v>
                      </c:pt>
                      <c:pt idx="355" formatCode="0">
                        <c:v>355</c:v>
                      </c:pt>
                      <c:pt idx="356" formatCode="0">
                        <c:v>356</c:v>
                      </c:pt>
                      <c:pt idx="357" formatCode="0">
                        <c:v>357</c:v>
                      </c:pt>
                      <c:pt idx="358" formatCode="0">
                        <c:v>358</c:v>
                      </c:pt>
                      <c:pt idx="359" formatCode="0">
                        <c:v>359</c:v>
                      </c:pt>
                      <c:pt idx="360" formatCode="0">
                        <c:v>360</c:v>
                      </c:pt>
                      <c:pt idx="361" formatCode="0">
                        <c:v>361</c:v>
                      </c:pt>
                      <c:pt idx="362" formatCode="0">
                        <c:v>362</c:v>
                      </c:pt>
                      <c:pt idx="363" formatCode="0">
                        <c:v>363</c:v>
                      </c:pt>
                      <c:pt idx="364" formatCode="0">
                        <c:v>364</c:v>
                      </c:pt>
                      <c:pt idx="365" formatCode="0">
                        <c:v>365</c:v>
                      </c:pt>
                      <c:pt idx="366" formatCode="0">
                        <c:v>366</c:v>
                      </c:pt>
                      <c:pt idx="367" formatCode="0">
                        <c:v>367</c:v>
                      </c:pt>
                      <c:pt idx="368" formatCode="0">
                        <c:v>368</c:v>
                      </c:pt>
                      <c:pt idx="369" formatCode="0">
                        <c:v>369</c:v>
                      </c:pt>
                      <c:pt idx="370" formatCode="0">
                        <c:v>370</c:v>
                      </c:pt>
                      <c:pt idx="371" formatCode="0">
                        <c:v>371</c:v>
                      </c:pt>
                      <c:pt idx="372" formatCode="0">
                        <c:v>372</c:v>
                      </c:pt>
                      <c:pt idx="373" formatCode="0">
                        <c:v>373</c:v>
                      </c:pt>
                      <c:pt idx="374" formatCode="0">
                        <c:v>374</c:v>
                      </c:pt>
                      <c:pt idx="375" formatCode="0">
                        <c:v>375</c:v>
                      </c:pt>
                      <c:pt idx="376" formatCode="0">
                        <c:v>376</c:v>
                      </c:pt>
                      <c:pt idx="377" formatCode="0">
                        <c:v>377</c:v>
                      </c:pt>
                      <c:pt idx="378" formatCode="0">
                        <c:v>378</c:v>
                      </c:pt>
                      <c:pt idx="379" formatCode="0">
                        <c:v>379</c:v>
                      </c:pt>
                      <c:pt idx="380" formatCode="0">
                        <c:v>380</c:v>
                      </c:pt>
                      <c:pt idx="381" formatCode="0">
                        <c:v>381</c:v>
                      </c:pt>
                      <c:pt idx="382" formatCode="0">
                        <c:v>382</c:v>
                      </c:pt>
                      <c:pt idx="383" formatCode="0">
                        <c:v>383</c:v>
                      </c:pt>
                      <c:pt idx="384" formatCode="0">
                        <c:v>384</c:v>
                      </c:pt>
                      <c:pt idx="385" formatCode="0">
                        <c:v>385</c:v>
                      </c:pt>
                      <c:pt idx="386" formatCode="0">
                        <c:v>386</c:v>
                      </c:pt>
                      <c:pt idx="387" formatCode="0">
                        <c:v>387</c:v>
                      </c:pt>
                      <c:pt idx="388" formatCode="0">
                        <c:v>388</c:v>
                      </c:pt>
                      <c:pt idx="389" formatCode="0">
                        <c:v>389</c:v>
                      </c:pt>
                      <c:pt idx="390" formatCode="0">
                        <c:v>390</c:v>
                      </c:pt>
                      <c:pt idx="391" formatCode="0">
                        <c:v>391</c:v>
                      </c:pt>
                      <c:pt idx="392" formatCode="0">
                        <c:v>392</c:v>
                      </c:pt>
                      <c:pt idx="393" formatCode="0">
                        <c:v>393</c:v>
                      </c:pt>
                      <c:pt idx="394" formatCode="0">
                        <c:v>394</c:v>
                      </c:pt>
                      <c:pt idx="395" formatCode="0">
                        <c:v>395</c:v>
                      </c:pt>
                      <c:pt idx="396" formatCode="0">
                        <c:v>396</c:v>
                      </c:pt>
                      <c:pt idx="397" formatCode="0">
                        <c:v>397</c:v>
                      </c:pt>
                      <c:pt idx="398" formatCode="0">
                        <c:v>398</c:v>
                      </c:pt>
                      <c:pt idx="399" formatCode="0">
                        <c:v>399</c:v>
                      </c:pt>
                      <c:pt idx="400" formatCode="0">
                        <c:v>400</c:v>
                      </c:pt>
                      <c:pt idx="401" formatCode="0">
                        <c:v>401</c:v>
                      </c:pt>
                      <c:pt idx="402" formatCode="0">
                        <c:v>402</c:v>
                      </c:pt>
                      <c:pt idx="403" formatCode="0">
                        <c:v>403</c:v>
                      </c:pt>
                      <c:pt idx="404" formatCode="0">
                        <c:v>404</c:v>
                      </c:pt>
                      <c:pt idx="405" formatCode="0">
                        <c:v>405</c:v>
                      </c:pt>
                      <c:pt idx="406" formatCode="0">
                        <c:v>406</c:v>
                      </c:pt>
                      <c:pt idx="407" formatCode="0">
                        <c:v>407</c:v>
                      </c:pt>
                      <c:pt idx="408" formatCode="0">
                        <c:v>408</c:v>
                      </c:pt>
                      <c:pt idx="409" formatCode="0">
                        <c:v>409</c:v>
                      </c:pt>
                      <c:pt idx="410" formatCode="0">
                        <c:v>410</c:v>
                      </c:pt>
                      <c:pt idx="411" formatCode="0">
                        <c:v>411</c:v>
                      </c:pt>
                      <c:pt idx="412" formatCode="0">
                        <c:v>412</c:v>
                      </c:pt>
                      <c:pt idx="413" formatCode="0">
                        <c:v>413</c:v>
                      </c:pt>
                      <c:pt idx="414" formatCode="0">
                        <c:v>414</c:v>
                      </c:pt>
                      <c:pt idx="415" formatCode="0">
                        <c:v>415</c:v>
                      </c:pt>
                      <c:pt idx="416" formatCode="0">
                        <c:v>416</c:v>
                      </c:pt>
                      <c:pt idx="417" formatCode="0">
                        <c:v>417</c:v>
                      </c:pt>
                      <c:pt idx="418" formatCode="0">
                        <c:v>418</c:v>
                      </c:pt>
                      <c:pt idx="419" formatCode="0">
                        <c:v>419</c:v>
                      </c:pt>
                      <c:pt idx="420" formatCode="0">
                        <c:v>420</c:v>
                      </c:pt>
                      <c:pt idx="421" formatCode="0">
                        <c:v>421</c:v>
                      </c:pt>
                      <c:pt idx="422" formatCode="0">
                        <c:v>422</c:v>
                      </c:pt>
                      <c:pt idx="423" formatCode="0">
                        <c:v>423</c:v>
                      </c:pt>
                      <c:pt idx="424" formatCode="0">
                        <c:v>424</c:v>
                      </c:pt>
                      <c:pt idx="425" formatCode="0">
                        <c:v>425</c:v>
                      </c:pt>
                      <c:pt idx="426" formatCode="0">
                        <c:v>426</c:v>
                      </c:pt>
                      <c:pt idx="427" formatCode="0">
                        <c:v>427</c:v>
                      </c:pt>
                      <c:pt idx="428" formatCode="0">
                        <c:v>428</c:v>
                      </c:pt>
                      <c:pt idx="429" formatCode="0">
                        <c:v>429</c:v>
                      </c:pt>
                      <c:pt idx="430" formatCode="0">
                        <c:v>430</c:v>
                      </c:pt>
                      <c:pt idx="431" formatCode="0">
                        <c:v>431</c:v>
                      </c:pt>
                      <c:pt idx="432" formatCode="0">
                        <c:v>432</c:v>
                      </c:pt>
                      <c:pt idx="433" formatCode="0">
                        <c:v>433</c:v>
                      </c:pt>
                      <c:pt idx="434" formatCode="0">
                        <c:v>434</c:v>
                      </c:pt>
                      <c:pt idx="435" formatCode="0">
                        <c:v>435</c:v>
                      </c:pt>
                      <c:pt idx="436" formatCode="0">
                        <c:v>436</c:v>
                      </c:pt>
                      <c:pt idx="437" formatCode="0">
                        <c:v>437</c:v>
                      </c:pt>
                      <c:pt idx="438" formatCode="0">
                        <c:v>438</c:v>
                      </c:pt>
                      <c:pt idx="439" formatCode="0">
                        <c:v>439</c:v>
                      </c:pt>
                      <c:pt idx="440" formatCode="0">
                        <c:v>440</c:v>
                      </c:pt>
                      <c:pt idx="441" formatCode="0">
                        <c:v>441</c:v>
                      </c:pt>
                      <c:pt idx="442" formatCode="0">
                        <c:v>442</c:v>
                      </c:pt>
                      <c:pt idx="443" formatCode="0">
                        <c:v>443</c:v>
                      </c:pt>
                      <c:pt idx="444" formatCode="0">
                        <c:v>444</c:v>
                      </c:pt>
                      <c:pt idx="445" formatCode="0">
                        <c:v>445</c:v>
                      </c:pt>
                      <c:pt idx="446" formatCode="0">
                        <c:v>446</c:v>
                      </c:pt>
                      <c:pt idx="447" formatCode="0">
                        <c:v>447</c:v>
                      </c:pt>
                      <c:pt idx="448" formatCode="0">
                        <c:v>448</c:v>
                      </c:pt>
                      <c:pt idx="449" formatCode="0">
                        <c:v>449</c:v>
                      </c:pt>
                      <c:pt idx="450" formatCode="0">
                        <c:v>450</c:v>
                      </c:pt>
                      <c:pt idx="451" formatCode="0">
                        <c:v>451</c:v>
                      </c:pt>
                      <c:pt idx="452" formatCode="0">
                        <c:v>452</c:v>
                      </c:pt>
                      <c:pt idx="453" formatCode="0">
                        <c:v>453</c:v>
                      </c:pt>
                      <c:pt idx="454" formatCode="0">
                        <c:v>454</c:v>
                      </c:pt>
                      <c:pt idx="455" formatCode="0">
                        <c:v>455</c:v>
                      </c:pt>
                      <c:pt idx="456" formatCode="0">
                        <c:v>456</c:v>
                      </c:pt>
                      <c:pt idx="457" formatCode="0">
                        <c:v>457</c:v>
                      </c:pt>
                      <c:pt idx="458" formatCode="0">
                        <c:v>458</c:v>
                      </c:pt>
                      <c:pt idx="459" formatCode="0">
                        <c:v>459</c:v>
                      </c:pt>
                      <c:pt idx="460" formatCode="0">
                        <c:v>460</c:v>
                      </c:pt>
                      <c:pt idx="461" formatCode="0">
                        <c:v>461</c:v>
                      </c:pt>
                      <c:pt idx="462" formatCode="0">
                        <c:v>462</c:v>
                      </c:pt>
                      <c:pt idx="463" formatCode="0">
                        <c:v>463</c:v>
                      </c:pt>
                      <c:pt idx="464" formatCode="0">
                        <c:v>464</c:v>
                      </c:pt>
                      <c:pt idx="465" formatCode="0">
                        <c:v>465</c:v>
                      </c:pt>
                      <c:pt idx="466" formatCode="0">
                        <c:v>466</c:v>
                      </c:pt>
                      <c:pt idx="467" formatCode="0">
                        <c:v>467</c:v>
                      </c:pt>
                      <c:pt idx="468" formatCode="0">
                        <c:v>468</c:v>
                      </c:pt>
                      <c:pt idx="469" formatCode="0">
                        <c:v>469</c:v>
                      </c:pt>
                      <c:pt idx="470" formatCode="0">
                        <c:v>470</c:v>
                      </c:pt>
                      <c:pt idx="471" formatCode="0">
                        <c:v>471</c:v>
                      </c:pt>
                      <c:pt idx="472" formatCode="0">
                        <c:v>472</c:v>
                      </c:pt>
                      <c:pt idx="473" formatCode="0">
                        <c:v>473</c:v>
                      </c:pt>
                      <c:pt idx="474" formatCode="0">
                        <c:v>474</c:v>
                      </c:pt>
                      <c:pt idx="475" formatCode="0">
                        <c:v>475</c:v>
                      </c:pt>
                      <c:pt idx="476" formatCode="0">
                        <c:v>476</c:v>
                      </c:pt>
                      <c:pt idx="477" formatCode="0">
                        <c:v>477</c:v>
                      </c:pt>
                      <c:pt idx="478" formatCode="0">
                        <c:v>478</c:v>
                      </c:pt>
                      <c:pt idx="479" formatCode="0">
                        <c:v>479</c:v>
                      </c:pt>
                      <c:pt idx="480" formatCode="0">
                        <c:v>480</c:v>
                      </c:pt>
                      <c:pt idx="481" formatCode="0">
                        <c:v>481</c:v>
                      </c:pt>
                      <c:pt idx="482" formatCode="0">
                        <c:v>482</c:v>
                      </c:pt>
                      <c:pt idx="483" formatCode="0">
                        <c:v>483</c:v>
                      </c:pt>
                      <c:pt idx="484" formatCode="0">
                        <c:v>484</c:v>
                      </c:pt>
                      <c:pt idx="485" formatCode="0">
                        <c:v>485</c:v>
                      </c:pt>
                      <c:pt idx="486" formatCode="0">
                        <c:v>486</c:v>
                      </c:pt>
                      <c:pt idx="487" formatCode="0">
                        <c:v>487</c:v>
                      </c:pt>
                      <c:pt idx="488" formatCode="0">
                        <c:v>488</c:v>
                      </c:pt>
                      <c:pt idx="489" formatCode="0">
                        <c:v>489</c:v>
                      </c:pt>
                      <c:pt idx="490" formatCode="0">
                        <c:v>490</c:v>
                      </c:pt>
                      <c:pt idx="491" formatCode="0">
                        <c:v>491</c:v>
                      </c:pt>
                      <c:pt idx="492" formatCode="0">
                        <c:v>492</c:v>
                      </c:pt>
                      <c:pt idx="493" formatCode="0">
                        <c:v>493</c:v>
                      </c:pt>
                      <c:pt idx="494" formatCode="0">
                        <c:v>494</c:v>
                      </c:pt>
                      <c:pt idx="495" formatCode="0">
                        <c:v>495</c:v>
                      </c:pt>
                      <c:pt idx="496" formatCode="0">
                        <c:v>496</c:v>
                      </c:pt>
                      <c:pt idx="497" formatCode="0">
                        <c:v>497</c:v>
                      </c:pt>
                      <c:pt idx="498" formatCode="0">
                        <c:v>498</c:v>
                      </c:pt>
                      <c:pt idx="499" formatCode="0">
                        <c:v>499</c:v>
                      </c:pt>
                      <c:pt idx="500" formatCode="0">
                        <c:v>500</c:v>
                      </c:pt>
                      <c:pt idx="501" formatCode="0">
                        <c:v>501</c:v>
                      </c:pt>
                      <c:pt idx="502" formatCode="0">
                        <c:v>502</c:v>
                      </c:pt>
                      <c:pt idx="503" formatCode="0">
                        <c:v>503</c:v>
                      </c:pt>
                      <c:pt idx="504" formatCode="0">
                        <c:v>504</c:v>
                      </c:pt>
                      <c:pt idx="505" formatCode="0">
                        <c:v>505</c:v>
                      </c:pt>
                      <c:pt idx="506" formatCode="0">
                        <c:v>506</c:v>
                      </c:pt>
                      <c:pt idx="507" formatCode="0">
                        <c:v>507</c:v>
                      </c:pt>
                      <c:pt idx="508" formatCode="0">
                        <c:v>508</c:v>
                      </c:pt>
                      <c:pt idx="509" formatCode="0">
                        <c:v>509</c:v>
                      </c:pt>
                      <c:pt idx="510" formatCode="0">
                        <c:v>510</c:v>
                      </c:pt>
                      <c:pt idx="511" formatCode="0">
                        <c:v>511</c:v>
                      </c:pt>
                      <c:pt idx="512" formatCode="0">
                        <c:v>512</c:v>
                      </c:pt>
                      <c:pt idx="513" formatCode="0">
                        <c:v>513</c:v>
                      </c:pt>
                      <c:pt idx="514" formatCode="0">
                        <c:v>514</c:v>
                      </c:pt>
                      <c:pt idx="515" formatCode="0">
                        <c:v>515</c:v>
                      </c:pt>
                      <c:pt idx="516" formatCode="0">
                        <c:v>516</c:v>
                      </c:pt>
                      <c:pt idx="517" formatCode="0">
                        <c:v>517</c:v>
                      </c:pt>
                      <c:pt idx="518" formatCode="0">
                        <c:v>518</c:v>
                      </c:pt>
                      <c:pt idx="519" formatCode="0">
                        <c:v>519</c:v>
                      </c:pt>
                      <c:pt idx="520" formatCode="0">
                        <c:v>520</c:v>
                      </c:pt>
                      <c:pt idx="521" formatCode="0">
                        <c:v>521</c:v>
                      </c:pt>
                      <c:pt idx="522" formatCode="0">
                        <c:v>522</c:v>
                      </c:pt>
                      <c:pt idx="523" formatCode="0">
                        <c:v>523</c:v>
                      </c:pt>
                      <c:pt idx="524" formatCode="0">
                        <c:v>524</c:v>
                      </c:pt>
                      <c:pt idx="525" formatCode="0">
                        <c:v>525</c:v>
                      </c:pt>
                      <c:pt idx="526" formatCode="0">
                        <c:v>526</c:v>
                      </c:pt>
                      <c:pt idx="527" formatCode="0">
                        <c:v>527</c:v>
                      </c:pt>
                      <c:pt idx="528" formatCode="0">
                        <c:v>528</c:v>
                      </c:pt>
                      <c:pt idx="529" formatCode="0">
                        <c:v>529</c:v>
                      </c:pt>
                      <c:pt idx="530" formatCode="0">
                        <c:v>530</c:v>
                      </c:pt>
                      <c:pt idx="531" formatCode="0">
                        <c:v>531</c:v>
                      </c:pt>
                      <c:pt idx="532" formatCode="0">
                        <c:v>532</c:v>
                      </c:pt>
                      <c:pt idx="533" formatCode="0">
                        <c:v>533</c:v>
                      </c:pt>
                      <c:pt idx="534" formatCode="0">
                        <c:v>534</c:v>
                      </c:pt>
                      <c:pt idx="535" formatCode="0">
                        <c:v>535</c:v>
                      </c:pt>
                      <c:pt idx="536" formatCode="0">
                        <c:v>536</c:v>
                      </c:pt>
                      <c:pt idx="537" formatCode="0">
                        <c:v>537</c:v>
                      </c:pt>
                      <c:pt idx="538" formatCode="0">
                        <c:v>538</c:v>
                      </c:pt>
                      <c:pt idx="539" formatCode="0">
                        <c:v>539</c:v>
                      </c:pt>
                      <c:pt idx="540" formatCode="0">
                        <c:v>540</c:v>
                      </c:pt>
                      <c:pt idx="541" formatCode="0">
                        <c:v>541</c:v>
                      </c:pt>
                      <c:pt idx="542" formatCode="0">
                        <c:v>542</c:v>
                      </c:pt>
                      <c:pt idx="543" formatCode="0">
                        <c:v>543</c:v>
                      </c:pt>
                      <c:pt idx="544" formatCode="0">
                        <c:v>544</c:v>
                      </c:pt>
                      <c:pt idx="545" formatCode="0">
                        <c:v>545</c:v>
                      </c:pt>
                      <c:pt idx="546" formatCode="0">
                        <c:v>546</c:v>
                      </c:pt>
                      <c:pt idx="547" formatCode="0">
                        <c:v>547</c:v>
                      </c:pt>
                      <c:pt idx="548" formatCode="0">
                        <c:v>548</c:v>
                      </c:pt>
                      <c:pt idx="549" formatCode="0">
                        <c:v>549</c:v>
                      </c:pt>
                      <c:pt idx="550" formatCode="0">
                        <c:v>550</c:v>
                      </c:pt>
                      <c:pt idx="551" formatCode="0">
                        <c:v>551</c:v>
                      </c:pt>
                      <c:pt idx="552" formatCode="0">
                        <c:v>552</c:v>
                      </c:pt>
                      <c:pt idx="553" formatCode="0">
                        <c:v>553</c:v>
                      </c:pt>
                      <c:pt idx="554" formatCode="0">
                        <c:v>554</c:v>
                      </c:pt>
                      <c:pt idx="555" formatCode="0">
                        <c:v>555</c:v>
                      </c:pt>
                      <c:pt idx="556" formatCode="0">
                        <c:v>556</c:v>
                      </c:pt>
                      <c:pt idx="557" formatCode="0">
                        <c:v>557</c:v>
                      </c:pt>
                      <c:pt idx="558" formatCode="0">
                        <c:v>558</c:v>
                      </c:pt>
                      <c:pt idx="559" formatCode="0">
                        <c:v>559</c:v>
                      </c:pt>
                      <c:pt idx="560" formatCode="0">
                        <c:v>560</c:v>
                      </c:pt>
                      <c:pt idx="561" formatCode="0">
                        <c:v>561</c:v>
                      </c:pt>
                      <c:pt idx="562" formatCode="0">
                        <c:v>562</c:v>
                      </c:pt>
                      <c:pt idx="563" formatCode="0">
                        <c:v>563</c:v>
                      </c:pt>
                      <c:pt idx="564" formatCode="0">
                        <c:v>564</c:v>
                      </c:pt>
                      <c:pt idx="565" formatCode="0">
                        <c:v>565</c:v>
                      </c:pt>
                      <c:pt idx="566" formatCode="0">
                        <c:v>566</c:v>
                      </c:pt>
                      <c:pt idx="567" formatCode="0">
                        <c:v>567</c:v>
                      </c:pt>
                      <c:pt idx="568" formatCode="0">
                        <c:v>568</c:v>
                      </c:pt>
                      <c:pt idx="569" formatCode="0">
                        <c:v>569</c:v>
                      </c:pt>
                      <c:pt idx="570" formatCode="0">
                        <c:v>570</c:v>
                      </c:pt>
                      <c:pt idx="571" formatCode="0">
                        <c:v>571</c:v>
                      </c:pt>
                      <c:pt idx="572" formatCode="0">
                        <c:v>572</c:v>
                      </c:pt>
                      <c:pt idx="573" formatCode="0">
                        <c:v>573</c:v>
                      </c:pt>
                      <c:pt idx="574" formatCode="0">
                        <c:v>574</c:v>
                      </c:pt>
                      <c:pt idx="575" formatCode="0">
                        <c:v>575</c:v>
                      </c:pt>
                      <c:pt idx="576" formatCode="0">
                        <c:v>576</c:v>
                      </c:pt>
                      <c:pt idx="577" formatCode="0">
                        <c:v>577</c:v>
                      </c:pt>
                      <c:pt idx="578" formatCode="0">
                        <c:v>578</c:v>
                      </c:pt>
                      <c:pt idx="579" formatCode="0">
                        <c:v>579</c:v>
                      </c:pt>
                      <c:pt idx="580" formatCode="0">
                        <c:v>580</c:v>
                      </c:pt>
                      <c:pt idx="581" formatCode="0">
                        <c:v>581</c:v>
                      </c:pt>
                      <c:pt idx="582" formatCode="0">
                        <c:v>582</c:v>
                      </c:pt>
                      <c:pt idx="583" formatCode="0">
                        <c:v>583</c:v>
                      </c:pt>
                      <c:pt idx="584" formatCode="0">
                        <c:v>584</c:v>
                      </c:pt>
                      <c:pt idx="585" formatCode="0">
                        <c:v>585</c:v>
                      </c:pt>
                      <c:pt idx="586" formatCode="0">
                        <c:v>586</c:v>
                      </c:pt>
                      <c:pt idx="587" formatCode="0">
                        <c:v>587</c:v>
                      </c:pt>
                      <c:pt idx="588" formatCode="0">
                        <c:v>588</c:v>
                      </c:pt>
                      <c:pt idx="589" formatCode="0">
                        <c:v>589</c:v>
                      </c:pt>
                      <c:pt idx="590" formatCode="0">
                        <c:v>590</c:v>
                      </c:pt>
                      <c:pt idx="591" formatCode="0">
                        <c:v>591</c:v>
                      </c:pt>
                      <c:pt idx="592" formatCode="0">
                        <c:v>592</c:v>
                      </c:pt>
                      <c:pt idx="593" formatCode="0">
                        <c:v>593</c:v>
                      </c:pt>
                      <c:pt idx="594" formatCode="0">
                        <c:v>594</c:v>
                      </c:pt>
                      <c:pt idx="595" formatCode="0">
                        <c:v>595</c:v>
                      </c:pt>
                      <c:pt idx="596" formatCode="0">
                        <c:v>596</c:v>
                      </c:pt>
                      <c:pt idx="597" formatCode="0">
                        <c:v>597</c:v>
                      </c:pt>
                      <c:pt idx="598" formatCode="0">
                        <c:v>598</c:v>
                      </c:pt>
                      <c:pt idx="599" formatCode="0">
                        <c:v>599</c:v>
                      </c:pt>
                      <c:pt idx="600" formatCode="0">
                        <c:v>600</c:v>
                      </c:pt>
                      <c:pt idx="601" formatCode="0">
                        <c:v>601</c:v>
                      </c:pt>
                      <c:pt idx="602" formatCode="0">
                        <c:v>602</c:v>
                      </c:pt>
                      <c:pt idx="603" formatCode="0">
                        <c:v>603</c:v>
                      </c:pt>
                      <c:pt idx="604" formatCode="0">
                        <c:v>604</c:v>
                      </c:pt>
                      <c:pt idx="605" formatCode="0">
                        <c:v>605</c:v>
                      </c:pt>
                      <c:pt idx="606" formatCode="0">
                        <c:v>606</c:v>
                      </c:pt>
                      <c:pt idx="607" formatCode="0">
                        <c:v>607</c:v>
                      </c:pt>
                      <c:pt idx="608" formatCode="0">
                        <c:v>608</c:v>
                      </c:pt>
                      <c:pt idx="609" formatCode="0">
                        <c:v>609</c:v>
                      </c:pt>
                      <c:pt idx="610" formatCode="0">
                        <c:v>610</c:v>
                      </c:pt>
                      <c:pt idx="611" formatCode="0">
                        <c:v>611</c:v>
                      </c:pt>
                      <c:pt idx="612" formatCode="0">
                        <c:v>612</c:v>
                      </c:pt>
                      <c:pt idx="613" formatCode="0">
                        <c:v>613</c:v>
                      </c:pt>
                      <c:pt idx="614" formatCode="0">
                        <c:v>614</c:v>
                      </c:pt>
                      <c:pt idx="615" formatCode="0">
                        <c:v>615</c:v>
                      </c:pt>
                      <c:pt idx="616" formatCode="0">
                        <c:v>616</c:v>
                      </c:pt>
                      <c:pt idx="617" formatCode="0">
                        <c:v>617</c:v>
                      </c:pt>
                      <c:pt idx="618" formatCode="0">
                        <c:v>618</c:v>
                      </c:pt>
                      <c:pt idx="619" formatCode="0">
                        <c:v>619</c:v>
                      </c:pt>
                      <c:pt idx="620" formatCode="0">
                        <c:v>620</c:v>
                      </c:pt>
                      <c:pt idx="621" formatCode="0">
                        <c:v>621</c:v>
                      </c:pt>
                      <c:pt idx="622" formatCode="0">
                        <c:v>622</c:v>
                      </c:pt>
                      <c:pt idx="623" formatCode="0">
                        <c:v>623</c:v>
                      </c:pt>
                      <c:pt idx="624" formatCode="0">
                        <c:v>624</c:v>
                      </c:pt>
                      <c:pt idx="625" formatCode="0">
                        <c:v>625</c:v>
                      </c:pt>
                      <c:pt idx="626" formatCode="0">
                        <c:v>626</c:v>
                      </c:pt>
                      <c:pt idx="627" formatCode="0">
                        <c:v>627</c:v>
                      </c:pt>
                      <c:pt idx="628" formatCode="0">
                        <c:v>628</c:v>
                      </c:pt>
                      <c:pt idx="629" formatCode="0">
                        <c:v>629</c:v>
                      </c:pt>
                      <c:pt idx="630" formatCode="0">
                        <c:v>630</c:v>
                      </c:pt>
                      <c:pt idx="631" formatCode="0">
                        <c:v>631</c:v>
                      </c:pt>
                      <c:pt idx="632" formatCode="0">
                        <c:v>632</c:v>
                      </c:pt>
                      <c:pt idx="633" formatCode="0">
                        <c:v>633</c:v>
                      </c:pt>
                      <c:pt idx="634" formatCode="0">
                        <c:v>634</c:v>
                      </c:pt>
                      <c:pt idx="635" formatCode="0">
                        <c:v>635</c:v>
                      </c:pt>
                      <c:pt idx="636" formatCode="0">
                        <c:v>636</c:v>
                      </c:pt>
                      <c:pt idx="637" formatCode="0">
                        <c:v>637</c:v>
                      </c:pt>
                      <c:pt idx="638" formatCode="0">
                        <c:v>638</c:v>
                      </c:pt>
                      <c:pt idx="639" formatCode="0">
                        <c:v>639</c:v>
                      </c:pt>
                      <c:pt idx="640" formatCode="0">
                        <c:v>640</c:v>
                      </c:pt>
                      <c:pt idx="641" formatCode="0">
                        <c:v>641</c:v>
                      </c:pt>
                      <c:pt idx="642" formatCode="0">
                        <c:v>642</c:v>
                      </c:pt>
                      <c:pt idx="643" formatCode="0">
                        <c:v>643</c:v>
                      </c:pt>
                      <c:pt idx="644" formatCode="0">
                        <c:v>644</c:v>
                      </c:pt>
                      <c:pt idx="645" formatCode="0">
                        <c:v>645</c:v>
                      </c:pt>
                      <c:pt idx="646" formatCode="0">
                        <c:v>646</c:v>
                      </c:pt>
                      <c:pt idx="647" formatCode="0">
                        <c:v>647</c:v>
                      </c:pt>
                      <c:pt idx="648" formatCode="0">
                        <c:v>648</c:v>
                      </c:pt>
                      <c:pt idx="649" formatCode="0">
                        <c:v>649</c:v>
                      </c:pt>
                      <c:pt idx="650" formatCode="0">
                        <c:v>650</c:v>
                      </c:pt>
                      <c:pt idx="651" formatCode="0">
                        <c:v>651</c:v>
                      </c:pt>
                      <c:pt idx="652" formatCode="0">
                        <c:v>652</c:v>
                      </c:pt>
                      <c:pt idx="653" formatCode="0">
                        <c:v>653</c:v>
                      </c:pt>
                      <c:pt idx="654" formatCode="0">
                        <c:v>654</c:v>
                      </c:pt>
                      <c:pt idx="655" formatCode="0">
                        <c:v>655</c:v>
                      </c:pt>
                      <c:pt idx="656" formatCode="0">
                        <c:v>656</c:v>
                      </c:pt>
                      <c:pt idx="657" formatCode="0">
                        <c:v>657</c:v>
                      </c:pt>
                      <c:pt idx="658" formatCode="0">
                        <c:v>658</c:v>
                      </c:pt>
                      <c:pt idx="659" formatCode="0">
                        <c:v>659</c:v>
                      </c:pt>
                      <c:pt idx="660" formatCode="0">
                        <c:v>660</c:v>
                      </c:pt>
                      <c:pt idx="661" formatCode="0">
                        <c:v>661</c:v>
                      </c:pt>
                      <c:pt idx="662" formatCode="0">
                        <c:v>662</c:v>
                      </c:pt>
                      <c:pt idx="663" formatCode="0">
                        <c:v>663</c:v>
                      </c:pt>
                      <c:pt idx="664" formatCode="0">
                        <c:v>664</c:v>
                      </c:pt>
                      <c:pt idx="665" formatCode="0">
                        <c:v>665</c:v>
                      </c:pt>
                      <c:pt idx="666" formatCode="0">
                        <c:v>666</c:v>
                      </c:pt>
                      <c:pt idx="667" formatCode="0">
                        <c:v>667</c:v>
                      </c:pt>
                      <c:pt idx="668" formatCode="0">
                        <c:v>668</c:v>
                      </c:pt>
                      <c:pt idx="669" formatCode="0">
                        <c:v>669</c:v>
                      </c:pt>
                      <c:pt idx="670" formatCode="0">
                        <c:v>670</c:v>
                      </c:pt>
                      <c:pt idx="671" formatCode="0">
                        <c:v>671</c:v>
                      </c:pt>
                      <c:pt idx="672" formatCode="0">
                        <c:v>672</c:v>
                      </c:pt>
                      <c:pt idx="673" formatCode="0">
                        <c:v>673</c:v>
                      </c:pt>
                      <c:pt idx="674" formatCode="0">
                        <c:v>674</c:v>
                      </c:pt>
                      <c:pt idx="675" formatCode="0">
                        <c:v>675</c:v>
                      </c:pt>
                      <c:pt idx="676" formatCode="0">
                        <c:v>676</c:v>
                      </c:pt>
                      <c:pt idx="677" formatCode="0">
                        <c:v>677</c:v>
                      </c:pt>
                      <c:pt idx="678" formatCode="0">
                        <c:v>678</c:v>
                      </c:pt>
                      <c:pt idx="679" formatCode="0">
                        <c:v>679</c:v>
                      </c:pt>
                      <c:pt idx="680" formatCode="0">
                        <c:v>680</c:v>
                      </c:pt>
                      <c:pt idx="681" formatCode="0">
                        <c:v>681</c:v>
                      </c:pt>
                      <c:pt idx="682" formatCode="0">
                        <c:v>682</c:v>
                      </c:pt>
                      <c:pt idx="683" formatCode="0">
                        <c:v>683</c:v>
                      </c:pt>
                      <c:pt idx="684" formatCode="0">
                        <c:v>684</c:v>
                      </c:pt>
                      <c:pt idx="685" formatCode="0">
                        <c:v>685</c:v>
                      </c:pt>
                      <c:pt idx="686" formatCode="0">
                        <c:v>686</c:v>
                      </c:pt>
                      <c:pt idx="687" formatCode="0">
                        <c:v>687</c:v>
                      </c:pt>
                      <c:pt idx="688" formatCode="0">
                        <c:v>688</c:v>
                      </c:pt>
                      <c:pt idx="689" formatCode="0">
                        <c:v>689</c:v>
                      </c:pt>
                      <c:pt idx="690" formatCode="0">
                        <c:v>690</c:v>
                      </c:pt>
                      <c:pt idx="691" formatCode="0">
                        <c:v>691</c:v>
                      </c:pt>
                      <c:pt idx="692" formatCode="0">
                        <c:v>692</c:v>
                      </c:pt>
                      <c:pt idx="693" formatCode="0">
                        <c:v>693</c:v>
                      </c:pt>
                      <c:pt idx="694" formatCode="0">
                        <c:v>694</c:v>
                      </c:pt>
                      <c:pt idx="695" formatCode="0">
                        <c:v>695</c:v>
                      </c:pt>
                      <c:pt idx="696" formatCode="0">
                        <c:v>696</c:v>
                      </c:pt>
                      <c:pt idx="697" formatCode="0">
                        <c:v>697</c:v>
                      </c:pt>
                      <c:pt idx="698" formatCode="0">
                        <c:v>698</c:v>
                      </c:pt>
                      <c:pt idx="699" formatCode="0">
                        <c:v>699</c:v>
                      </c:pt>
                      <c:pt idx="700" formatCode="0">
                        <c:v>700</c:v>
                      </c:pt>
                      <c:pt idx="701" formatCode="0">
                        <c:v>701</c:v>
                      </c:pt>
                      <c:pt idx="702" formatCode="0">
                        <c:v>702</c:v>
                      </c:pt>
                      <c:pt idx="703" formatCode="0">
                        <c:v>703</c:v>
                      </c:pt>
                      <c:pt idx="704" formatCode="0">
                        <c:v>704</c:v>
                      </c:pt>
                      <c:pt idx="705" formatCode="0">
                        <c:v>705</c:v>
                      </c:pt>
                      <c:pt idx="706" formatCode="0">
                        <c:v>706</c:v>
                      </c:pt>
                      <c:pt idx="707" formatCode="0">
                        <c:v>707</c:v>
                      </c:pt>
                      <c:pt idx="708" formatCode="0">
                        <c:v>708</c:v>
                      </c:pt>
                      <c:pt idx="709" formatCode="0">
                        <c:v>709</c:v>
                      </c:pt>
                      <c:pt idx="710" formatCode="0">
                        <c:v>710</c:v>
                      </c:pt>
                      <c:pt idx="711" formatCode="0">
                        <c:v>711</c:v>
                      </c:pt>
                      <c:pt idx="712" formatCode="0">
                        <c:v>712</c:v>
                      </c:pt>
                      <c:pt idx="713" formatCode="0">
                        <c:v>713</c:v>
                      </c:pt>
                      <c:pt idx="714" formatCode="0">
                        <c:v>714</c:v>
                      </c:pt>
                      <c:pt idx="715" formatCode="0">
                        <c:v>715</c:v>
                      </c:pt>
                      <c:pt idx="716" formatCode="0">
                        <c:v>716</c:v>
                      </c:pt>
                      <c:pt idx="717" formatCode="0">
                        <c:v>717</c:v>
                      </c:pt>
                      <c:pt idx="718" formatCode="0">
                        <c:v>718</c:v>
                      </c:pt>
                      <c:pt idx="719" formatCode="0">
                        <c:v>719</c:v>
                      </c:pt>
                      <c:pt idx="720" formatCode="0">
                        <c:v>720</c:v>
                      </c:pt>
                      <c:pt idx="721" formatCode="0">
                        <c:v>721</c:v>
                      </c:pt>
                      <c:pt idx="722" formatCode="0">
                        <c:v>722</c:v>
                      </c:pt>
                      <c:pt idx="723" formatCode="0">
                        <c:v>723</c:v>
                      </c:pt>
                      <c:pt idx="724" formatCode="0">
                        <c:v>724</c:v>
                      </c:pt>
                      <c:pt idx="725" formatCode="0">
                        <c:v>725</c:v>
                      </c:pt>
                      <c:pt idx="726" formatCode="0">
                        <c:v>726</c:v>
                      </c:pt>
                      <c:pt idx="727" formatCode="0">
                        <c:v>727</c:v>
                      </c:pt>
                      <c:pt idx="728" formatCode="0">
                        <c:v>728</c:v>
                      </c:pt>
                      <c:pt idx="729" formatCode="0">
                        <c:v>729</c:v>
                      </c:pt>
                      <c:pt idx="730" formatCode="0">
                        <c:v>730</c:v>
                      </c:pt>
                      <c:pt idx="731" formatCode="0">
                        <c:v>731</c:v>
                      </c:pt>
                      <c:pt idx="732" formatCode="0">
                        <c:v>732</c:v>
                      </c:pt>
                      <c:pt idx="733" formatCode="0">
                        <c:v>733</c:v>
                      </c:pt>
                      <c:pt idx="734" formatCode="0">
                        <c:v>734</c:v>
                      </c:pt>
                      <c:pt idx="735" formatCode="0">
                        <c:v>735</c:v>
                      </c:pt>
                      <c:pt idx="736" formatCode="0">
                        <c:v>736</c:v>
                      </c:pt>
                      <c:pt idx="737" formatCode="0">
                        <c:v>737</c:v>
                      </c:pt>
                      <c:pt idx="738" formatCode="0">
                        <c:v>738</c:v>
                      </c:pt>
                      <c:pt idx="739" formatCode="0">
                        <c:v>739</c:v>
                      </c:pt>
                      <c:pt idx="740" formatCode="0">
                        <c:v>740</c:v>
                      </c:pt>
                      <c:pt idx="741" formatCode="0">
                        <c:v>741</c:v>
                      </c:pt>
                      <c:pt idx="742" formatCode="0">
                        <c:v>742</c:v>
                      </c:pt>
                      <c:pt idx="743" formatCode="0">
                        <c:v>743</c:v>
                      </c:pt>
                      <c:pt idx="744" formatCode="0">
                        <c:v>744</c:v>
                      </c:pt>
                      <c:pt idx="745" formatCode="0">
                        <c:v>745</c:v>
                      </c:pt>
                      <c:pt idx="746" formatCode="0">
                        <c:v>746</c:v>
                      </c:pt>
                      <c:pt idx="747" formatCode="0">
                        <c:v>747</c:v>
                      </c:pt>
                      <c:pt idx="748" formatCode="0">
                        <c:v>748</c:v>
                      </c:pt>
                      <c:pt idx="749" formatCode="0">
                        <c:v>749</c:v>
                      </c:pt>
                      <c:pt idx="750" formatCode="0">
                        <c:v>750</c:v>
                      </c:pt>
                      <c:pt idx="751" formatCode="0">
                        <c:v>751</c:v>
                      </c:pt>
                      <c:pt idx="752" formatCode="0">
                        <c:v>752</c:v>
                      </c:pt>
                      <c:pt idx="753" formatCode="0">
                        <c:v>753</c:v>
                      </c:pt>
                      <c:pt idx="754" formatCode="0">
                        <c:v>754</c:v>
                      </c:pt>
                      <c:pt idx="755" formatCode="0">
                        <c:v>755</c:v>
                      </c:pt>
                      <c:pt idx="756" formatCode="0">
                        <c:v>756</c:v>
                      </c:pt>
                      <c:pt idx="757" formatCode="0">
                        <c:v>757</c:v>
                      </c:pt>
                      <c:pt idx="758" formatCode="0">
                        <c:v>758</c:v>
                      </c:pt>
                      <c:pt idx="759" formatCode="0">
                        <c:v>759</c:v>
                      </c:pt>
                      <c:pt idx="760" formatCode="0">
                        <c:v>760</c:v>
                      </c:pt>
                      <c:pt idx="761" formatCode="0">
                        <c:v>761</c:v>
                      </c:pt>
                      <c:pt idx="762" formatCode="0">
                        <c:v>762</c:v>
                      </c:pt>
                      <c:pt idx="763" formatCode="0">
                        <c:v>763</c:v>
                      </c:pt>
                      <c:pt idx="764" formatCode="0">
                        <c:v>764</c:v>
                      </c:pt>
                      <c:pt idx="765" formatCode="0">
                        <c:v>765</c:v>
                      </c:pt>
                      <c:pt idx="766" formatCode="0">
                        <c:v>766</c:v>
                      </c:pt>
                      <c:pt idx="767" formatCode="0">
                        <c:v>767</c:v>
                      </c:pt>
                      <c:pt idx="768" formatCode="0">
                        <c:v>768</c:v>
                      </c:pt>
                      <c:pt idx="769" formatCode="0">
                        <c:v>769</c:v>
                      </c:pt>
                      <c:pt idx="770" formatCode="0">
                        <c:v>770</c:v>
                      </c:pt>
                      <c:pt idx="771" formatCode="0">
                        <c:v>771</c:v>
                      </c:pt>
                      <c:pt idx="772" formatCode="0">
                        <c:v>772</c:v>
                      </c:pt>
                      <c:pt idx="773" formatCode="0">
                        <c:v>773</c:v>
                      </c:pt>
                      <c:pt idx="774" formatCode="0">
                        <c:v>774</c:v>
                      </c:pt>
                      <c:pt idx="775" formatCode="0">
                        <c:v>775</c:v>
                      </c:pt>
                      <c:pt idx="776" formatCode="0">
                        <c:v>776</c:v>
                      </c:pt>
                      <c:pt idx="777" formatCode="0">
                        <c:v>777</c:v>
                      </c:pt>
                      <c:pt idx="778" formatCode="0">
                        <c:v>778</c:v>
                      </c:pt>
                      <c:pt idx="779" formatCode="0">
                        <c:v>779</c:v>
                      </c:pt>
                      <c:pt idx="780" formatCode="0">
                        <c:v>780</c:v>
                      </c:pt>
                      <c:pt idx="781" formatCode="0">
                        <c:v>781</c:v>
                      </c:pt>
                      <c:pt idx="782" formatCode="0">
                        <c:v>782</c:v>
                      </c:pt>
                      <c:pt idx="783" formatCode="0">
                        <c:v>783</c:v>
                      </c:pt>
                      <c:pt idx="784" formatCode="0">
                        <c:v>784</c:v>
                      </c:pt>
                      <c:pt idx="785" formatCode="0">
                        <c:v>785</c:v>
                      </c:pt>
                      <c:pt idx="786" formatCode="0">
                        <c:v>786</c:v>
                      </c:pt>
                      <c:pt idx="787" formatCode="0">
                        <c:v>787</c:v>
                      </c:pt>
                      <c:pt idx="788" formatCode="0">
                        <c:v>788</c:v>
                      </c:pt>
                      <c:pt idx="789" formatCode="0">
                        <c:v>789</c:v>
                      </c:pt>
                      <c:pt idx="790" formatCode="0">
                        <c:v>790</c:v>
                      </c:pt>
                      <c:pt idx="791" formatCode="0">
                        <c:v>791</c:v>
                      </c:pt>
                      <c:pt idx="792" formatCode="0">
                        <c:v>792</c:v>
                      </c:pt>
                      <c:pt idx="793" formatCode="0">
                        <c:v>793</c:v>
                      </c:pt>
                      <c:pt idx="794" formatCode="0">
                        <c:v>794</c:v>
                      </c:pt>
                      <c:pt idx="795" formatCode="0">
                        <c:v>795</c:v>
                      </c:pt>
                      <c:pt idx="796" formatCode="0">
                        <c:v>796</c:v>
                      </c:pt>
                      <c:pt idx="797" formatCode="0">
                        <c:v>797</c:v>
                      </c:pt>
                      <c:pt idx="798" formatCode="0">
                        <c:v>798</c:v>
                      </c:pt>
                      <c:pt idx="799" formatCode="0">
                        <c:v>799</c:v>
                      </c:pt>
                      <c:pt idx="800" formatCode="0">
                        <c:v>800</c:v>
                      </c:pt>
                      <c:pt idx="801" formatCode="0">
                        <c:v>801</c:v>
                      </c:pt>
                      <c:pt idx="802" formatCode="0">
                        <c:v>802</c:v>
                      </c:pt>
                      <c:pt idx="803" formatCode="0">
                        <c:v>803</c:v>
                      </c:pt>
                      <c:pt idx="804" formatCode="0">
                        <c:v>804</c:v>
                      </c:pt>
                      <c:pt idx="805" formatCode="0">
                        <c:v>805</c:v>
                      </c:pt>
                      <c:pt idx="806" formatCode="0">
                        <c:v>806</c:v>
                      </c:pt>
                      <c:pt idx="807" formatCode="0">
                        <c:v>807</c:v>
                      </c:pt>
                      <c:pt idx="808" formatCode="0">
                        <c:v>808</c:v>
                      </c:pt>
                      <c:pt idx="809" formatCode="0">
                        <c:v>809</c:v>
                      </c:pt>
                      <c:pt idx="810" formatCode="0">
                        <c:v>810</c:v>
                      </c:pt>
                      <c:pt idx="811" formatCode="0">
                        <c:v>811</c:v>
                      </c:pt>
                      <c:pt idx="812" formatCode="0">
                        <c:v>812</c:v>
                      </c:pt>
                      <c:pt idx="813" formatCode="0">
                        <c:v>813</c:v>
                      </c:pt>
                      <c:pt idx="814" formatCode="0">
                        <c:v>814</c:v>
                      </c:pt>
                      <c:pt idx="815" formatCode="0">
                        <c:v>815</c:v>
                      </c:pt>
                      <c:pt idx="816" formatCode="0">
                        <c:v>816</c:v>
                      </c:pt>
                      <c:pt idx="817" formatCode="0">
                        <c:v>817</c:v>
                      </c:pt>
                      <c:pt idx="818" formatCode="0">
                        <c:v>818</c:v>
                      </c:pt>
                      <c:pt idx="819" formatCode="0">
                        <c:v>819</c:v>
                      </c:pt>
                      <c:pt idx="820" formatCode="0">
                        <c:v>820</c:v>
                      </c:pt>
                      <c:pt idx="821" formatCode="0">
                        <c:v>821</c:v>
                      </c:pt>
                      <c:pt idx="822" formatCode="0">
                        <c:v>822</c:v>
                      </c:pt>
                      <c:pt idx="823" formatCode="0">
                        <c:v>823</c:v>
                      </c:pt>
                      <c:pt idx="824" formatCode="0">
                        <c:v>824</c:v>
                      </c:pt>
                      <c:pt idx="825" formatCode="0">
                        <c:v>825</c:v>
                      </c:pt>
                      <c:pt idx="826" formatCode="0">
                        <c:v>826</c:v>
                      </c:pt>
                      <c:pt idx="827" formatCode="0">
                        <c:v>827</c:v>
                      </c:pt>
                      <c:pt idx="828" formatCode="0">
                        <c:v>828</c:v>
                      </c:pt>
                      <c:pt idx="829" formatCode="0">
                        <c:v>829</c:v>
                      </c:pt>
                      <c:pt idx="830" formatCode="0">
                        <c:v>830</c:v>
                      </c:pt>
                      <c:pt idx="831" formatCode="0">
                        <c:v>831</c:v>
                      </c:pt>
                      <c:pt idx="832" formatCode="0">
                        <c:v>832</c:v>
                      </c:pt>
                      <c:pt idx="833" formatCode="0">
                        <c:v>833</c:v>
                      </c:pt>
                      <c:pt idx="834" formatCode="0">
                        <c:v>834</c:v>
                      </c:pt>
                      <c:pt idx="835" formatCode="0">
                        <c:v>835</c:v>
                      </c:pt>
                      <c:pt idx="836" formatCode="0">
                        <c:v>836</c:v>
                      </c:pt>
                      <c:pt idx="837" formatCode="0">
                        <c:v>837</c:v>
                      </c:pt>
                      <c:pt idx="838" formatCode="0">
                        <c:v>838</c:v>
                      </c:pt>
                      <c:pt idx="839" formatCode="0">
                        <c:v>839</c:v>
                      </c:pt>
                      <c:pt idx="840" formatCode="0">
                        <c:v>840</c:v>
                      </c:pt>
                      <c:pt idx="841" formatCode="0">
                        <c:v>841</c:v>
                      </c:pt>
                      <c:pt idx="842" formatCode="0">
                        <c:v>842</c:v>
                      </c:pt>
                      <c:pt idx="843" formatCode="0">
                        <c:v>843</c:v>
                      </c:pt>
                      <c:pt idx="844" formatCode="0">
                        <c:v>844</c:v>
                      </c:pt>
                      <c:pt idx="845" formatCode="0">
                        <c:v>845</c:v>
                      </c:pt>
                      <c:pt idx="846" formatCode="0">
                        <c:v>846</c:v>
                      </c:pt>
                      <c:pt idx="847" formatCode="0">
                        <c:v>847</c:v>
                      </c:pt>
                      <c:pt idx="848" formatCode="0">
                        <c:v>848</c:v>
                      </c:pt>
                      <c:pt idx="849" formatCode="0">
                        <c:v>849</c:v>
                      </c:pt>
                      <c:pt idx="850" formatCode="0">
                        <c:v>850</c:v>
                      </c:pt>
                      <c:pt idx="851" formatCode="0">
                        <c:v>851</c:v>
                      </c:pt>
                      <c:pt idx="852" formatCode="0">
                        <c:v>852</c:v>
                      </c:pt>
                      <c:pt idx="853" formatCode="0">
                        <c:v>853</c:v>
                      </c:pt>
                      <c:pt idx="854" formatCode="0">
                        <c:v>854</c:v>
                      </c:pt>
                      <c:pt idx="855" formatCode="0">
                        <c:v>855</c:v>
                      </c:pt>
                      <c:pt idx="856" formatCode="0">
                        <c:v>856</c:v>
                      </c:pt>
                      <c:pt idx="857" formatCode="0">
                        <c:v>857</c:v>
                      </c:pt>
                      <c:pt idx="858" formatCode="0">
                        <c:v>858</c:v>
                      </c:pt>
                      <c:pt idx="859" formatCode="0">
                        <c:v>859</c:v>
                      </c:pt>
                      <c:pt idx="860" formatCode="0">
                        <c:v>860</c:v>
                      </c:pt>
                      <c:pt idx="861" formatCode="0">
                        <c:v>861</c:v>
                      </c:pt>
                      <c:pt idx="862" formatCode="0">
                        <c:v>862</c:v>
                      </c:pt>
                      <c:pt idx="863" formatCode="0">
                        <c:v>863</c:v>
                      </c:pt>
                      <c:pt idx="864" formatCode="0">
                        <c:v>864</c:v>
                      </c:pt>
                      <c:pt idx="865" formatCode="0">
                        <c:v>865</c:v>
                      </c:pt>
                      <c:pt idx="866" formatCode="0">
                        <c:v>866</c:v>
                      </c:pt>
                      <c:pt idx="867" formatCode="0">
                        <c:v>867</c:v>
                      </c:pt>
                      <c:pt idx="868" formatCode="0">
                        <c:v>868</c:v>
                      </c:pt>
                      <c:pt idx="869" formatCode="0">
                        <c:v>869</c:v>
                      </c:pt>
                      <c:pt idx="870" formatCode="0">
                        <c:v>870</c:v>
                      </c:pt>
                      <c:pt idx="871" formatCode="0">
                        <c:v>871</c:v>
                      </c:pt>
                      <c:pt idx="872" formatCode="0">
                        <c:v>872</c:v>
                      </c:pt>
                      <c:pt idx="873" formatCode="0">
                        <c:v>873</c:v>
                      </c:pt>
                      <c:pt idx="874" formatCode="0">
                        <c:v>874</c:v>
                      </c:pt>
                      <c:pt idx="875" formatCode="0">
                        <c:v>875</c:v>
                      </c:pt>
                      <c:pt idx="876" formatCode="0">
                        <c:v>876</c:v>
                      </c:pt>
                      <c:pt idx="877" formatCode="0">
                        <c:v>877</c:v>
                      </c:pt>
                      <c:pt idx="878" formatCode="0">
                        <c:v>878</c:v>
                      </c:pt>
                      <c:pt idx="879" formatCode="0">
                        <c:v>879</c:v>
                      </c:pt>
                      <c:pt idx="880" formatCode="0">
                        <c:v>880</c:v>
                      </c:pt>
                      <c:pt idx="881" formatCode="0">
                        <c:v>881</c:v>
                      </c:pt>
                      <c:pt idx="882" formatCode="0">
                        <c:v>882</c:v>
                      </c:pt>
                      <c:pt idx="883" formatCode="0">
                        <c:v>883</c:v>
                      </c:pt>
                      <c:pt idx="884" formatCode="0">
                        <c:v>884</c:v>
                      </c:pt>
                      <c:pt idx="885" formatCode="0">
                        <c:v>885</c:v>
                      </c:pt>
                      <c:pt idx="886" formatCode="0">
                        <c:v>886</c:v>
                      </c:pt>
                      <c:pt idx="887" formatCode="0">
                        <c:v>887</c:v>
                      </c:pt>
                      <c:pt idx="888" formatCode="0">
                        <c:v>888</c:v>
                      </c:pt>
                      <c:pt idx="889" formatCode="0">
                        <c:v>889</c:v>
                      </c:pt>
                      <c:pt idx="890" formatCode="0">
                        <c:v>890</c:v>
                      </c:pt>
                      <c:pt idx="891" formatCode="0">
                        <c:v>891</c:v>
                      </c:pt>
                      <c:pt idx="892" formatCode="0">
                        <c:v>892</c:v>
                      </c:pt>
                      <c:pt idx="893" formatCode="0">
                        <c:v>893</c:v>
                      </c:pt>
                      <c:pt idx="894" formatCode="0">
                        <c:v>894</c:v>
                      </c:pt>
                      <c:pt idx="895" formatCode="0">
                        <c:v>895</c:v>
                      </c:pt>
                      <c:pt idx="896" formatCode="0">
                        <c:v>896</c:v>
                      </c:pt>
                      <c:pt idx="897" formatCode="0">
                        <c:v>897</c:v>
                      </c:pt>
                      <c:pt idx="898" formatCode="0">
                        <c:v>898</c:v>
                      </c:pt>
                      <c:pt idx="899" formatCode="0">
                        <c:v>899</c:v>
                      </c:pt>
                      <c:pt idx="900" formatCode="0">
                        <c:v>900</c:v>
                      </c:pt>
                      <c:pt idx="901" formatCode="0">
                        <c:v>901</c:v>
                      </c:pt>
                      <c:pt idx="902" formatCode="0">
                        <c:v>902</c:v>
                      </c:pt>
                      <c:pt idx="903" formatCode="0">
                        <c:v>903</c:v>
                      </c:pt>
                      <c:pt idx="904" formatCode="0">
                        <c:v>904</c:v>
                      </c:pt>
                      <c:pt idx="905" formatCode="0">
                        <c:v>905</c:v>
                      </c:pt>
                      <c:pt idx="906" formatCode="0">
                        <c:v>906</c:v>
                      </c:pt>
                      <c:pt idx="907" formatCode="0">
                        <c:v>907</c:v>
                      </c:pt>
                      <c:pt idx="908" formatCode="0">
                        <c:v>908</c:v>
                      </c:pt>
                      <c:pt idx="909" formatCode="0">
                        <c:v>909</c:v>
                      </c:pt>
                      <c:pt idx="910" formatCode="0">
                        <c:v>910</c:v>
                      </c:pt>
                      <c:pt idx="911" formatCode="0">
                        <c:v>911</c:v>
                      </c:pt>
                      <c:pt idx="912" formatCode="0">
                        <c:v>912</c:v>
                      </c:pt>
                      <c:pt idx="913" formatCode="0">
                        <c:v>913</c:v>
                      </c:pt>
                      <c:pt idx="914" formatCode="0">
                        <c:v>914</c:v>
                      </c:pt>
                      <c:pt idx="915" formatCode="0">
                        <c:v>915</c:v>
                      </c:pt>
                      <c:pt idx="916" formatCode="0">
                        <c:v>916</c:v>
                      </c:pt>
                      <c:pt idx="917" formatCode="0">
                        <c:v>917</c:v>
                      </c:pt>
                      <c:pt idx="918" formatCode="0">
                        <c:v>918</c:v>
                      </c:pt>
                      <c:pt idx="919" formatCode="0">
                        <c:v>919</c:v>
                      </c:pt>
                      <c:pt idx="920" formatCode="0">
                        <c:v>920</c:v>
                      </c:pt>
                      <c:pt idx="921" formatCode="0">
                        <c:v>921</c:v>
                      </c:pt>
                      <c:pt idx="922" formatCode="0">
                        <c:v>922</c:v>
                      </c:pt>
                      <c:pt idx="923" formatCode="0">
                        <c:v>923</c:v>
                      </c:pt>
                      <c:pt idx="924" formatCode="0">
                        <c:v>924</c:v>
                      </c:pt>
                      <c:pt idx="925" formatCode="0">
                        <c:v>925</c:v>
                      </c:pt>
                      <c:pt idx="926" formatCode="0">
                        <c:v>926</c:v>
                      </c:pt>
                      <c:pt idx="927" formatCode="0">
                        <c:v>927</c:v>
                      </c:pt>
                      <c:pt idx="928" formatCode="0">
                        <c:v>928</c:v>
                      </c:pt>
                      <c:pt idx="929" formatCode="0">
                        <c:v>929</c:v>
                      </c:pt>
                      <c:pt idx="930" formatCode="0">
                        <c:v>930</c:v>
                      </c:pt>
                      <c:pt idx="931" formatCode="0">
                        <c:v>931</c:v>
                      </c:pt>
                      <c:pt idx="932" formatCode="0">
                        <c:v>932</c:v>
                      </c:pt>
                      <c:pt idx="933" formatCode="0">
                        <c:v>933</c:v>
                      </c:pt>
                      <c:pt idx="934" formatCode="0">
                        <c:v>934</c:v>
                      </c:pt>
                      <c:pt idx="935" formatCode="0">
                        <c:v>935</c:v>
                      </c:pt>
                      <c:pt idx="936" formatCode="0">
                        <c:v>936</c:v>
                      </c:pt>
                      <c:pt idx="937" formatCode="0">
                        <c:v>937</c:v>
                      </c:pt>
                      <c:pt idx="938" formatCode="0">
                        <c:v>938</c:v>
                      </c:pt>
                      <c:pt idx="939" formatCode="0">
                        <c:v>939</c:v>
                      </c:pt>
                      <c:pt idx="940" formatCode="0">
                        <c:v>940</c:v>
                      </c:pt>
                      <c:pt idx="941" formatCode="0">
                        <c:v>941</c:v>
                      </c:pt>
                      <c:pt idx="942" formatCode="0">
                        <c:v>942</c:v>
                      </c:pt>
                      <c:pt idx="943" formatCode="0">
                        <c:v>943</c:v>
                      </c:pt>
                      <c:pt idx="944" formatCode="0">
                        <c:v>944</c:v>
                      </c:pt>
                      <c:pt idx="945" formatCode="0">
                        <c:v>945</c:v>
                      </c:pt>
                      <c:pt idx="946" formatCode="0">
                        <c:v>946</c:v>
                      </c:pt>
                      <c:pt idx="947" formatCode="0">
                        <c:v>947</c:v>
                      </c:pt>
                      <c:pt idx="948" formatCode="0">
                        <c:v>948</c:v>
                      </c:pt>
                      <c:pt idx="949" formatCode="0">
                        <c:v>949</c:v>
                      </c:pt>
                      <c:pt idx="950" formatCode="0">
                        <c:v>950</c:v>
                      </c:pt>
                      <c:pt idx="951" formatCode="0">
                        <c:v>951</c:v>
                      </c:pt>
                      <c:pt idx="952" formatCode="0">
                        <c:v>952</c:v>
                      </c:pt>
                      <c:pt idx="953" formatCode="0">
                        <c:v>953</c:v>
                      </c:pt>
                      <c:pt idx="954" formatCode="0">
                        <c:v>954</c:v>
                      </c:pt>
                      <c:pt idx="955" formatCode="0">
                        <c:v>955</c:v>
                      </c:pt>
                      <c:pt idx="956" formatCode="0">
                        <c:v>956</c:v>
                      </c:pt>
                      <c:pt idx="957" formatCode="0">
                        <c:v>957</c:v>
                      </c:pt>
                      <c:pt idx="958" formatCode="0">
                        <c:v>958</c:v>
                      </c:pt>
                      <c:pt idx="959" formatCode="0">
                        <c:v>959</c:v>
                      </c:pt>
                      <c:pt idx="960" formatCode="0">
                        <c:v>960</c:v>
                      </c:pt>
                      <c:pt idx="961" formatCode="0">
                        <c:v>961</c:v>
                      </c:pt>
                      <c:pt idx="962" formatCode="0">
                        <c:v>962</c:v>
                      </c:pt>
                      <c:pt idx="963" formatCode="0">
                        <c:v>963</c:v>
                      </c:pt>
                      <c:pt idx="964" formatCode="0">
                        <c:v>964</c:v>
                      </c:pt>
                      <c:pt idx="965" formatCode="0">
                        <c:v>965</c:v>
                      </c:pt>
                      <c:pt idx="966" formatCode="0">
                        <c:v>966</c:v>
                      </c:pt>
                      <c:pt idx="967" formatCode="0">
                        <c:v>967</c:v>
                      </c:pt>
                      <c:pt idx="968" formatCode="0">
                        <c:v>968</c:v>
                      </c:pt>
                      <c:pt idx="969" formatCode="0">
                        <c:v>969</c:v>
                      </c:pt>
                      <c:pt idx="970" formatCode="0">
                        <c:v>970</c:v>
                      </c:pt>
                      <c:pt idx="971" formatCode="0">
                        <c:v>971</c:v>
                      </c:pt>
                      <c:pt idx="972" formatCode="0">
                        <c:v>972</c:v>
                      </c:pt>
                      <c:pt idx="973" formatCode="0">
                        <c:v>973</c:v>
                      </c:pt>
                      <c:pt idx="974" formatCode="0">
                        <c:v>974</c:v>
                      </c:pt>
                      <c:pt idx="975" formatCode="0">
                        <c:v>975</c:v>
                      </c:pt>
                      <c:pt idx="976" formatCode="0">
                        <c:v>976</c:v>
                      </c:pt>
                      <c:pt idx="977" formatCode="0">
                        <c:v>977</c:v>
                      </c:pt>
                      <c:pt idx="978" formatCode="0">
                        <c:v>978</c:v>
                      </c:pt>
                      <c:pt idx="979" formatCode="0">
                        <c:v>979</c:v>
                      </c:pt>
                      <c:pt idx="980" formatCode="0">
                        <c:v>980</c:v>
                      </c:pt>
                      <c:pt idx="981" formatCode="0">
                        <c:v>981</c:v>
                      </c:pt>
                      <c:pt idx="982" formatCode="0">
                        <c:v>982</c:v>
                      </c:pt>
                      <c:pt idx="983" formatCode="0">
                        <c:v>983</c:v>
                      </c:pt>
                      <c:pt idx="984" formatCode="0">
                        <c:v>984</c:v>
                      </c:pt>
                      <c:pt idx="985" formatCode="0">
                        <c:v>985</c:v>
                      </c:pt>
                      <c:pt idx="986" formatCode="0">
                        <c:v>986</c:v>
                      </c:pt>
                      <c:pt idx="987" formatCode="0">
                        <c:v>987</c:v>
                      </c:pt>
                      <c:pt idx="988" formatCode="0">
                        <c:v>988</c:v>
                      </c:pt>
                      <c:pt idx="989" formatCode="0">
                        <c:v>989</c:v>
                      </c:pt>
                      <c:pt idx="990" formatCode="0">
                        <c:v>990</c:v>
                      </c:pt>
                      <c:pt idx="991" formatCode="0">
                        <c:v>991</c:v>
                      </c:pt>
                      <c:pt idx="992" formatCode="0">
                        <c:v>992</c:v>
                      </c:pt>
                      <c:pt idx="993" formatCode="0">
                        <c:v>993</c:v>
                      </c:pt>
                      <c:pt idx="994" formatCode="0">
                        <c:v>994</c:v>
                      </c:pt>
                      <c:pt idx="995" formatCode="0">
                        <c:v>995</c:v>
                      </c:pt>
                      <c:pt idx="996" formatCode="0">
                        <c:v>996</c:v>
                      </c:pt>
                      <c:pt idx="997" formatCode="0">
                        <c:v>997</c:v>
                      </c:pt>
                      <c:pt idx="998" formatCode="0">
                        <c:v>998</c:v>
                      </c:pt>
                      <c:pt idx="999" formatCode="0">
                        <c:v>999</c:v>
                      </c:pt>
                      <c:pt idx="1000" formatCode="0">
                        <c:v>1000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'SIR-Fit'!$D$7:$D$1007</c15:sqref>
                        </c15:formulaRef>
                      </c:ext>
                    </c:extLst>
                    <c:numCache>
                      <c:formatCode>0</c:formatCode>
                      <c:ptCount val="1001"/>
                      <c:pt idx="0">
                        <c:v>8599999</c:v>
                      </c:pt>
                      <c:pt idx="1">
                        <c:v>8599997.9807722364</c:v>
                      </c:pt>
                      <c:pt idx="2">
                        <c:v>8599996.3147331737</c:v>
                      </c:pt>
                      <c:pt idx="3">
                        <c:v>8599993.5914171971</c:v>
                      </c:pt>
                      <c:pt idx="4">
                        <c:v>8599989.1398892049</c:v>
                      </c:pt>
                      <c:pt idx="5">
                        <c:v>8599981.8634777181</c:v>
                      </c:pt>
                      <c:pt idx="6">
                        <c:v>8599969.9696796536</c:v>
                      </c:pt>
                      <c:pt idx="7">
                        <c:v>8599950.5288001914</c:v>
                      </c:pt>
                      <c:pt idx="8">
                        <c:v>8599918.7528802156</c:v>
                      </c:pt>
                      <c:pt idx="9">
                        <c:v>8599866.8180474099</c:v>
                      </c:pt>
                      <c:pt idx="10">
                        <c:v>8599781.9422790501</c:v>
                      </c:pt>
                      <c:pt idx="11">
                        <c:v>8599643.2507264651</c:v>
                      </c:pt>
                      <c:pt idx="12">
                        <c:v>8599416.6717425268</c:v>
                      </c:pt>
                      <c:pt idx="13">
                        <c:v>8599046.647621816</c:v>
                      </c:pt>
                      <c:pt idx="14">
                        <c:v>8598442.7290475536</c:v>
                      </c:pt>
                      <c:pt idx="15">
                        <c:v>8597458.0477322713</c:v>
                      </c:pt>
                      <c:pt idx="16">
                        <c:v>8595855.1534438748</c:v>
                      </c:pt>
                      <c:pt idx="17">
                        <c:v>8593252.8791420404</c:v>
                      </c:pt>
                      <c:pt idx="18">
                        <c:v>8589046.5423595216</c:v>
                      </c:pt>
                      <c:pt idx="19">
                        <c:v>8582295.4923557527</c:v>
                      </c:pt>
                      <c:pt idx="20">
                        <c:v>8571583.5039172731</c:v>
                      </c:pt>
                      <c:pt idx="21">
                        <c:v>8554892.7778308894</c:v>
                      </c:pt>
                      <c:pt idx="22">
                        <c:v>8529610.5212812237</c:v>
                      </c:pt>
                      <c:pt idx="23">
                        <c:v>8492903.6365431882</c:v>
                      </c:pt>
                      <c:pt idx="24">
                        <c:v>8442733.7986436542</c:v>
                      </c:pt>
                      <c:pt idx="25">
                        <c:v>8379430.580318951</c:v>
                      </c:pt>
                      <c:pt idx="26">
                        <c:v>8306836.4071226614</c:v>
                      </c:pt>
                      <c:pt idx="27">
                        <c:v>8231539.2876516394</c:v>
                      </c:pt>
                      <c:pt idx="28">
                        <c:v>8160170.7582315849</c:v>
                      </c:pt>
                      <c:pt idx="29">
                        <c:v>8096940.0349315582</c:v>
                      </c:pt>
                      <c:pt idx="30">
                        <c:v>8043170.4134362638</c:v>
                      </c:pt>
                      <c:pt idx="31">
                        <c:v>7998320.165128042</c:v>
                      </c:pt>
                      <c:pt idx="32">
                        <c:v>7961130.5462071421</c:v>
                      </c:pt>
                      <c:pt idx="33">
                        <c:v>7930284.0202732068</c:v>
                      </c:pt>
                      <c:pt idx="34">
                        <c:v>7904641.4395574341</c:v>
                      </c:pt>
                      <c:pt idx="35">
                        <c:v>7883276.2652601711</c:v>
                      </c:pt>
                      <c:pt idx="36">
                        <c:v>7865444.0786556741</c:v>
                      </c:pt>
                      <c:pt idx="37">
                        <c:v>7850543.4233132321</c:v>
                      </c:pt>
                      <c:pt idx="38">
                        <c:v>7838083.5302388761</c:v>
                      </c:pt>
                      <c:pt idx="39">
                        <c:v>7827660.3804208329</c:v>
                      </c:pt>
                      <c:pt idx="40">
                        <c:v>7818939.1975599295</c:v>
                      </c:pt>
                      <c:pt idx="41">
                        <c:v>7811641.3809530716</c:v>
                      </c:pt>
                      <c:pt idx="42">
                        <c:v>7805534.4569670865</c:v>
                      </c:pt>
                      <c:pt idx="43">
                        <c:v>7800424.135199747</c:v>
                      </c:pt>
                      <c:pt idx="44">
                        <c:v>7796147.8936411384</c:v>
                      </c:pt>
                      <c:pt idx="45">
                        <c:v>7792569.7220280552</c:v>
                      </c:pt>
                      <c:pt idx="46">
                        <c:v>7789575.7734762961</c:v>
                      </c:pt>
                      <c:pt idx="47">
                        <c:v>7787070.7466842961</c:v>
                      </c:pt>
                      <c:pt idx="48">
                        <c:v>7784974.8658290869</c:v>
                      </c:pt>
                      <c:pt idx="49">
                        <c:v>7783221.3546939073</c:v>
                      </c:pt>
                      <c:pt idx="50">
                        <c:v>7781754.3220978836</c:v>
                      </c:pt>
                      <c:pt idx="51">
                        <c:v>7780526.9908667756</c:v>
                      </c:pt>
                      <c:pt idx="52">
                        <c:v>7779500.2143143071</c:v>
                      </c:pt>
                      <c:pt idx="53">
                        <c:v>7778641.2335770195</c:v>
                      </c:pt>
                      <c:pt idx="54">
                        <c:v>7777922.6367982058</c:v>
                      </c:pt>
                      <c:pt idx="55">
                        <c:v>7777321.4874871019</c:v>
                      </c:pt>
                      <c:pt idx="56">
                        <c:v>7776818.5946567468</c:v>
                      </c:pt>
                      <c:pt idx="57">
                        <c:v>7776397.9017613521</c:v>
                      </c:pt>
                      <c:pt idx="58">
                        <c:v>7776045.9751593862</c:v>
                      </c:pt>
                      <c:pt idx="59">
                        <c:v>7775751.5759394085</c:v>
                      </c:pt>
                      <c:pt idx="60">
                        <c:v>7775505.3015578212</c:v>
                      </c:pt>
                      <c:pt idx="61">
                        <c:v>7775299.2859308328</c:v>
                      </c:pt>
                      <c:pt idx="62">
                        <c:v>7775126.9484636039</c:v>
                      </c:pt>
                      <c:pt idx="63">
                        <c:v>7774982.7840439063</c:v>
                      </c:pt>
                      <c:pt idx="64">
                        <c:v>7774862.1873227963</c:v>
                      </c:pt>
                      <c:pt idx="65">
                        <c:v>7774761.3056906657</c:v>
                      </c:pt>
                      <c:pt idx="66">
                        <c:v>7774676.9162670551</c:v>
                      </c:pt>
                      <c:pt idx="67">
                        <c:v>7774606.3229851257</c:v>
                      </c:pt>
                      <c:pt idx="68">
                        <c:v>7774547.2704903334</c:v>
                      </c:pt>
                      <c:pt idx="69">
                        <c:v>7774497.8721077619</c:v>
                      </c:pt>
                      <c:pt idx="70">
                        <c:v>7774456.5495804101</c:v>
                      </c:pt>
                      <c:pt idx="71">
                        <c:v>7774421.9826556733</c:v>
                      </c:pt>
                      <c:pt idx="72">
                        <c:v>7774393.0669111209</c:v>
                      </c:pt>
                      <c:pt idx="73">
                        <c:v>7774368.8784733452</c:v>
                      </c:pt>
                      <c:pt idx="74">
                        <c:v>7774348.6445035283</c:v>
                      </c:pt>
                      <c:pt idx="75">
                        <c:v>7774331.7185073188</c:v>
                      </c:pt>
                      <c:pt idx="76">
                        <c:v>7774317.5596806007</c:v>
                      </c:pt>
                      <c:pt idx="77">
                        <c:v>7774305.7156315101</c:v>
                      </c:pt>
                      <c:pt idx="78">
                        <c:v>7774295.8079268755</c:v>
                      </c:pt>
                      <c:pt idx="79">
                        <c:v>7774287.5200014124</c:v>
                      </c:pt>
                      <c:pt idx="80">
                        <c:v>7774280.5870434586</c:v>
                      </c:pt>
                      <c:pt idx="81">
                        <c:v>7774274.7875341559</c:v>
                      </c:pt>
                      <c:pt idx="82">
                        <c:v>7774269.9361697957</c:v>
                      </c:pt>
                      <c:pt idx="83">
                        <c:v>7774265.8779412191</c:v>
                      </c:pt>
                      <c:pt idx="84">
                        <c:v>7774262.4831811227</c:v>
                      </c:pt>
                      <c:pt idx="85">
                        <c:v>7774259.6434210427</c:v>
                      </c:pt>
                      <c:pt idx="86">
                        <c:v>7774257.2679256536</c:v>
                      </c:pt>
                      <c:pt idx="87">
                        <c:v>7774255.280793651</c:v>
                      </c:pt>
                      <c:pt idx="88">
                        <c:v>7774253.6185325943</c:v>
                      </c:pt>
                      <c:pt idx="89">
                        <c:v>7774252.2280302299</c:v>
                      </c:pt>
                      <c:pt idx="90">
                        <c:v>7774251.064857468</c:v>
                      </c:pt>
                      <c:pt idx="91">
                        <c:v>7774250.0918488028</c:v>
                      </c:pt>
                      <c:pt idx="92">
                        <c:v>7774249.2779148119</c:v>
                      </c:pt>
                      <c:pt idx="93">
                        <c:v>7774248.5970487958</c:v>
                      </c:pt>
                      <c:pt idx="94">
                        <c:v>7774248.0274958201</c:v>
                      </c:pt>
                      <c:pt idx="95">
                        <c:v>7774247.5510576051</c:v>
                      </c:pt>
                      <c:pt idx="96">
                        <c:v>7774247.1525110593</c:v>
                      </c:pt>
                      <c:pt idx="97">
                        <c:v>7774246.8191218739</c:v>
                      </c:pt>
                      <c:pt idx="98">
                        <c:v>7774246.54023764</c:v>
                      </c:pt>
                      <c:pt idx="99">
                        <c:v>7774246.3069474827</c:v>
                      </c:pt>
                      <c:pt idx="100">
                        <c:v>7774246.1117973421</c:v>
                      </c:pt>
                      <c:pt idx="101">
                        <c:v>7774245.9485518038</c:v>
                      </c:pt>
                      <c:pt idx="102">
                        <c:v>7774245.8119948665</c:v>
                      </c:pt>
                      <c:pt idx="103">
                        <c:v>7774245.6977632772</c:v>
                      </c:pt>
                      <c:pt idx="104">
                        <c:v>7774245.6022071224</c:v>
                      </c:pt>
                      <c:pt idx="105">
                        <c:v>7774245.5222732024</c:v>
                      </c:pt>
                      <c:pt idx="106">
                        <c:v>7774245.455407477</c:v>
                      </c:pt>
                      <c:pt idx="107">
                        <c:v>7774245.3994734604</c:v>
                      </c:pt>
                      <c:pt idx="108">
                        <c:v>7774245.3526839549</c:v>
                      </c:pt>
                      <c:pt idx="109">
                        <c:v>7774245.3135439483</c:v>
                      </c:pt>
                      <c:pt idx="110">
                        <c:v>7774245.2808028422</c:v>
                      </c:pt>
                      <c:pt idx="111">
                        <c:v>7774245.2534144977</c:v>
                      </c:pt>
                      <c:pt idx="112">
                        <c:v>7774245.2305038041</c:v>
                      </c:pt>
                      <c:pt idx="113">
                        <c:v>7774245.2113387221</c:v>
                      </c:pt>
                      <c:pt idx="114">
                        <c:v>7774245.1953068916</c:v>
                      </c:pt>
                      <c:pt idx="115">
                        <c:v>7774245.1818960644</c:v>
                      </c:pt>
                      <c:pt idx="116">
                        <c:v>7774245.1706777392</c:v>
                      </c:pt>
                      <c:pt idx="117">
                        <c:v>7774245.1612934703</c:v>
                      </c:pt>
                      <c:pt idx="118">
                        <c:v>7774245.1534434119</c:v>
                      </c:pt>
                      <c:pt idx="119">
                        <c:v>7774245.1468767393</c:v>
                      </c:pt>
                      <c:pt idx="120">
                        <c:v>7774245.1413836358</c:v>
                      </c:pt>
                      <c:pt idx="121">
                        <c:v>7774245.1367885862</c:v>
                      </c:pt>
                      <c:pt idx="122">
                        <c:v>7774245.1329447692</c:v>
                      </c:pt>
                      <c:pt idx="123">
                        <c:v>7774245.1297293687</c:v>
                      </c:pt>
                      <c:pt idx="124">
                        <c:v>7774245.1270396458</c:v>
                      </c:pt>
                      <c:pt idx="125">
                        <c:v>7774245.1247896589</c:v>
                      </c:pt>
                      <c:pt idx="126">
                        <c:v>7774245.1229075165</c:v>
                      </c:pt>
                      <c:pt idx="127">
                        <c:v>7774245.1213330813</c:v>
                      </c:pt>
                      <c:pt idx="128">
                        <c:v>7774245.1200160459</c:v>
                      </c:pt>
                      <c:pt idx="129">
                        <c:v>7774245.1189143294</c:v>
                      </c:pt>
                      <c:pt idx="130">
                        <c:v>7774245.1179927299</c:v>
                      </c:pt>
                      <c:pt idx="131">
                        <c:v>7774245.1172218006</c:v>
                      </c:pt>
                      <c:pt idx="132">
                        <c:v>7774245.1165769082</c:v>
                      </c:pt>
                      <c:pt idx="133">
                        <c:v>7774245.1160374479</c:v>
                      </c:pt>
                      <c:pt idx="134">
                        <c:v>7774245.1155861821</c:v>
                      </c:pt>
                      <c:pt idx="135">
                        <c:v>7774245.1152086928</c:v>
                      </c:pt>
                      <c:pt idx="136">
                        <c:v>7774245.1148929186</c:v>
                      </c:pt>
                      <c:pt idx="137">
                        <c:v>7774245.1146287695</c:v>
                      </c:pt>
                      <c:pt idx="138">
                        <c:v>7774245.1144078057</c:v>
                      </c:pt>
                      <c:pt idx="139">
                        <c:v>7774245.1142229661</c:v>
                      </c:pt>
                      <c:pt idx="140">
                        <c:v>7774245.1140683461</c:v>
                      </c:pt>
                      <c:pt idx="141">
                        <c:v>7774245.113939004</c:v>
                      </c:pt>
                      <c:pt idx="142">
                        <c:v>7774245.1138308076</c:v>
                      </c:pt>
                      <c:pt idx="143">
                        <c:v>7774245.1137402998</c:v>
                      </c:pt>
                      <c:pt idx="144">
                        <c:v>7774245.1136645889</c:v>
                      </c:pt>
                      <c:pt idx="145">
                        <c:v>7774245.1136012562</c:v>
                      </c:pt>
                      <c:pt idx="146">
                        <c:v>7774245.1135482779</c:v>
                      </c:pt>
                      <c:pt idx="147">
                        <c:v>7774245.1135039609</c:v>
                      </c:pt>
                      <c:pt idx="148">
                        <c:v>7774245.1134668887</c:v>
                      </c:pt>
                      <c:pt idx="149">
                        <c:v>7774245.1134358775</c:v>
                      </c:pt>
                      <c:pt idx="150">
                        <c:v>7774245.1134099364</c:v>
                      </c:pt>
                      <c:pt idx="151">
                        <c:v>7774245.1133882366</c:v>
                      </c:pt>
                      <c:pt idx="152">
                        <c:v>7774245.1133700842</c:v>
                      </c:pt>
                      <c:pt idx="153">
                        <c:v>7774245.113354899</c:v>
                      </c:pt>
                      <c:pt idx="154">
                        <c:v>7774245.1133421967</c:v>
                      </c:pt>
                      <c:pt idx="155">
                        <c:v>7774245.1133315712</c:v>
                      </c:pt>
                      <c:pt idx="156">
                        <c:v>7774245.1133226827</c:v>
                      </c:pt>
                      <c:pt idx="157">
                        <c:v>7774245.113315247</c:v>
                      </c:pt>
                      <c:pt idx="158">
                        <c:v>7774245.1133090276</c:v>
                      </c:pt>
                      <c:pt idx="159">
                        <c:v>7774245.1133038243</c:v>
                      </c:pt>
                      <c:pt idx="160">
                        <c:v>7774245.1132994723</c:v>
                      </c:pt>
                      <c:pt idx="161">
                        <c:v>7774245.1132958317</c:v>
                      </c:pt>
                      <c:pt idx="162">
                        <c:v>7774245.1132927863</c:v>
                      </c:pt>
                      <c:pt idx="163">
                        <c:v>7774245.1132902391</c:v>
                      </c:pt>
                      <c:pt idx="164">
                        <c:v>7774245.1132881083</c:v>
                      </c:pt>
                      <c:pt idx="165">
                        <c:v>7774245.1132863257</c:v>
                      </c:pt>
                      <c:pt idx="166">
                        <c:v>7774245.1132848347</c:v>
                      </c:pt>
                      <c:pt idx="167">
                        <c:v>7774245.1132835876</c:v>
                      </c:pt>
                      <c:pt idx="168">
                        <c:v>7774245.1132825445</c:v>
                      </c:pt>
                      <c:pt idx="169">
                        <c:v>7774245.1132816719</c:v>
                      </c:pt>
                      <c:pt idx="170">
                        <c:v>7774245.1132809417</c:v>
                      </c:pt>
                      <c:pt idx="171">
                        <c:v>7774245.1132803308</c:v>
                      </c:pt>
                      <c:pt idx="172">
                        <c:v>7774245.1132798195</c:v>
                      </c:pt>
                      <c:pt idx="173">
                        <c:v>7774245.113279392</c:v>
                      </c:pt>
                      <c:pt idx="174">
                        <c:v>7774245.1132790344</c:v>
                      </c:pt>
                      <c:pt idx="175">
                        <c:v>7774245.1132787354</c:v>
                      </c:pt>
                      <c:pt idx="176">
                        <c:v>7774245.1132784849</c:v>
                      </c:pt>
                      <c:pt idx="177">
                        <c:v>7774245.1132782754</c:v>
                      </c:pt>
                      <c:pt idx="178">
                        <c:v>7774245.1132781003</c:v>
                      </c:pt>
                      <c:pt idx="179">
                        <c:v>7774245.113277954</c:v>
                      </c:pt>
                      <c:pt idx="180">
                        <c:v>7774245.1132778311</c:v>
                      </c:pt>
                      <c:pt idx="181">
                        <c:v>7774245.1132777287</c:v>
                      </c:pt>
                      <c:pt idx="182">
                        <c:v>7774245.113277643</c:v>
                      </c:pt>
                      <c:pt idx="183">
                        <c:v>7774245.1132775713</c:v>
                      </c:pt>
                      <c:pt idx="184">
                        <c:v>7774245.1132775117</c:v>
                      </c:pt>
                      <c:pt idx="185">
                        <c:v>7774245.1132774614</c:v>
                      </c:pt>
                      <c:pt idx="186">
                        <c:v>7774245.1132774195</c:v>
                      </c:pt>
                      <c:pt idx="187">
                        <c:v>7774245.1132773841</c:v>
                      </c:pt>
                      <c:pt idx="188">
                        <c:v>7774245.1132773543</c:v>
                      </c:pt>
                      <c:pt idx="189">
                        <c:v>7774245.1132773301</c:v>
                      </c:pt>
                      <c:pt idx="190">
                        <c:v>7774245.1132773096</c:v>
                      </c:pt>
                      <c:pt idx="191">
                        <c:v>7774245.1132772928</c:v>
                      </c:pt>
                      <c:pt idx="192">
                        <c:v>7774245.1132772788</c:v>
                      </c:pt>
                      <c:pt idx="193">
                        <c:v>7774245.1132772667</c:v>
                      </c:pt>
                      <c:pt idx="194">
                        <c:v>7774245.1132772565</c:v>
                      </c:pt>
                      <c:pt idx="195">
                        <c:v>7774245.1132772481</c:v>
                      </c:pt>
                      <c:pt idx="196">
                        <c:v>7774245.1132772407</c:v>
                      </c:pt>
                      <c:pt idx="197">
                        <c:v>7774245.1132772351</c:v>
                      </c:pt>
                      <c:pt idx="198">
                        <c:v>7774245.1132772304</c:v>
                      </c:pt>
                      <c:pt idx="199">
                        <c:v>7774245.1132772267</c:v>
                      </c:pt>
                      <c:pt idx="200">
                        <c:v>7774245.113277223</c:v>
                      </c:pt>
                      <c:pt idx="201">
                        <c:v>7774245.1132772202</c:v>
                      </c:pt>
                      <c:pt idx="202">
                        <c:v>7774245.1132772174</c:v>
                      </c:pt>
                      <c:pt idx="203">
                        <c:v>7774245.1132772155</c:v>
                      </c:pt>
                      <c:pt idx="204">
                        <c:v>7774245.1132772136</c:v>
                      </c:pt>
                      <c:pt idx="205">
                        <c:v>7774245.1132772118</c:v>
                      </c:pt>
                      <c:pt idx="206">
                        <c:v>7774245.1132772109</c:v>
                      </c:pt>
                      <c:pt idx="207">
                        <c:v>7774245.1132772099</c:v>
                      </c:pt>
                      <c:pt idx="208">
                        <c:v>7774245.113277209</c:v>
                      </c:pt>
                      <c:pt idx="209">
                        <c:v>7774245.1132772081</c:v>
                      </c:pt>
                      <c:pt idx="210">
                        <c:v>7774245.1132772071</c:v>
                      </c:pt>
                      <c:pt idx="211">
                        <c:v>7774245.1132772062</c:v>
                      </c:pt>
                      <c:pt idx="212">
                        <c:v>7774245.1132772062</c:v>
                      </c:pt>
                      <c:pt idx="213">
                        <c:v>7774245.1132772062</c:v>
                      </c:pt>
                      <c:pt idx="214">
                        <c:v>7774245.1132772062</c:v>
                      </c:pt>
                      <c:pt idx="215">
                        <c:v>7774245.1132772062</c:v>
                      </c:pt>
                      <c:pt idx="216">
                        <c:v>7774245.1132772062</c:v>
                      </c:pt>
                      <c:pt idx="217">
                        <c:v>7774245.1132772062</c:v>
                      </c:pt>
                      <c:pt idx="218">
                        <c:v>7774245.1132772062</c:v>
                      </c:pt>
                      <c:pt idx="219">
                        <c:v>7774245.1132772062</c:v>
                      </c:pt>
                      <c:pt idx="220">
                        <c:v>7774245.1132772062</c:v>
                      </c:pt>
                      <c:pt idx="221">
                        <c:v>7774245.1132772062</c:v>
                      </c:pt>
                      <c:pt idx="222">
                        <c:v>7774245.1132772062</c:v>
                      </c:pt>
                      <c:pt idx="223">
                        <c:v>7774245.1132772062</c:v>
                      </c:pt>
                      <c:pt idx="224">
                        <c:v>7774245.1132772062</c:v>
                      </c:pt>
                      <c:pt idx="225">
                        <c:v>7774245.1132772062</c:v>
                      </c:pt>
                      <c:pt idx="226">
                        <c:v>7774245.1132772062</c:v>
                      </c:pt>
                      <c:pt idx="227">
                        <c:v>7774245.1132772062</c:v>
                      </c:pt>
                      <c:pt idx="228">
                        <c:v>7774245.1132772062</c:v>
                      </c:pt>
                      <c:pt idx="229">
                        <c:v>7774245.1132772062</c:v>
                      </c:pt>
                      <c:pt idx="230">
                        <c:v>7774245.1132772062</c:v>
                      </c:pt>
                      <c:pt idx="231">
                        <c:v>7774245.1132772062</c:v>
                      </c:pt>
                      <c:pt idx="232">
                        <c:v>7774245.1132772062</c:v>
                      </c:pt>
                      <c:pt idx="233">
                        <c:v>7774245.1132772062</c:v>
                      </c:pt>
                      <c:pt idx="234">
                        <c:v>7774245.1132772062</c:v>
                      </c:pt>
                      <c:pt idx="235">
                        <c:v>7774245.1132772062</c:v>
                      </c:pt>
                      <c:pt idx="236">
                        <c:v>7774245.1132772062</c:v>
                      </c:pt>
                      <c:pt idx="237">
                        <c:v>7774245.1132772062</c:v>
                      </c:pt>
                      <c:pt idx="238">
                        <c:v>7774245.1132772062</c:v>
                      </c:pt>
                      <c:pt idx="239">
                        <c:v>7774245.1132772062</c:v>
                      </c:pt>
                      <c:pt idx="240">
                        <c:v>7774245.1132772062</c:v>
                      </c:pt>
                      <c:pt idx="241">
                        <c:v>7774245.1132772062</c:v>
                      </c:pt>
                      <c:pt idx="242">
                        <c:v>7774245.1132772062</c:v>
                      </c:pt>
                      <c:pt idx="243">
                        <c:v>7774245.1132772062</c:v>
                      </c:pt>
                      <c:pt idx="244">
                        <c:v>7774245.1132772062</c:v>
                      </c:pt>
                      <c:pt idx="245">
                        <c:v>7774245.1132772062</c:v>
                      </c:pt>
                      <c:pt idx="246">
                        <c:v>7774245.1132772062</c:v>
                      </c:pt>
                      <c:pt idx="247">
                        <c:v>7774245.1132772062</c:v>
                      </c:pt>
                      <c:pt idx="248">
                        <c:v>7774245.1132772062</c:v>
                      </c:pt>
                      <c:pt idx="249">
                        <c:v>7774245.1132772062</c:v>
                      </c:pt>
                      <c:pt idx="250">
                        <c:v>7774245.1132772062</c:v>
                      </c:pt>
                      <c:pt idx="251">
                        <c:v>7774245.1132772062</c:v>
                      </c:pt>
                      <c:pt idx="252">
                        <c:v>7774245.1132772062</c:v>
                      </c:pt>
                      <c:pt idx="253">
                        <c:v>7774245.1132772062</c:v>
                      </c:pt>
                      <c:pt idx="254">
                        <c:v>7774245.1132772062</c:v>
                      </c:pt>
                      <c:pt idx="255">
                        <c:v>7774245.1132772062</c:v>
                      </c:pt>
                      <c:pt idx="256">
                        <c:v>7774245.1132772062</c:v>
                      </c:pt>
                      <c:pt idx="257">
                        <c:v>7774245.1132772062</c:v>
                      </c:pt>
                      <c:pt idx="258">
                        <c:v>7774245.1132772062</c:v>
                      </c:pt>
                      <c:pt idx="259">
                        <c:v>7774245.1132772062</c:v>
                      </c:pt>
                      <c:pt idx="260">
                        <c:v>7774245.1132772062</c:v>
                      </c:pt>
                      <c:pt idx="261">
                        <c:v>7774245.1132772062</c:v>
                      </c:pt>
                      <c:pt idx="262">
                        <c:v>7774245.1132772062</c:v>
                      </c:pt>
                      <c:pt idx="263">
                        <c:v>7774245.1132772062</c:v>
                      </c:pt>
                      <c:pt idx="264">
                        <c:v>7774245.1132772062</c:v>
                      </c:pt>
                      <c:pt idx="265">
                        <c:v>7774245.1132772062</c:v>
                      </c:pt>
                      <c:pt idx="266">
                        <c:v>7774245.1132772062</c:v>
                      </c:pt>
                      <c:pt idx="267">
                        <c:v>7774245.1132772062</c:v>
                      </c:pt>
                      <c:pt idx="268">
                        <c:v>7774245.1132772062</c:v>
                      </c:pt>
                      <c:pt idx="269">
                        <c:v>7774245.1132772062</c:v>
                      </c:pt>
                      <c:pt idx="270">
                        <c:v>7774245.1132772062</c:v>
                      </c:pt>
                      <c:pt idx="271">
                        <c:v>7774245.1132772062</c:v>
                      </c:pt>
                      <c:pt idx="272">
                        <c:v>7774245.1132772062</c:v>
                      </c:pt>
                      <c:pt idx="273">
                        <c:v>7774245.1132772062</c:v>
                      </c:pt>
                      <c:pt idx="274">
                        <c:v>7774245.1132772062</c:v>
                      </c:pt>
                      <c:pt idx="275">
                        <c:v>7774245.1132772062</c:v>
                      </c:pt>
                      <c:pt idx="276">
                        <c:v>7774245.1132772062</c:v>
                      </c:pt>
                      <c:pt idx="277">
                        <c:v>7774245.1132772062</c:v>
                      </c:pt>
                      <c:pt idx="278">
                        <c:v>7774245.1132772062</c:v>
                      </c:pt>
                      <c:pt idx="279">
                        <c:v>7774245.1132772062</c:v>
                      </c:pt>
                      <c:pt idx="280">
                        <c:v>7774245.1132772062</c:v>
                      </c:pt>
                      <c:pt idx="281">
                        <c:v>7774245.1132772062</c:v>
                      </c:pt>
                      <c:pt idx="282">
                        <c:v>7774245.1132772062</c:v>
                      </c:pt>
                      <c:pt idx="283">
                        <c:v>7774245.1132772062</c:v>
                      </c:pt>
                      <c:pt idx="284">
                        <c:v>7774245.1132772062</c:v>
                      </c:pt>
                      <c:pt idx="285">
                        <c:v>7774245.1132772062</c:v>
                      </c:pt>
                      <c:pt idx="286">
                        <c:v>7774245.1132772062</c:v>
                      </c:pt>
                      <c:pt idx="287">
                        <c:v>7774245.1132772062</c:v>
                      </c:pt>
                      <c:pt idx="288">
                        <c:v>7774245.1132772062</c:v>
                      </c:pt>
                      <c:pt idx="289">
                        <c:v>7774245.1132772062</c:v>
                      </c:pt>
                      <c:pt idx="290">
                        <c:v>7774245.1132772062</c:v>
                      </c:pt>
                      <c:pt idx="291">
                        <c:v>7774245.1132772062</c:v>
                      </c:pt>
                      <c:pt idx="292">
                        <c:v>7774245.1132772062</c:v>
                      </c:pt>
                      <c:pt idx="293">
                        <c:v>7774245.1132772062</c:v>
                      </c:pt>
                      <c:pt idx="294">
                        <c:v>7774245.1132772062</c:v>
                      </c:pt>
                      <c:pt idx="295">
                        <c:v>7774245.1132772062</c:v>
                      </c:pt>
                      <c:pt idx="296">
                        <c:v>7774245.1132772062</c:v>
                      </c:pt>
                      <c:pt idx="297">
                        <c:v>7774245.1132772062</c:v>
                      </c:pt>
                      <c:pt idx="298">
                        <c:v>7774245.1132772062</c:v>
                      </c:pt>
                      <c:pt idx="299">
                        <c:v>7774245.1132772062</c:v>
                      </c:pt>
                      <c:pt idx="300">
                        <c:v>7774245.1132772062</c:v>
                      </c:pt>
                      <c:pt idx="301">
                        <c:v>7774245.1132772062</c:v>
                      </c:pt>
                      <c:pt idx="302">
                        <c:v>7774245.1132772062</c:v>
                      </c:pt>
                      <c:pt idx="303">
                        <c:v>7774245.1132772062</c:v>
                      </c:pt>
                      <c:pt idx="304">
                        <c:v>7774245.1132772062</c:v>
                      </c:pt>
                      <c:pt idx="305">
                        <c:v>7774245.1132772062</c:v>
                      </c:pt>
                      <c:pt idx="306">
                        <c:v>7774245.1132772062</c:v>
                      </c:pt>
                      <c:pt idx="307">
                        <c:v>7774245.1132772062</c:v>
                      </c:pt>
                      <c:pt idx="308">
                        <c:v>7774245.1132772062</c:v>
                      </c:pt>
                      <c:pt idx="309">
                        <c:v>7774245.1132772062</c:v>
                      </c:pt>
                      <c:pt idx="310">
                        <c:v>7774245.1132772062</c:v>
                      </c:pt>
                      <c:pt idx="311">
                        <c:v>7774245.1132772062</c:v>
                      </c:pt>
                      <c:pt idx="312">
                        <c:v>7774245.1132772062</c:v>
                      </c:pt>
                      <c:pt idx="313">
                        <c:v>7774245.1132772062</c:v>
                      </c:pt>
                      <c:pt idx="314">
                        <c:v>7774245.1132772062</c:v>
                      </c:pt>
                      <c:pt idx="315">
                        <c:v>7774245.1132772062</c:v>
                      </c:pt>
                      <c:pt idx="316">
                        <c:v>7774245.1132772062</c:v>
                      </c:pt>
                      <c:pt idx="317">
                        <c:v>7774245.1132772062</c:v>
                      </c:pt>
                      <c:pt idx="318">
                        <c:v>7774245.1132772062</c:v>
                      </c:pt>
                      <c:pt idx="319">
                        <c:v>7774245.1132772062</c:v>
                      </c:pt>
                      <c:pt idx="320">
                        <c:v>7774245.1132772062</c:v>
                      </c:pt>
                      <c:pt idx="321">
                        <c:v>7774245.1132772062</c:v>
                      </c:pt>
                      <c:pt idx="322">
                        <c:v>7774245.1132772062</c:v>
                      </c:pt>
                      <c:pt idx="323">
                        <c:v>7774245.1132772062</c:v>
                      </c:pt>
                      <c:pt idx="324">
                        <c:v>7774245.1132772062</c:v>
                      </c:pt>
                      <c:pt idx="325">
                        <c:v>7774245.1132772062</c:v>
                      </c:pt>
                      <c:pt idx="326">
                        <c:v>7774245.1132772062</c:v>
                      </c:pt>
                      <c:pt idx="327">
                        <c:v>7774245.1132772062</c:v>
                      </c:pt>
                      <c:pt idx="328">
                        <c:v>7774245.1132772062</c:v>
                      </c:pt>
                      <c:pt idx="329">
                        <c:v>7774245.1132772062</c:v>
                      </c:pt>
                      <c:pt idx="330">
                        <c:v>7774245.1132772062</c:v>
                      </c:pt>
                      <c:pt idx="331">
                        <c:v>7774245.1132772062</c:v>
                      </c:pt>
                      <c:pt idx="332">
                        <c:v>7774245.1132772062</c:v>
                      </c:pt>
                      <c:pt idx="333">
                        <c:v>7774245.1132772062</c:v>
                      </c:pt>
                      <c:pt idx="334">
                        <c:v>7774245.1132772062</c:v>
                      </c:pt>
                      <c:pt idx="335">
                        <c:v>7774245.1132772062</c:v>
                      </c:pt>
                      <c:pt idx="336">
                        <c:v>7774245.1132772062</c:v>
                      </c:pt>
                      <c:pt idx="337">
                        <c:v>7774245.1132772062</c:v>
                      </c:pt>
                      <c:pt idx="338">
                        <c:v>7774245.1132772062</c:v>
                      </c:pt>
                      <c:pt idx="339">
                        <c:v>7774245.1132772062</c:v>
                      </c:pt>
                      <c:pt idx="340">
                        <c:v>7774245.1132772062</c:v>
                      </c:pt>
                      <c:pt idx="341">
                        <c:v>7774245.1132772062</c:v>
                      </c:pt>
                      <c:pt idx="342">
                        <c:v>7774245.1132772062</c:v>
                      </c:pt>
                      <c:pt idx="343">
                        <c:v>7774245.1132772062</c:v>
                      </c:pt>
                      <c:pt idx="344">
                        <c:v>7774245.1132772062</c:v>
                      </c:pt>
                      <c:pt idx="345">
                        <c:v>7774245.1132772062</c:v>
                      </c:pt>
                      <c:pt idx="346">
                        <c:v>7774245.1132772062</c:v>
                      </c:pt>
                      <c:pt idx="347">
                        <c:v>7774245.1132772062</c:v>
                      </c:pt>
                      <c:pt idx="348">
                        <c:v>7774245.1132772062</c:v>
                      </c:pt>
                      <c:pt idx="349">
                        <c:v>7774245.1132772062</c:v>
                      </c:pt>
                      <c:pt idx="350">
                        <c:v>7774245.1132772062</c:v>
                      </c:pt>
                      <c:pt idx="351">
                        <c:v>7774245.1132772062</c:v>
                      </c:pt>
                      <c:pt idx="352">
                        <c:v>7774245.1132772062</c:v>
                      </c:pt>
                      <c:pt idx="353">
                        <c:v>7774245.1132772062</c:v>
                      </c:pt>
                      <c:pt idx="354">
                        <c:v>7774245.1132772062</c:v>
                      </c:pt>
                      <c:pt idx="355">
                        <c:v>7774245.1132772062</c:v>
                      </c:pt>
                      <c:pt idx="356">
                        <c:v>7774245.1132772062</c:v>
                      </c:pt>
                      <c:pt idx="357">
                        <c:v>7774245.1132772062</c:v>
                      </c:pt>
                      <c:pt idx="358">
                        <c:v>7774245.1132772062</c:v>
                      </c:pt>
                      <c:pt idx="359">
                        <c:v>7774245.1132772062</c:v>
                      </c:pt>
                      <c:pt idx="360">
                        <c:v>7774245.1132772062</c:v>
                      </c:pt>
                      <c:pt idx="361">
                        <c:v>7774245.1132772062</c:v>
                      </c:pt>
                      <c:pt idx="362">
                        <c:v>7774245.1132772062</c:v>
                      </c:pt>
                      <c:pt idx="363">
                        <c:v>7774245.1132772062</c:v>
                      </c:pt>
                      <c:pt idx="364">
                        <c:v>7774245.1132772062</c:v>
                      </c:pt>
                      <c:pt idx="365">
                        <c:v>7774245.1132772062</c:v>
                      </c:pt>
                      <c:pt idx="366">
                        <c:v>7774245.1132772062</c:v>
                      </c:pt>
                      <c:pt idx="367">
                        <c:v>7774245.1132772062</c:v>
                      </c:pt>
                      <c:pt idx="368">
                        <c:v>7774245.1132772062</c:v>
                      </c:pt>
                      <c:pt idx="369">
                        <c:v>7774245.1132772062</c:v>
                      </c:pt>
                      <c:pt idx="370">
                        <c:v>7774245.1132772062</c:v>
                      </c:pt>
                      <c:pt idx="371">
                        <c:v>7774245.1132772062</c:v>
                      </c:pt>
                      <c:pt idx="372">
                        <c:v>7774245.1132772062</c:v>
                      </c:pt>
                      <c:pt idx="373">
                        <c:v>7774245.1132772062</c:v>
                      </c:pt>
                      <c:pt idx="374">
                        <c:v>7774245.1132772062</c:v>
                      </c:pt>
                      <c:pt idx="375">
                        <c:v>7774245.1132772062</c:v>
                      </c:pt>
                      <c:pt idx="376">
                        <c:v>7774245.1132772062</c:v>
                      </c:pt>
                      <c:pt idx="377">
                        <c:v>7774245.1132772062</c:v>
                      </c:pt>
                      <c:pt idx="378">
                        <c:v>7774245.1132772062</c:v>
                      </c:pt>
                      <c:pt idx="379">
                        <c:v>7774245.1132772062</c:v>
                      </c:pt>
                      <c:pt idx="380">
                        <c:v>7774245.1132772062</c:v>
                      </c:pt>
                      <c:pt idx="381">
                        <c:v>7774245.1132772062</c:v>
                      </c:pt>
                      <c:pt idx="382">
                        <c:v>7774245.1132772062</c:v>
                      </c:pt>
                      <c:pt idx="383">
                        <c:v>7774245.1132772062</c:v>
                      </c:pt>
                      <c:pt idx="384">
                        <c:v>7774245.1132772062</c:v>
                      </c:pt>
                      <c:pt idx="385">
                        <c:v>7774245.1132772062</c:v>
                      </c:pt>
                      <c:pt idx="386">
                        <c:v>7774245.1132772062</c:v>
                      </c:pt>
                      <c:pt idx="387">
                        <c:v>7774245.1132772062</c:v>
                      </c:pt>
                      <c:pt idx="388">
                        <c:v>7774245.1132772062</c:v>
                      </c:pt>
                      <c:pt idx="389">
                        <c:v>7774245.1132772062</c:v>
                      </c:pt>
                      <c:pt idx="390">
                        <c:v>7774245.1132772062</c:v>
                      </c:pt>
                      <c:pt idx="391">
                        <c:v>7774245.1132772062</c:v>
                      </c:pt>
                      <c:pt idx="392">
                        <c:v>7774245.1132772062</c:v>
                      </c:pt>
                      <c:pt idx="393">
                        <c:v>7774245.1132772062</c:v>
                      </c:pt>
                      <c:pt idx="394">
                        <c:v>7774245.1132772062</c:v>
                      </c:pt>
                      <c:pt idx="395">
                        <c:v>7774245.1132772062</c:v>
                      </c:pt>
                      <c:pt idx="396">
                        <c:v>7774245.1132772062</c:v>
                      </c:pt>
                      <c:pt idx="397">
                        <c:v>7774245.1132772062</c:v>
                      </c:pt>
                      <c:pt idx="398">
                        <c:v>7774245.1132772062</c:v>
                      </c:pt>
                      <c:pt idx="399">
                        <c:v>7774245.1132772062</c:v>
                      </c:pt>
                      <c:pt idx="400">
                        <c:v>7774245.1132772062</c:v>
                      </c:pt>
                      <c:pt idx="401">
                        <c:v>7774245.1132772062</c:v>
                      </c:pt>
                      <c:pt idx="402">
                        <c:v>7774245.1132772062</c:v>
                      </c:pt>
                      <c:pt idx="403">
                        <c:v>7774245.1132772062</c:v>
                      </c:pt>
                      <c:pt idx="404">
                        <c:v>7774245.1132772062</c:v>
                      </c:pt>
                      <c:pt idx="405">
                        <c:v>7774245.1132772062</c:v>
                      </c:pt>
                      <c:pt idx="406">
                        <c:v>7774245.1132772062</c:v>
                      </c:pt>
                      <c:pt idx="407">
                        <c:v>7774245.1132772062</c:v>
                      </c:pt>
                      <c:pt idx="408">
                        <c:v>7774245.1132772062</c:v>
                      </c:pt>
                      <c:pt idx="409">
                        <c:v>7774245.1132772062</c:v>
                      </c:pt>
                      <c:pt idx="410">
                        <c:v>7774245.1132772062</c:v>
                      </c:pt>
                      <c:pt idx="411">
                        <c:v>7774245.1132772062</c:v>
                      </c:pt>
                      <c:pt idx="412">
                        <c:v>7774245.1132772062</c:v>
                      </c:pt>
                      <c:pt idx="413">
                        <c:v>7774245.1132772062</c:v>
                      </c:pt>
                      <c:pt idx="414">
                        <c:v>7774245.1132772062</c:v>
                      </c:pt>
                      <c:pt idx="415">
                        <c:v>7774245.1132772062</c:v>
                      </c:pt>
                      <c:pt idx="416">
                        <c:v>7774245.1132772062</c:v>
                      </c:pt>
                      <c:pt idx="417">
                        <c:v>7774245.1132772062</c:v>
                      </c:pt>
                      <c:pt idx="418">
                        <c:v>7774245.1132772062</c:v>
                      </c:pt>
                      <c:pt idx="419">
                        <c:v>7774245.1132772062</c:v>
                      </c:pt>
                      <c:pt idx="420">
                        <c:v>7774245.1132772062</c:v>
                      </c:pt>
                      <c:pt idx="421">
                        <c:v>7774245.1132772062</c:v>
                      </c:pt>
                      <c:pt idx="422">
                        <c:v>7774245.1132772062</c:v>
                      </c:pt>
                      <c:pt idx="423">
                        <c:v>7774245.1132772062</c:v>
                      </c:pt>
                      <c:pt idx="424">
                        <c:v>7774245.1132772062</c:v>
                      </c:pt>
                      <c:pt idx="425">
                        <c:v>7774245.1132772062</c:v>
                      </c:pt>
                      <c:pt idx="426">
                        <c:v>7774245.1132772062</c:v>
                      </c:pt>
                      <c:pt idx="427">
                        <c:v>7774245.1132772062</c:v>
                      </c:pt>
                      <c:pt idx="428">
                        <c:v>7774245.1132772062</c:v>
                      </c:pt>
                      <c:pt idx="429">
                        <c:v>7774245.1132772062</c:v>
                      </c:pt>
                      <c:pt idx="430">
                        <c:v>7774245.1132772062</c:v>
                      </c:pt>
                      <c:pt idx="431">
                        <c:v>7774245.1132772062</c:v>
                      </c:pt>
                      <c:pt idx="432">
                        <c:v>7774245.1132772062</c:v>
                      </c:pt>
                      <c:pt idx="433">
                        <c:v>7774245.1132772062</c:v>
                      </c:pt>
                      <c:pt idx="434">
                        <c:v>7774245.1132772062</c:v>
                      </c:pt>
                      <c:pt idx="435">
                        <c:v>7774245.1132772062</c:v>
                      </c:pt>
                      <c:pt idx="436">
                        <c:v>7774245.1132772062</c:v>
                      </c:pt>
                      <c:pt idx="437">
                        <c:v>7774245.1132772062</c:v>
                      </c:pt>
                      <c:pt idx="438">
                        <c:v>7774245.1132772062</c:v>
                      </c:pt>
                      <c:pt idx="439">
                        <c:v>7774245.1132772062</c:v>
                      </c:pt>
                      <c:pt idx="440">
                        <c:v>7774245.1132772062</c:v>
                      </c:pt>
                      <c:pt idx="441">
                        <c:v>7774245.1132772062</c:v>
                      </c:pt>
                      <c:pt idx="442">
                        <c:v>7774245.1132772062</c:v>
                      </c:pt>
                      <c:pt idx="443">
                        <c:v>7774245.1132772062</c:v>
                      </c:pt>
                      <c:pt idx="444">
                        <c:v>7774245.1132772062</c:v>
                      </c:pt>
                      <c:pt idx="445">
                        <c:v>7774245.1132772062</c:v>
                      </c:pt>
                      <c:pt idx="446">
                        <c:v>7774245.1132772062</c:v>
                      </c:pt>
                      <c:pt idx="447">
                        <c:v>7774245.1132772062</c:v>
                      </c:pt>
                      <c:pt idx="448">
                        <c:v>7774245.1132772062</c:v>
                      </c:pt>
                      <c:pt idx="449">
                        <c:v>7774245.1132772062</c:v>
                      </c:pt>
                      <c:pt idx="450">
                        <c:v>7774245.1132772062</c:v>
                      </c:pt>
                      <c:pt idx="451">
                        <c:v>7774245.1132772062</c:v>
                      </c:pt>
                      <c:pt idx="452">
                        <c:v>7774245.1132772062</c:v>
                      </c:pt>
                      <c:pt idx="453">
                        <c:v>7774245.1132772062</c:v>
                      </c:pt>
                      <c:pt idx="454">
                        <c:v>7774245.1132772062</c:v>
                      </c:pt>
                      <c:pt idx="455">
                        <c:v>7774245.1132772062</c:v>
                      </c:pt>
                      <c:pt idx="456">
                        <c:v>7774245.1132772062</c:v>
                      </c:pt>
                      <c:pt idx="457">
                        <c:v>7774245.1132772062</c:v>
                      </c:pt>
                      <c:pt idx="458">
                        <c:v>7774245.1132772062</c:v>
                      </c:pt>
                      <c:pt idx="459">
                        <c:v>7774245.1132772062</c:v>
                      </c:pt>
                      <c:pt idx="460">
                        <c:v>7774245.1132772062</c:v>
                      </c:pt>
                      <c:pt idx="461">
                        <c:v>7774245.1132772062</c:v>
                      </c:pt>
                      <c:pt idx="462">
                        <c:v>7774245.1132772062</c:v>
                      </c:pt>
                      <c:pt idx="463">
                        <c:v>7774245.1132772062</c:v>
                      </c:pt>
                      <c:pt idx="464">
                        <c:v>7774245.1132772062</c:v>
                      </c:pt>
                      <c:pt idx="465">
                        <c:v>7774245.1132772062</c:v>
                      </c:pt>
                      <c:pt idx="466">
                        <c:v>7774245.1132772062</c:v>
                      </c:pt>
                      <c:pt idx="467">
                        <c:v>7774245.1132772062</c:v>
                      </c:pt>
                      <c:pt idx="468">
                        <c:v>7774245.1132772062</c:v>
                      </c:pt>
                      <c:pt idx="469">
                        <c:v>7774245.1132772062</c:v>
                      </c:pt>
                      <c:pt idx="470">
                        <c:v>7774245.1132772062</c:v>
                      </c:pt>
                      <c:pt idx="471">
                        <c:v>7774245.1132772062</c:v>
                      </c:pt>
                      <c:pt idx="472">
                        <c:v>7774245.1132772062</c:v>
                      </c:pt>
                      <c:pt idx="473">
                        <c:v>7774245.1132772062</c:v>
                      </c:pt>
                      <c:pt idx="474">
                        <c:v>7774245.1132772062</c:v>
                      </c:pt>
                      <c:pt idx="475">
                        <c:v>7774245.1132772062</c:v>
                      </c:pt>
                      <c:pt idx="476">
                        <c:v>7774245.1132772062</c:v>
                      </c:pt>
                      <c:pt idx="477">
                        <c:v>7774245.1132772062</c:v>
                      </c:pt>
                      <c:pt idx="478">
                        <c:v>7774245.1132772062</c:v>
                      </c:pt>
                      <c:pt idx="479">
                        <c:v>7774245.1132772062</c:v>
                      </c:pt>
                      <c:pt idx="480">
                        <c:v>7774245.1132772062</c:v>
                      </c:pt>
                      <c:pt idx="481">
                        <c:v>7774245.1132772062</c:v>
                      </c:pt>
                      <c:pt idx="482">
                        <c:v>7774245.1132772062</c:v>
                      </c:pt>
                      <c:pt idx="483">
                        <c:v>7774245.1132772062</c:v>
                      </c:pt>
                      <c:pt idx="484">
                        <c:v>7774245.1132772062</c:v>
                      </c:pt>
                      <c:pt idx="485">
                        <c:v>7774245.1132772062</c:v>
                      </c:pt>
                      <c:pt idx="486">
                        <c:v>7774245.1132772062</c:v>
                      </c:pt>
                      <c:pt idx="487">
                        <c:v>7774245.1132772062</c:v>
                      </c:pt>
                      <c:pt idx="488">
                        <c:v>7774245.1132772062</c:v>
                      </c:pt>
                      <c:pt idx="489">
                        <c:v>7774245.1132772062</c:v>
                      </c:pt>
                      <c:pt idx="490">
                        <c:v>7774245.1132772062</c:v>
                      </c:pt>
                      <c:pt idx="491">
                        <c:v>7774245.1132772062</c:v>
                      </c:pt>
                      <c:pt idx="492">
                        <c:v>7774245.1132772062</c:v>
                      </c:pt>
                      <c:pt idx="493">
                        <c:v>7774245.1132772062</c:v>
                      </c:pt>
                      <c:pt idx="494">
                        <c:v>7774245.1132772062</c:v>
                      </c:pt>
                      <c:pt idx="495">
                        <c:v>7774245.1132772062</c:v>
                      </c:pt>
                      <c:pt idx="496">
                        <c:v>7774245.1132772062</c:v>
                      </c:pt>
                      <c:pt idx="497">
                        <c:v>7774245.1132772062</c:v>
                      </c:pt>
                      <c:pt idx="498">
                        <c:v>7774245.1132772062</c:v>
                      </c:pt>
                      <c:pt idx="499">
                        <c:v>7774245.1132772062</c:v>
                      </c:pt>
                      <c:pt idx="500">
                        <c:v>7774245.1132772062</c:v>
                      </c:pt>
                      <c:pt idx="501">
                        <c:v>7774245.1132772062</c:v>
                      </c:pt>
                      <c:pt idx="502">
                        <c:v>7774245.1132772062</c:v>
                      </c:pt>
                      <c:pt idx="503">
                        <c:v>7774245.1132772062</c:v>
                      </c:pt>
                      <c:pt idx="504">
                        <c:v>7774245.1132772062</c:v>
                      </c:pt>
                      <c:pt idx="505">
                        <c:v>7774245.1132772062</c:v>
                      </c:pt>
                      <c:pt idx="506">
                        <c:v>7774245.1132772062</c:v>
                      </c:pt>
                      <c:pt idx="507">
                        <c:v>7774245.1132772062</c:v>
                      </c:pt>
                      <c:pt idx="508">
                        <c:v>7774245.1132772062</c:v>
                      </c:pt>
                      <c:pt idx="509">
                        <c:v>7774245.1132772062</c:v>
                      </c:pt>
                      <c:pt idx="510">
                        <c:v>7774245.1132772062</c:v>
                      </c:pt>
                      <c:pt idx="511">
                        <c:v>7774245.1132772062</c:v>
                      </c:pt>
                      <c:pt idx="512">
                        <c:v>7774245.1132772062</c:v>
                      </c:pt>
                      <c:pt idx="513">
                        <c:v>7774245.1132772062</c:v>
                      </c:pt>
                      <c:pt idx="514">
                        <c:v>7774245.1132772062</c:v>
                      </c:pt>
                      <c:pt idx="515">
                        <c:v>7774245.1132772062</c:v>
                      </c:pt>
                      <c:pt idx="516">
                        <c:v>7774245.1132772062</c:v>
                      </c:pt>
                      <c:pt idx="517">
                        <c:v>7774245.1132772062</c:v>
                      </c:pt>
                      <c:pt idx="518">
                        <c:v>7774245.1132772062</c:v>
                      </c:pt>
                      <c:pt idx="519">
                        <c:v>7774245.1132772062</c:v>
                      </c:pt>
                      <c:pt idx="520">
                        <c:v>7774245.1132772062</c:v>
                      </c:pt>
                      <c:pt idx="521">
                        <c:v>7774245.1132772062</c:v>
                      </c:pt>
                      <c:pt idx="522">
                        <c:v>7774245.1132772062</c:v>
                      </c:pt>
                      <c:pt idx="523">
                        <c:v>7774245.1132772062</c:v>
                      </c:pt>
                      <c:pt idx="524">
                        <c:v>7774245.1132772062</c:v>
                      </c:pt>
                      <c:pt idx="525">
                        <c:v>7774245.1132772062</c:v>
                      </c:pt>
                      <c:pt idx="526">
                        <c:v>7774245.1132772062</c:v>
                      </c:pt>
                      <c:pt idx="527">
                        <c:v>7774245.1132772062</c:v>
                      </c:pt>
                      <c:pt idx="528">
                        <c:v>7774245.1132772062</c:v>
                      </c:pt>
                      <c:pt idx="529">
                        <c:v>7774245.1132772062</c:v>
                      </c:pt>
                      <c:pt idx="530">
                        <c:v>7774245.1132772062</c:v>
                      </c:pt>
                      <c:pt idx="531">
                        <c:v>7774245.1132772062</c:v>
                      </c:pt>
                      <c:pt idx="532">
                        <c:v>7774245.1132772062</c:v>
                      </c:pt>
                      <c:pt idx="533">
                        <c:v>7774245.1132772062</c:v>
                      </c:pt>
                      <c:pt idx="534">
                        <c:v>7774245.1132772062</c:v>
                      </c:pt>
                      <c:pt idx="535">
                        <c:v>7774245.1132772062</c:v>
                      </c:pt>
                      <c:pt idx="536">
                        <c:v>7774245.1132772062</c:v>
                      </c:pt>
                      <c:pt idx="537">
                        <c:v>7774245.1132772062</c:v>
                      </c:pt>
                      <c:pt idx="538">
                        <c:v>7774245.1132772062</c:v>
                      </c:pt>
                      <c:pt idx="539">
                        <c:v>7774245.1132772062</c:v>
                      </c:pt>
                      <c:pt idx="540">
                        <c:v>7774245.1132772062</c:v>
                      </c:pt>
                      <c:pt idx="541">
                        <c:v>7774245.1132772062</c:v>
                      </c:pt>
                      <c:pt idx="542">
                        <c:v>7774245.1132772062</c:v>
                      </c:pt>
                      <c:pt idx="543">
                        <c:v>7774245.1132772062</c:v>
                      </c:pt>
                      <c:pt idx="544">
                        <c:v>7774245.1132772062</c:v>
                      </c:pt>
                      <c:pt idx="545">
                        <c:v>7774245.1132772062</c:v>
                      </c:pt>
                      <c:pt idx="546">
                        <c:v>7774245.1132772062</c:v>
                      </c:pt>
                      <c:pt idx="547">
                        <c:v>7774245.1132772062</c:v>
                      </c:pt>
                      <c:pt idx="548">
                        <c:v>7774245.1132772062</c:v>
                      </c:pt>
                      <c:pt idx="549">
                        <c:v>7774245.1132772062</c:v>
                      </c:pt>
                      <c:pt idx="550">
                        <c:v>7774245.1132772062</c:v>
                      </c:pt>
                      <c:pt idx="551">
                        <c:v>7774245.1132772062</c:v>
                      </c:pt>
                      <c:pt idx="552">
                        <c:v>7774245.1132772062</c:v>
                      </c:pt>
                      <c:pt idx="553">
                        <c:v>7774245.1132772062</c:v>
                      </c:pt>
                      <c:pt idx="554">
                        <c:v>7774245.1132772062</c:v>
                      </c:pt>
                      <c:pt idx="555">
                        <c:v>7774245.1132772062</c:v>
                      </c:pt>
                      <c:pt idx="556">
                        <c:v>7774245.1132772062</c:v>
                      </c:pt>
                      <c:pt idx="557">
                        <c:v>7774245.1132772062</c:v>
                      </c:pt>
                      <c:pt idx="558">
                        <c:v>7774245.1132772062</c:v>
                      </c:pt>
                      <c:pt idx="559">
                        <c:v>7774245.1132772062</c:v>
                      </c:pt>
                      <c:pt idx="560">
                        <c:v>7774245.1132772062</c:v>
                      </c:pt>
                      <c:pt idx="561">
                        <c:v>7774245.1132772062</c:v>
                      </c:pt>
                      <c:pt idx="562">
                        <c:v>7774245.1132772062</c:v>
                      </c:pt>
                      <c:pt idx="563">
                        <c:v>7774245.1132772062</c:v>
                      </c:pt>
                      <c:pt idx="564">
                        <c:v>7774245.1132772062</c:v>
                      </c:pt>
                      <c:pt idx="565">
                        <c:v>7774245.1132772062</c:v>
                      </c:pt>
                      <c:pt idx="566">
                        <c:v>7774245.1132772062</c:v>
                      </c:pt>
                      <c:pt idx="567">
                        <c:v>7774245.1132772062</c:v>
                      </c:pt>
                      <c:pt idx="568">
                        <c:v>7774245.1132772062</c:v>
                      </c:pt>
                      <c:pt idx="569">
                        <c:v>7774245.1132772062</c:v>
                      </c:pt>
                      <c:pt idx="570">
                        <c:v>7774245.1132772062</c:v>
                      </c:pt>
                      <c:pt idx="571">
                        <c:v>7774245.1132772062</c:v>
                      </c:pt>
                      <c:pt idx="572">
                        <c:v>7774245.1132772062</c:v>
                      </c:pt>
                      <c:pt idx="573">
                        <c:v>7774245.1132772062</c:v>
                      </c:pt>
                      <c:pt idx="574">
                        <c:v>7774245.1132772062</c:v>
                      </c:pt>
                      <c:pt idx="575">
                        <c:v>7774245.1132772062</c:v>
                      </c:pt>
                      <c:pt idx="576">
                        <c:v>7774245.1132772062</c:v>
                      </c:pt>
                      <c:pt idx="577">
                        <c:v>7774245.1132772062</c:v>
                      </c:pt>
                      <c:pt idx="578">
                        <c:v>7774245.1132772062</c:v>
                      </c:pt>
                      <c:pt idx="579">
                        <c:v>7774245.1132772062</c:v>
                      </c:pt>
                      <c:pt idx="580">
                        <c:v>7774245.1132772062</c:v>
                      </c:pt>
                      <c:pt idx="581">
                        <c:v>7774245.1132772062</c:v>
                      </c:pt>
                      <c:pt idx="582">
                        <c:v>7774245.1132772062</c:v>
                      </c:pt>
                      <c:pt idx="583">
                        <c:v>7774245.1132772062</c:v>
                      </c:pt>
                      <c:pt idx="584">
                        <c:v>7774245.1132772062</c:v>
                      </c:pt>
                      <c:pt idx="585">
                        <c:v>7774245.1132772062</c:v>
                      </c:pt>
                      <c:pt idx="586">
                        <c:v>7774245.1132772062</c:v>
                      </c:pt>
                      <c:pt idx="587">
                        <c:v>7774245.1132772062</c:v>
                      </c:pt>
                      <c:pt idx="588">
                        <c:v>7774245.1132772062</c:v>
                      </c:pt>
                      <c:pt idx="589">
                        <c:v>7774245.1132772062</c:v>
                      </c:pt>
                      <c:pt idx="590">
                        <c:v>7774245.1132772062</c:v>
                      </c:pt>
                      <c:pt idx="591">
                        <c:v>7774245.1132772062</c:v>
                      </c:pt>
                      <c:pt idx="592">
                        <c:v>7774245.1132772062</c:v>
                      </c:pt>
                      <c:pt idx="593">
                        <c:v>7774245.1132772062</c:v>
                      </c:pt>
                      <c:pt idx="594">
                        <c:v>7774245.1132772062</c:v>
                      </c:pt>
                      <c:pt idx="595">
                        <c:v>7774245.1132772062</c:v>
                      </c:pt>
                      <c:pt idx="596">
                        <c:v>7774245.1132772062</c:v>
                      </c:pt>
                      <c:pt idx="597">
                        <c:v>7774245.1132772062</c:v>
                      </c:pt>
                      <c:pt idx="598">
                        <c:v>7774245.1132772062</c:v>
                      </c:pt>
                      <c:pt idx="599">
                        <c:v>7774245.1132772062</c:v>
                      </c:pt>
                      <c:pt idx="600">
                        <c:v>7774245.1132772062</c:v>
                      </c:pt>
                      <c:pt idx="601">
                        <c:v>7774245.1132772062</c:v>
                      </c:pt>
                      <c:pt idx="602">
                        <c:v>7774245.1132772062</c:v>
                      </c:pt>
                      <c:pt idx="603">
                        <c:v>7774245.1132772062</c:v>
                      </c:pt>
                      <c:pt idx="604">
                        <c:v>7774245.1132772062</c:v>
                      </c:pt>
                      <c:pt idx="605">
                        <c:v>7774245.1132772062</c:v>
                      </c:pt>
                      <c:pt idx="606">
                        <c:v>7774245.1132772062</c:v>
                      </c:pt>
                      <c:pt idx="607">
                        <c:v>7774245.1132772062</c:v>
                      </c:pt>
                      <c:pt idx="608">
                        <c:v>7774245.1132772062</c:v>
                      </c:pt>
                      <c:pt idx="609">
                        <c:v>7774245.1132772062</c:v>
                      </c:pt>
                      <c:pt idx="610">
                        <c:v>7774245.1132772062</c:v>
                      </c:pt>
                      <c:pt idx="611">
                        <c:v>7774245.1132772062</c:v>
                      </c:pt>
                      <c:pt idx="612">
                        <c:v>7774245.1132772062</c:v>
                      </c:pt>
                      <c:pt idx="613">
                        <c:v>7774245.1132772062</c:v>
                      </c:pt>
                      <c:pt idx="614">
                        <c:v>7774245.1132772062</c:v>
                      </c:pt>
                      <c:pt idx="615">
                        <c:v>7774245.1132772062</c:v>
                      </c:pt>
                      <c:pt idx="616">
                        <c:v>7774245.1132772062</c:v>
                      </c:pt>
                      <c:pt idx="617">
                        <c:v>7774245.1132772062</c:v>
                      </c:pt>
                      <c:pt idx="618">
                        <c:v>7774245.1132772062</c:v>
                      </c:pt>
                      <c:pt idx="619">
                        <c:v>7774245.1132772062</c:v>
                      </c:pt>
                      <c:pt idx="620">
                        <c:v>7774245.1132772062</c:v>
                      </c:pt>
                      <c:pt idx="621">
                        <c:v>7774245.1132772062</c:v>
                      </c:pt>
                      <c:pt idx="622">
                        <c:v>7774245.1132772062</c:v>
                      </c:pt>
                      <c:pt idx="623">
                        <c:v>7774245.1132772062</c:v>
                      </c:pt>
                      <c:pt idx="624">
                        <c:v>7774245.1132772062</c:v>
                      </c:pt>
                      <c:pt idx="625">
                        <c:v>7774245.1132772062</c:v>
                      </c:pt>
                      <c:pt idx="626">
                        <c:v>7774245.1132772062</c:v>
                      </c:pt>
                      <c:pt idx="627">
                        <c:v>7774245.1132772062</c:v>
                      </c:pt>
                      <c:pt idx="628">
                        <c:v>7774245.1132772062</c:v>
                      </c:pt>
                      <c:pt idx="629">
                        <c:v>7774245.1132772062</c:v>
                      </c:pt>
                      <c:pt idx="630">
                        <c:v>7774245.1132772062</c:v>
                      </c:pt>
                      <c:pt idx="631">
                        <c:v>7774245.1132772062</c:v>
                      </c:pt>
                      <c:pt idx="632">
                        <c:v>7774245.1132772062</c:v>
                      </c:pt>
                      <c:pt idx="633">
                        <c:v>7774245.1132772062</c:v>
                      </c:pt>
                      <c:pt idx="634">
                        <c:v>7774245.1132772062</c:v>
                      </c:pt>
                      <c:pt idx="635">
                        <c:v>7774245.1132772062</c:v>
                      </c:pt>
                      <c:pt idx="636">
                        <c:v>7774245.1132772062</c:v>
                      </c:pt>
                      <c:pt idx="637">
                        <c:v>7774245.1132772062</c:v>
                      </c:pt>
                      <c:pt idx="638">
                        <c:v>7774245.1132772062</c:v>
                      </c:pt>
                      <c:pt idx="639">
                        <c:v>7774245.1132772062</c:v>
                      </c:pt>
                      <c:pt idx="640">
                        <c:v>7774245.1132772062</c:v>
                      </c:pt>
                      <c:pt idx="641">
                        <c:v>7774245.1132772062</c:v>
                      </c:pt>
                      <c:pt idx="642">
                        <c:v>7774245.1132772062</c:v>
                      </c:pt>
                      <c:pt idx="643">
                        <c:v>7774245.1132772062</c:v>
                      </c:pt>
                      <c:pt idx="644">
                        <c:v>7774245.1132772062</c:v>
                      </c:pt>
                      <c:pt idx="645">
                        <c:v>7774245.1132772062</c:v>
                      </c:pt>
                      <c:pt idx="646">
                        <c:v>7774245.1132772062</c:v>
                      </c:pt>
                      <c:pt idx="647">
                        <c:v>7774245.1132772062</c:v>
                      </c:pt>
                      <c:pt idx="648">
                        <c:v>7774245.1132772062</c:v>
                      </c:pt>
                      <c:pt idx="649">
                        <c:v>7774245.1132772062</c:v>
                      </c:pt>
                      <c:pt idx="650">
                        <c:v>7774245.1132772062</c:v>
                      </c:pt>
                      <c:pt idx="651">
                        <c:v>7774245.1132772062</c:v>
                      </c:pt>
                      <c:pt idx="652">
                        <c:v>7774245.1132772062</c:v>
                      </c:pt>
                      <c:pt idx="653">
                        <c:v>7774245.1132772062</c:v>
                      </c:pt>
                      <c:pt idx="654">
                        <c:v>7774245.1132772062</c:v>
                      </c:pt>
                      <c:pt idx="655">
                        <c:v>7774245.1132772062</c:v>
                      </c:pt>
                      <c:pt idx="656">
                        <c:v>7774245.1132772062</c:v>
                      </c:pt>
                      <c:pt idx="657">
                        <c:v>7774245.1132772062</c:v>
                      </c:pt>
                      <c:pt idx="658">
                        <c:v>7774245.1132772062</c:v>
                      </c:pt>
                      <c:pt idx="659">
                        <c:v>7774245.1132772062</c:v>
                      </c:pt>
                      <c:pt idx="660">
                        <c:v>7774245.1132772062</c:v>
                      </c:pt>
                      <c:pt idx="661">
                        <c:v>7774245.1132772062</c:v>
                      </c:pt>
                      <c:pt idx="662">
                        <c:v>7774245.1132772062</c:v>
                      </c:pt>
                      <c:pt idx="663">
                        <c:v>7774245.1132772062</c:v>
                      </c:pt>
                      <c:pt idx="664">
                        <c:v>7774245.1132772062</c:v>
                      </c:pt>
                      <c:pt idx="665">
                        <c:v>7774245.1132772062</c:v>
                      </c:pt>
                      <c:pt idx="666">
                        <c:v>7774245.1132772062</c:v>
                      </c:pt>
                      <c:pt idx="667">
                        <c:v>7774245.1132772062</c:v>
                      </c:pt>
                      <c:pt idx="668">
                        <c:v>7774245.1132772062</c:v>
                      </c:pt>
                      <c:pt idx="669">
                        <c:v>7774245.1132772062</c:v>
                      </c:pt>
                      <c:pt idx="670">
                        <c:v>7774245.1132772062</c:v>
                      </c:pt>
                      <c:pt idx="671">
                        <c:v>7774245.1132772062</c:v>
                      </c:pt>
                      <c:pt idx="672">
                        <c:v>7774245.1132772062</c:v>
                      </c:pt>
                      <c:pt idx="673">
                        <c:v>7774245.1132772062</c:v>
                      </c:pt>
                      <c:pt idx="674">
                        <c:v>7774245.1132772062</c:v>
                      </c:pt>
                      <c:pt idx="675">
                        <c:v>7774245.1132772062</c:v>
                      </c:pt>
                      <c:pt idx="676">
                        <c:v>7774245.1132772062</c:v>
                      </c:pt>
                      <c:pt idx="677">
                        <c:v>7774245.1132772062</c:v>
                      </c:pt>
                      <c:pt idx="678">
                        <c:v>7774245.1132772062</c:v>
                      </c:pt>
                      <c:pt idx="679">
                        <c:v>7774245.1132772062</c:v>
                      </c:pt>
                      <c:pt idx="680">
                        <c:v>7774245.1132772062</c:v>
                      </c:pt>
                      <c:pt idx="681">
                        <c:v>7774245.1132772062</c:v>
                      </c:pt>
                      <c:pt idx="682">
                        <c:v>7774245.1132772062</c:v>
                      </c:pt>
                      <c:pt idx="683">
                        <c:v>7774245.1132772062</c:v>
                      </c:pt>
                      <c:pt idx="684">
                        <c:v>7774245.1132772062</c:v>
                      </c:pt>
                      <c:pt idx="685">
                        <c:v>7774245.1132772062</c:v>
                      </c:pt>
                      <c:pt idx="686">
                        <c:v>7774245.1132772062</c:v>
                      </c:pt>
                      <c:pt idx="687">
                        <c:v>7774245.1132772062</c:v>
                      </c:pt>
                      <c:pt idx="688">
                        <c:v>7774245.1132772062</c:v>
                      </c:pt>
                      <c:pt idx="689">
                        <c:v>7774245.1132772062</c:v>
                      </c:pt>
                      <c:pt idx="690">
                        <c:v>7774245.1132772062</c:v>
                      </c:pt>
                      <c:pt idx="691">
                        <c:v>7774245.1132772062</c:v>
                      </c:pt>
                      <c:pt idx="692">
                        <c:v>7774245.1132772062</c:v>
                      </c:pt>
                      <c:pt idx="693">
                        <c:v>7774245.1132772062</c:v>
                      </c:pt>
                      <c:pt idx="694">
                        <c:v>7774245.1132772062</c:v>
                      </c:pt>
                      <c:pt idx="695">
                        <c:v>7774245.1132772062</c:v>
                      </c:pt>
                      <c:pt idx="696">
                        <c:v>7774245.1132772062</c:v>
                      </c:pt>
                      <c:pt idx="697">
                        <c:v>7774245.1132772062</c:v>
                      </c:pt>
                      <c:pt idx="698">
                        <c:v>7774245.1132772062</c:v>
                      </c:pt>
                      <c:pt idx="699">
                        <c:v>7774245.1132772062</c:v>
                      </c:pt>
                      <c:pt idx="700">
                        <c:v>7774245.1132772062</c:v>
                      </c:pt>
                      <c:pt idx="701">
                        <c:v>7774245.1132772062</c:v>
                      </c:pt>
                      <c:pt idx="702">
                        <c:v>7774245.1132772062</c:v>
                      </c:pt>
                      <c:pt idx="703">
                        <c:v>7774245.1132772062</c:v>
                      </c:pt>
                      <c:pt idx="704">
                        <c:v>7774245.1132772062</c:v>
                      </c:pt>
                      <c:pt idx="705">
                        <c:v>7774245.1132772062</c:v>
                      </c:pt>
                      <c:pt idx="706">
                        <c:v>7774245.1132772062</c:v>
                      </c:pt>
                      <c:pt idx="707">
                        <c:v>7774245.1132772062</c:v>
                      </c:pt>
                      <c:pt idx="708">
                        <c:v>7774245.1132772062</c:v>
                      </c:pt>
                      <c:pt idx="709">
                        <c:v>7774245.1132772062</c:v>
                      </c:pt>
                      <c:pt idx="710">
                        <c:v>7774245.1132772062</c:v>
                      </c:pt>
                      <c:pt idx="711">
                        <c:v>7774245.1132772062</c:v>
                      </c:pt>
                      <c:pt idx="712">
                        <c:v>7774245.1132772062</c:v>
                      </c:pt>
                      <c:pt idx="713">
                        <c:v>7774245.1132772062</c:v>
                      </c:pt>
                      <c:pt idx="714">
                        <c:v>7774245.1132772062</c:v>
                      </c:pt>
                      <c:pt idx="715">
                        <c:v>7774245.1132772062</c:v>
                      </c:pt>
                      <c:pt idx="716">
                        <c:v>7774245.1132772062</c:v>
                      </c:pt>
                      <c:pt idx="717">
                        <c:v>7774245.1132772062</c:v>
                      </c:pt>
                      <c:pt idx="718">
                        <c:v>7774245.1132772062</c:v>
                      </c:pt>
                      <c:pt idx="719">
                        <c:v>7774245.1132772062</c:v>
                      </c:pt>
                      <c:pt idx="720">
                        <c:v>7774245.1132772062</c:v>
                      </c:pt>
                      <c:pt idx="721">
                        <c:v>7774245.1132772062</c:v>
                      </c:pt>
                      <c:pt idx="722">
                        <c:v>7774245.1132772062</c:v>
                      </c:pt>
                      <c:pt idx="723">
                        <c:v>7774245.1132772062</c:v>
                      </c:pt>
                      <c:pt idx="724">
                        <c:v>7774245.1132772062</c:v>
                      </c:pt>
                      <c:pt idx="725">
                        <c:v>7774245.1132772062</c:v>
                      </c:pt>
                      <c:pt idx="726">
                        <c:v>7774245.1132772062</c:v>
                      </c:pt>
                      <c:pt idx="727">
                        <c:v>7774245.1132772062</c:v>
                      </c:pt>
                      <c:pt idx="728">
                        <c:v>7774245.1132772062</c:v>
                      </c:pt>
                      <c:pt idx="729">
                        <c:v>7774245.1132772062</c:v>
                      </c:pt>
                      <c:pt idx="730">
                        <c:v>7774245.1132772062</c:v>
                      </c:pt>
                      <c:pt idx="731">
                        <c:v>7774245.1132772062</c:v>
                      </c:pt>
                      <c:pt idx="732">
                        <c:v>7774245.1132772062</c:v>
                      </c:pt>
                      <c:pt idx="733">
                        <c:v>7774245.1132772062</c:v>
                      </c:pt>
                      <c:pt idx="734">
                        <c:v>7774245.1132772062</c:v>
                      </c:pt>
                      <c:pt idx="735">
                        <c:v>7774245.1132772062</c:v>
                      </c:pt>
                      <c:pt idx="736">
                        <c:v>7774245.1132772062</c:v>
                      </c:pt>
                      <c:pt idx="737">
                        <c:v>7774245.1132772062</c:v>
                      </c:pt>
                      <c:pt idx="738">
                        <c:v>7774245.1132772062</c:v>
                      </c:pt>
                      <c:pt idx="739">
                        <c:v>7774245.1132772062</c:v>
                      </c:pt>
                      <c:pt idx="740">
                        <c:v>7774245.1132772062</c:v>
                      </c:pt>
                      <c:pt idx="741">
                        <c:v>7774245.1132772062</c:v>
                      </c:pt>
                      <c:pt idx="742">
                        <c:v>7774245.1132772062</c:v>
                      </c:pt>
                      <c:pt idx="743">
                        <c:v>7774245.1132772062</c:v>
                      </c:pt>
                      <c:pt idx="744">
                        <c:v>7774245.1132772062</c:v>
                      </c:pt>
                      <c:pt idx="745">
                        <c:v>7774245.1132772062</c:v>
                      </c:pt>
                      <c:pt idx="746">
                        <c:v>7774245.1132772062</c:v>
                      </c:pt>
                      <c:pt idx="747">
                        <c:v>7774245.1132772062</c:v>
                      </c:pt>
                      <c:pt idx="748">
                        <c:v>7774245.1132772062</c:v>
                      </c:pt>
                      <c:pt idx="749">
                        <c:v>7774245.1132772062</c:v>
                      </c:pt>
                      <c:pt idx="750">
                        <c:v>7774245.1132772062</c:v>
                      </c:pt>
                      <c:pt idx="751">
                        <c:v>7774245.1132772062</c:v>
                      </c:pt>
                      <c:pt idx="752">
                        <c:v>7774245.1132772062</c:v>
                      </c:pt>
                      <c:pt idx="753">
                        <c:v>7774245.1132772062</c:v>
                      </c:pt>
                      <c:pt idx="754">
                        <c:v>7774245.1132772062</c:v>
                      </c:pt>
                      <c:pt idx="755">
                        <c:v>7774245.1132772062</c:v>
                      </c:pt>
                      <c:pt idx="756">
                        <c:v>7774245.1132772062</c:v>
                      </c:pt>
                      <c:pt idx="757">
                        <c:v>7774245.1132772062</c:v>
                      </c:pt>
                      <c:pt idx="758">
                        <c:v>7774245.1132772062</c:v>
                      </c:pt>
                      <c:pt idx="759">
                        <c:v>7774245.1132772062</c:v>
                      </c:pt>
                      <c:pt idx="760">
                        <c:v>7774245.1132772062</c:v>
                      </c:pt>
                      <c:pt idx="761">
                        <c:v>7774245.1132772062</c:v>
                      </c:pt>
                      <c:pt idx="762">
                        <c:v>7774245.1132772062</c:v>
                      </c:pt>
                      <c:pt idx="763">
                        <c:v>7774245.1132772062</c:v>
                      </c:pt>
                      <c:pt idx="764">
                        <c:v>7774245.1132772062</c:v>
                      </c:pt>
                      <c:pt idx="765">
                        <c:v>7774245.1132772062</c:v>
                      </c:pt>
                      <c:pt idx="766">
                        <c:v>7774245.1132772062</c:v>
                      </c:pt>
                      <c:pt idx="767">
                        <c:v>7774245.1132772062</c:v>
                      </c:pt>
                      <c:pt idx="768">
                        <c:v>7774245.1132772062</c:v>
                      </c:pt>
                      <c:pt idx="769">
                        <c:v>7774245.1132772062</c:v>
                      </c:pt>
                      <c:pt idx="770">
                        <c:v>7774245.1132772062</c:v>
                      </c:pt>
                      <c:pt idx="771">
                        <c:v>7774245.1132772062</c:v>
                      </c:pt>
                      <c:pt idx="772">
                        <c:v>7774245.1132772062</c:v>
                      </c:pt>
                      <c:pt idx="773">
                        <c:v>7774245.1132772062</c:v>
                      </c:pt>
                      <c:pt idx="774">
                        <c:v>7774245.1132772062</c:v>
                      </c:pt>
                      <c:pt idx="775">
                        <c:v>7774245.1132772062</c:v>
                      </c:pt>
                      <c:pt idx="776">
                        <c:v>7774245.1132772062</c:v>
                      </c:pt>
                      <c:pt idx="777">
                        <c:v>7774245.1132772062</c:v>
                      </c:pt>
                      <c:pt idx="778">
                        <c:v>7774245.1132772062</c:v>
                      </c:pt>
                      <c:pt idx="779">
                        <c:v>7774245.1132772062</c:v>
                      </c:pt>
                      <c:pt idx="780">
                        <c:v>7774245.1132772062</c:v>
                      </c:pt>
                      <c:pt idx="781">
                        <c:v>7774245.1132772062</c:v>
                      </c:pt>
                      <c:pt idx="782">
                        <c:v>7774245.1132772062</c:v>
                      </c:pt>
                      <c:pt idx="783">
                        <c:v>7774245.1132772062</c:v>
                      </c:pt>
                      <c:pt idx="784">
                        <c:v>7774245.1132772062</c:v>
                      </c:pt>
                      <c:pt idx="785">
                        <c:v>7774245.1132772062</c:v>
                      </c:pt>
                      <c:pt idx="786">
                        <c:v>7774245.1132772062</c:v>
                      </c:pt>
                      <c:pt idx="787">
                        <c:v>7774245.1132772062</c:v>
                      </c:pt>
                      <c:pt idx="788">
                        <c:v>7774245.1132772062</c:v>
                      </c:pt>
                      <c:pt idx="789">
                        <c:v>7774245.1132772062</c:v>
                      </c:pt>
                      <c:pt idx="790">
                        <c:v>7774245.1132772062</c:v>
                      </c:pt>
                      <c:pt idx="791">
                        <c:v>7774245.1132772062</c:v>
                      </c:pt>
                      <c:pt idx="792">
                        <c:v>7774245.1132772062</c:v>
                      </c:pt>
                      <c:pt idx="793">
                        <c:v>7774245.1132772062</c:v>
                      </c:pt>
                      <c:pt idx="794">
                        <c:v>7774245.1132772062</c:v>
                      </c:pt>
                      <c:pt idx="795">
                        <c:v>7774245.1132772062</c:v>
                      </c:pt>
                      <c:pt idx="796">
                        <c:v>7774245.1132772062</c:v>
                      </c:pt>
                      <c:pt idx="797">
                        <c:v>7774245.1132772062</c:v>
                      </c:pt>
                      <c:pt idx="798">
                        <c:v>7774245.1132772062</c:v>
                      </c:pt>
                      <c:pt idx="799">
                        <c:v>7774245.1132772062</c:v>
                      </c:pt>
                      <c:pt idx="800">
                        <c:v>7774245.1132772062</c:v>
                      </c:pt>
                      <c:pt idx="801">
                        <c:v>7774245.1132772062</c:v>
                      </c:pt>
                      <c:pt idx="802">
                        <c:v>7774245.1132772062</c:v>
                      </c:pt>
                      <c:pt idx="803">
                        <c:v>7774245.1132772062</c:v>
                      </c:pt>
                      <c:pt idx="804">
                        <c:v>7774245.1132772062</c:v>
                      </c:pt>
                      <c:pt idx="805">
                        <c:v>7774245.1132772062</c:v>
                      </c:pt>
                      <c:pt idx="806">
                        <c:v>7774245.1132772062</c:v>
                      </c:pt>
                      <c:pt idx="807">
                        <c:v>7774245.1132772062</c:v>
                      </c:pt>
                      <c:pt idx="808">
                        <c:v>7774245.1132772062</c:v>
                      </c:pt>
                      <c:pt idx="809">
                        <c:v>7774245.1132772062</c:v>
                      </c:pt>
                      <c:pt idx="810">
                        <c:v>7774245.1132772062</c:v>
                      </c:pt>
                      <c:pt idx="811">
                        <c:v>7774245.1132772062</c:v>
                      </c:pt>
                      <c:pt idx="812">
                        <c:v>7774245.1132772062</c:v>
                      </c:pt>
                      <c:pt idx="813">
                        <c:v>7774245.1132772062</c:v>
                      </c:pt>
                      <c:pt idx="814">
                        <c:v>7774245.1132772062</c:v>
                      </c:pt>
                      <c:pt idx="815">
                        <c:v>7774245.1132772062</c:v>
                      </c:pt>
                      <c:pt idx="816">
                        <c:v>7774245.1132772062</c:v>
                      </c:pt>
                      <c:pt idx="817">
                        <c:v>7774245.1132772062</c:v>
                      </c:pt>
                      <c:pt idx="818">
                        <c:v>7774245.1132772062</c:v>
                      </c:pt>
                      <c:pt idx="819">
                        <c:v>7774245.1132772062</c:v>
                      </c:pt>
                      <c:pt idx="820">
                        <c:v>7774245.1132772062</c:v>
                      </c:pt>
                      <c:pt idx="821">
                        <c:v>7774245.1132772062</c:v>
                      </c:pt>
                      <c:pt idx="822">
                        <c:v>7774245.1132772062</c:v>
                      </c:pt>
                      <c:pt idx="823">
                        <c:v>7774245.1132772062</c:v>
                      </c:pt>
                      <c:pt idx="824">
                        <c:v>7774245.1132772062</c:v>
                      </c:pt>
                      <c:pt idx="825">
                        <c:v>7774245.1132772062</c:v>
                      </c:pt>
                      <c:pt idx="826">
                        <c:v>7774245.1132772062</c:v>
                      </c:pt>
                      <c:pt idx="827">
                        <c:v>7774245.1132772062</c:v>
                      </c:pt>
                      <c:pt idx="828">
                        <c:v>7774245.1132772062</c:v>
                      </c:pt>
                      <c:pt idx="829">
                        <c:v>7774245.1132772062</c:v>
                      </c:pt>
                      <c:pt idx="830">
                        <c:v>7774245.1132772062</c:v>
                      </c:pt>
                      <c:pt idx="831">
                        <c:v>7774245.1132772062</c:v>
                      </c:pt>
                      <c:pt idx="832">
                        <c:v>7774245.1132772062</c:v>
                      </c:pt>
                      <c:pt idx="833">
                        <c:v>7774245.1132772062</c:v>
                      </c:pt>
                      <c:pt idx="834">
                        <c:v>7774245.1132772062</c:v>
                      </c:pt>
                      <c:pt idx="835">
                        <c:v>7774245.1132772062</c:v>
                      </c:pt>
                      <c:pt idx="836">
                        <c:v>7774245.1132772062</c:v>
                      </c:pt>
                      <c:pt idx="837">
                        <c:v>7774245.1132772062</c:v>
                      </c:pt>
                      <c:pt idx="838">
                        <c:v>7774245.1132772062</c:v>
                      </c:pt>
                      <c:pt idx="839">
                        <c:v>7774245.1132772062</c:v>
                      </c:pt>
                      <c:pt idx="840">
                        <c:v>7774245.1132772062</c:v>
                      </c:pt>
                      <c:pt idx="841">
                        <c:v>7774245.1132772062</c:v>
                      </c:pt>
                      <c:pt idx="842">
                        <c:v>7774245.1132772062</c:v>
                      </c:pt>
                      <c:pt idx="843">
                        <c:v>7774245.1132772062</c:v>
                      </c:pt>
                      <c:pt idx="844">
                        <c:v>7774245.1132772062</c:v>
                      </c:pt>
                      <c:pt idx="845">
                        <c:v>7774245.1132772062</c:v>
                      </c:pt>
                      <c:pt idx="846">
                        <c:v>7774245.1132772062</c:v>
                      </c:pt>
                      <c:pt idx="847">
                        <c:v>7774245.1132772062</c:v>
                      </c:pt>
                      <c:pt idx="848">
                        <c:v>7774245.1132772062</c:v>
                      </c:pt>
                      <c:pt idx="849">
                        <c:v>7774245.1132772062</c:v>
                      </c:pt>
                      <c:pt idx="850">
                        <c:v>7774245.1132772062</c:v>
                      </c:pt>
                      <c:pt idx="851">
                        <c:v>7774245.1132772062</c:v>
                      </c:pt>
                      <c:pt idx="852">
                        <c:v>7774245.1132772062</c:v>
                      </c:pt>
                      <c:pt idx="853">
                        <c:v>7774245.1132772062</c:v>
                      </c:pt>
                      <c:pt idx="854">
                        <c:v>7774245.1132772062</c:v>
                      </c:pt>
                      <c:pt idx="855">
                        <c:v>7774245.1132772062</c:v>
                      </c:pt>
                      <c:pt idx="856">
                        <c:v>7774245.1132772062</c:v>
                      </c:pt>
                      <c:pt idx="857">
                        <c:v>7774245.1132772062</c:v>
                      </c:pt>
                      <c:pt idx="858">
                        <c:v>7774245.1132772062</c:v>
                      </c:pt>
                      <c:pt idx="859">
                        <c:v>7774245.1132772062</c:v>
                      </c:pt>
                      <c:pt idx="860">
                        <c:v>7774245.1132772062</c:v>
                      </c:pt>
                      <c:pt idx="861">
                        <c:v>7774245.1132772062</c:v>
                      </c:pt>
                      <c:pt idx="862">
                        <c:v>7774245.1132772062</c:v>
                      </c:pt>
                      <c:pt idx="863">
                        <c:v>7774245.1132772062</c:v>
                      </c:pt>
                      <c:pt idx="864">
                        <c:v>7774245.1132772062</c:v>
                      </c:pt>
                      <c:pt idx="865">
                        <c:v>7774245.1132772062</c:v>
                      </c:pt>
                      <c:pt idx="866">
                        <c:v>7774245.1132772062</c:v>
                      </c:pt>
                      <c:pt idx="867">
                        <c:v>7774245.1132772062</c:v>
                      </c:pt>
                      <c:pt idx="868">
                        <c:v>7774245.1132772062</c:v>
                      </c:pt>
                      <c:pt idx="869">
                        <c:v>7774245.1132772062</c:v>
                      </c:pt>
                      <c:pt idx="870">
                        <c:v>7774245.1132772062</c:v>
                      </c:pt>
                      <c:pt idx="871">
                        <c:v>7774245.1132772062</c:v>
                      </c:pt>
                      <c:pt idx="872">
                        <c:v>7774245.1132772062</c:v>
                      </c:pt>
                      <c:pt idx="873">
                        <c:v>7774245.1132772062</c:v>
                      </c:pt>
                      <c:pt idx="874">
                        <c:v>7774245.1132772062</c:v>
                      </c:pt>
                      <c:pt idx="875">
                        <c:v>7774245.1132772062</c:v>
                      </c:pt>
                      <c:pt idx="876">
                        <c:v>7774245.1132772062</c:v>
                      </c:pt>
                      <c:pt idx="877">
                        <c:v>7774245.1132772062</c:v>
                      </c:pt>
                      <c:pt idx="878">
                        <c:v>7774245.1132772062</c:v>
                      </c:pt>
                      <c:pt idx="879">
                        <c:v>7774245.1132772062</c:v>
                      </c:pt>
                      <c:pt idx="880">
                        <c:v>7774245.1132772062</c:v>
                      </c:pt>
                      <c:pt idx="881">
                        <c:v>7774245.1132772062</c:v>
                      </c:pt>
                      <c:pt idx="882">
                        <c:v>7774245.1132772062</c:v>
                      </c:pt>
                      <c:pt idx="883">
                        <c:v>7774245.1132772062</c:v>
                      </c:pt>
                      <c:pt idx="884">
                        <c:v>7774245.1132772062</c:v>
                      </c:pt>
                      <c:pt idx="885">
                        <c:v>7774245.1132772062</c:v>
                      </c:pt>
                      <c:pt idx="886">
                        <c:v>7774245.1132772062</c:v>
                      </c:pt>
                      <c:pt idx="887">
                        <c:v>7774245.1132772062</c:v>
                      </c:pt>
                      <c:pt idx="888">
                        <c:v>7774245.1132772062</c:v>
                      </c:pt>
                      <c:pt idx="889">
                        <c:v>7774245.1132772062</c:v>
                      </c:pt>
                      <c:pt idx="890">
                        <c:v>7774245.1132772062</c:v>
                      </c:pt>
                      <c:pt idx="891">
                        <c:v>7774245.1132772062</c:v>
                      </c:pt>
                      <c:pt idx="892">
                        <c:v>7774245.1132772062</c:v>
                      </c:pt>
                      <c:pt idx="893">
                        <c:v>7774245.1132772062</c:v>
                      </c:pt>
                      <c:pt idx="894">
                        <c:v>7774245.1132772062</c:v>
                      </c:pt>
                      <c:pt idx="895">
                        <c:v>7774245.1132772062</c:v>
                      </c:pt>
                      <c:pt idx="896">
                        <c:v>7774245.1132772062</c:v>
                      </c:pt>
                      <c:pt idx="897">
                        <c:v>7774245.1132772062</c:v>
                      </c:pt>
                      <c:pt idx="898">
                        <c:v>7774245.1132772062</c:v>
                      </c:pt>
                      <c:pt idx="899">
                        <c:v>7774245.1132772062</c:v>
                      </c:pt>
                      <c:pt idx="900">
                        <c:v>7774245.1132772062</c:v>
                      </c:pt>
                      <c:pt idx="901">
                        <c:v>7774245.1132772062</c:v>
                      </c:pt>
                      <c:pt idx="902">
                        <c:v>7774245.1132772062</c:v>
                      </c:pt>
                      <c:pt idx="903">
                        <c:v>7774245.1132772062</c:v>
                      </c:pt>
                      <c:pt idx="904">
                        <c:v>7774245.1132772062</c:v>
                      </c:pt>
                      <c:pt idx="905">
                        <c:v>7774245.1132772062</c:v>
                      </c:pt>
                      <c:pt idx="906">
                        <c:v>7774245.1132772062</c:v>
                      </c:pt>
                      <c:pt idx="907">
                        <c:v>7774245.1132772062</c:v>
                      </c:pt>
                      <c:pt idx="908">
                        <c:v>7774245.1132772062</c:v>
                      </c:pt>
                      <c:pt idx="909">
                        <c:v>7774245.1132772062</c:v>
                      </c:pt>
                      <c:pt idx="910">
                        <c:v>7774245.1132772062</c:v>
                      </c:pt>
                      <c:pt idx="911">
                        <c:v>7774245.1132772062</c:v>
                      </c:pt>
                      <c:pt idx="912">
                        <c:v>7774245.1132772062</c:v>
                      </c:pt>
                      <c:pt idx="913">
                        <c:v>7774245.1132772062</c:v>
                      </c:pt>
                      <c:pt idx="914">
                        <c:v>7774245.1132772062</c:v>
                      </c:pt>
                      <c:pt idx="915">
                        <c:v>7774245.1132772062</c:v>
                      </c:pt>
                      <c:pt idx="916">
                        <c:v>7774245.1132772062</c:v>
                      </c:pt>
                      <c:pt idx="917">
                        <c:v>7774245.1132772062</c:v>
                      </c:pt>
                      <c:pt idx="918">
                        <c:v>7774245.1132772062</c:v>
                      </c:pt>
                      <c:pt idx="919">
                        <c:v>7774245.1132772062</c:v>
                      </c:pt>
                      <c:pt idx="920">
                        <c:v>7774245.1132772062</c:v>
                      </c:pt>
                      <c:pt idx="921">
                        <c:v>7774245.1132772062</c:v>
                      </c:pt>
                      <c:pt idx="922">
                        <c:v>7774245.1132772062</c:v>
                      </c:pt>
                      <c:pt idx="923">
                        <c:v>7774245.1132772062</c:v>
                      </c:pt>
                      <c:pt idx="924">
                        <c:v>7774245.1132772062</c:v>
                      </c:pt>
                      <c:pt idx="925">
                        <c:v>7774245.1132772062</c:v>
                      </c:pt>
                      <c:pt idx="926">
                        <c:v>7774245.1132772062</c:v>
                      </c:pt>
                      <c:pt idx="927">
                        <c:v>7774245.1132772062</c:v>
                      </c:pt>
                      <c:pt idx="928">
                        <c:v>7774245.1132772062</c:v>
                      </c:pt>
                      <c:pt idx="929">
                        <c:v>7774245.1132772062</c:v>
                      </c:pt>
                      <c:pt idx="930">
                        <c:v>7774245.1132772062</c:v>
                      </c:pt>
                      <c:pt idx="931">
                        <c:v>7774245.1132772062</c:v>
                      </c:pt>
                      <c:pt idx="932">
                        <c:v>7774245.1132772062</c:v>
                      </c:pt>
                      <c:pt idx="933">
                        <c:v>7774245.1132772062</c:v>
                      </c:pt>
                      <c:pt idx="934">
                        <c:v>7774245.1132772062</c:v>
                      </c:pt>
                      <c:pt idx="935">
                        <c:v>7774245.1132772062</c:v>
                      </c:pt>
                      <c:pt idx="936">
                        <c:v>7774245.1132772062</c:v>
                      </c:pt>
                      <c:pt idx="937">
                        <c:v>7774245.1132772062</c:v>
                      </c:pt>
                      <c:pt idx="938">
                        <c:v>7774245.1132772062</c:v>
                      </c:pt>
                      <c:pt idx="939">
                        <c:v>7774245.1132772062</c:v>
                      </c:pt>
                      <c:pt idx="940">
                        <c:v>7774245.1132772062</c:v>
                      </c:pt>
                      <c:pt idx="941">
                        <c:v>7774245.1132772062</c:v>
                      </c:pt>
                      <c:pt idx="942">
                        <c:v>7774245.1132772062</c:v>
                      </c:pt>
                      <c:pt idx="943">
                        <c:v>7774245.1132772062</c:v>
                      </c:pt>
                      <c:pt idx="944">
                        <c:v>7774245.1132772062</c:v>
                      </c:pt>
                      <c:pt idx="945">
                        <c:v>7774245.1132772062</c:v>
                      </c:pt>
                      <c:pt idx="946">
                        <c:v>7774245.1132772062</c:v>
                      </c:pt>
                      <c:pt idx="947">
                        <c:v>7774245.1132772062</c:v>
                      </c:pt>
                      <c:pt idx="948">
                        <c:v>7774245.1132772062</c:v>
                      </c:pt>
                      <c:pt idx="949">
                        <c:v>7774245.1132772062</c:v>
                      </c:pt>
                      <c:pt idx="950">
                        <c:v>7774245.1132772062</c:v>
                      </c:pt>
                      <c:pt idx="951">
                        <c:v>7774245.1132772062</c:v>
                      </c:pt>
                      <c:pt idx="952">
                        <c:v>7774245.1132772062</c:v>
                      </c:pt>
                      <c:pt idx="953">
                        <c:v>7774245.1132772062</c:v>
                      </c:pt>
                      <c:pt idx="954">
                        <c:v>7774245.1132772062</c:v>
                      </c:pt>
                      <c:pt idx="955">
                        <c:v>7774245.1132772062</c:v>
                      </c:pt>
                      <c:pt idx="956">
                        <c:v>7774245.1132772062</c:v>
                      </c:pt>
                      <c:pt idx="957">
                        <c:v>7774245.1132772062</c:v>
                      </c:pt>
                      <c:pt idx="958">
                        <c:v>7774245.1132772062</c:v>
                      </c:pt>
                      <c:pt idx="959">
                        <c:v>7774245.1132772062</c:v>
                      </c:pt>
                      <c:pt idx="960">
                        <c:v>7774245.1132772062</c:v>
                      </c:pt>
                      <c:pt idx="961">
                        <c:v>7774245.1132772062</c:v>
                      </c:pt>
                      <c:pt idx="962">
                        <c:v>7774245.1132772062</c:v>
                      </c:pt>
                      <c:pt idx="963">
                        <c:v>7774245.1132772062</c:v>
                      </c:pt>
                      <c:pt idx="964">
                        <c:v>7774245.1132772062</c:v>
                      </c:pt>
                      <c:pt idx="965">
                        <c:v>7774245.1132772062</c:v>
                      </c:pt>
                      <c:pt idx="966">
                        <c:v>7774245.1132772062</c:v>
                      </c:pt>
                      <c:pt idx="967">
                        <c:v>7774245.1132772062</c:v>
                      </c:pt>
                      <c:pt idx="968">
                        <c:v>7774245.1132772062</c:v>
                      </c:pt>
                      <c:pt idx="969">
                        <c:v>7774245.1132772062</c:v>
                      </c:pt>
                      <c:pt idx="970">
                        <c:v>7774245.1132772062</c:v>
                      </c:pt>
                      <c:pt idx="971">
                        <c:v>7774245.1132772062</c:v>
                      </c:pt>
                      <c:pt idx="972">
                        <c:v>7774245.1132772062</c:v>
                      </c:pt>
                      <c:pt idx="973">
                        <c:v>7774245.1132772062</c:v>
                      </c:pt>
                      <c:pt idx="974">
                        <c:v>7774245.1132772062</c:v>
                      </c:pt>
                      <c:pt idx="975">
                        <c:v>7774245.1132772062</c:v>
                      </c:pt>
                      <c:pt idx="976">
                        <c:v>7774245.1132772062</c:v>
                      </c:pt>
                      <c:pt idx="977">
                        <c:v>7774245.1132772062</c:v>
                      </c:pt>
                      <c:pt idx="978">
                        <c:v>7774245.1132772062</c:v>
                      </c:pt>
                      <c:pt idx="979">
                        <c:v>7774245.1132772062</c:v>
                      </c:pt>
                      <c:pt idx="980">
                        <c:v>7774245.1132772062</c:v>
                      </c:pt>
                      <c:pt idx="981">
                        <c:v>7774245.1132772062</c:v>
                      </c:pt>
                      <c:pt idx="982">
                        <c:v>7774245.1132772062</c:v>
                      </c:pt>
                      <c:pt idx="983">
                        <c:v>7774245.1132772062</c:v>
                      </c:pt>
                      <c:pt idx="984">
                        <c:v>7774245.1132772062</c:v>
                      </c:pt>
                      <c:pt idx="985">
                        <c:v>7774245.1132772062</c:v>
                      </c:pt>
                      <c:pt idx="986">
                        <c:v>7774245.1132772062</c:v>
                      </c:pt>
                      <c:pt idx="987">
                        <c:v>7774245.1132772062</c:v>
                      </c:pt>
                      <c:pt idx="988">
                        <c:v>7774245.1132772062</c:v>
                      </c:pt>
                      <c:pt idx="989">
                        <c:v>7774245.1132772062</c:v>
                      </c:pt>
                      <c:pt idx="990">
                        <c:v>7774245.1132772062</c:v>
                      </c:pt>
                      <c:pt idx="991">
                        <c:v>7774245.1132772062</c:v>
                      </c:pt>
                      <c:pt idx="992">
                        <c:v>7774245.1132772062</c:v>
                      </c:pt>
                      <c:pt idx="993">
                        <c:v>7774245.1132772062</c:v>
                      </c:pt>
                      <c:pt idx="994">
                        <c:v>7774245.1132772062</c:v>
                      </c:pt>
                      <c:pt idx="995">
                        <c:v>7774245.1132772062</c:v>
                      </c:pt>
                      <c:pt idx="996">
                        <c:v>7774245.1132772062</c:v>
                      </c:pt>
                      <c:pt idx="997">
                        <c:v>7774245.1132772062</c:v>
                      </c:pt>
                      <c:pt idx="998">
                        <c:v>7774245.1132772062</c:v>
                      </c:pt>
                      <c:pt idx="999">
                        <c:v>7774245.1132772062</c:v>
                      </c:pt>
                      <c:pt idx="1000">
                        <c:v>7774245.1132772062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4966-47A8-BFCC-8280E381B9DE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v>R(t)</c:v>
                </c:tx>
                <c:spPr>
                  <a:ln w="254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'SIR-Fit'!$B$8:$B$1007</c15:sqref>
                        </c15:formulaRef>
                      </c:ext>
                    </c:extLst>
                    <c:numCache>
                      <c:formatCode>General</c:formatCode>
                      <c:ptCount val="10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 formatCode="0">
                        <c:v>4</c:v>
                      </c:pt>
                      <c:pt idx="4" formatCode="0">
                        <c:v>5</c:v>
                      </c:pt>
                      <c:pt idx="5" formatCode="0">
                        <c:v>6</c:v>
                      </c:pt>
                      <c:pt idx="6" formatCode="0">
                        <c:v>7</c:v>
                      </c:pt>
                      <c:pt idx="7" formatCode="0">
                        <c:v>8</c:v>
                      </c:pt>
                      <c:pt idx="8" formatCode="0">
                        <c:v>9</c:v>
                      </c:pt>
                      <c:pt idx="9" formatCode="0">
                        <c:v>10</c:v>
                      </c:pt>
                      <c:pt idx="10" formatCode="0">
                        <c:v>11</c:v>
                      </c:pt>
                      <c:pt idx="11" formatCode="0">
                        <c:v>12</c:v>
                      </c:pt>
                      <c:pt idx="12" formatCode="0">
                        <c:v>13</c:v>
                      </c:pt>
                      <c:pt idx="13" formatCode="0">
                        <c:v>14</c:v>
                      </c:pt>
                      <c:pt idx="14" formatCode="0">
                        <c:v>15</c:v>
                      </c:pt>
                      <c:pt idx="15" formatCode="0">
                        <c:v>16</c:v>
                      </c:pt>
                      <c:pt idx="16" formatCode="0">
                        <c:v>17</c:v>
                      </c:pt>
                      <c:pt idx="17" formatCode="0">
                        <c:v>18</c:v>
                      </c:pt>
                      <c:pt idx="18" formatCode="0">
                        <c:v>19</c:v>
                      </c:pt>
                      <c:pt idx="19" formatCode="0">
                        <c:v>20</c:v>
                      </c:pt>
                      <c:pt idx="20" formatCode="0">
                        <c:v>21</c:v>
                      </c:pt>
                      <c:pt idx="21" formatCode="0">
                        <c:v>22</c:v>
                      </c:pt>
                      <c:pt idx="22" formatCode="0">
                        <c:v>23</c:v>
                      </c:pt>
                      <c:pt idx="23" formatCode="0">
                        <c:v>24</c:v>
                      </c:pt>
                      <c:pt idx="24" formatCode="0">
                        <c:v>25</c:v>
                      </c:pt>
                      <c:pt idx="25" formatCode="0">
                        <c:v>26</c:v>
                      </c:pt>
                      <c:pt idx="26" formatCode="0">
                        <c:v>27</c:v>
                      </c:pt>
                      <c:pt idx="27" formatCode="0">
                        <c:v>28</c:v>
                      </c:pt>
                      <c:pt idx="28" formatCode="0">
                        <c:v>29</c:v>
                      </c:pt>
                      <c:pt idx="29" formatCode="0">
                        <c:v>30</c:v>
                      </c:pt>
                      <c:pt idx="30" formatCode="0">
                        <c:v>31</c:v>
                      </c:pt>
                      <c:pt idx="31" formatCode="0">
                        <c:v>32</c:v>
                      </c:pt>
                      <c:pt idx="32" formatCode="0">
                        <c:v>33</c:v>
                      </c:pt>
                      <c:pt idx="33" formatCode="0">
                        <c:v>34</c:v>
                      </c:pt>
                      <c:pt idx="34" formatCode="0">
                        <c:v>35</c:v>
                      </c:pt>
                      <c:pt idx="35" formatCode="0">
                        <c:v>36</c:v>
                      </c:pt>
                      <c:pt idx="36" formatCode="0">
                        <c:v>37</c:v>
                      </c:pt>
                      <c:pt idx="37" formatCode="0">
                        <c:v>38</c:v>
                      </c:pt>
                      <c:pt idx="38" formatCode="0">
                        <c:v>39</c:v>
                      </c:pt>
                      <c:pt idx="39" formatCode="0">
                        <c:v>40</c:v>
                      </c:pt>
                      <c:pt idx="40" formatCode="0">
                        <c:v>41</c:v>
                      </c:pt>
                      <c:pt idx="41" formatCode="0">
                        <c:v>42</c:v>
                      </c:pt>
                      <c:pt idx="42" formatCode="0">
                        <c:v>43</c:v>
                      </c:pt>
                      <c:pt idx="43" formatCode="0">
                        <c:v>44</c:v>
                      </c:pt>
                      <c:pt idx="44" formatCode="0">
                        <c:v>45</c:v>
                      </c:pt>
                      <c:pt idx="45" formatCode="0">
                        <c:v>46</c:v>
                      </c:pt>
                      <c:pt idx="46" formatCode="0">
                        <c:v>47</c:v>
                      </c:pt>
                      <c:pt idx="47" formatCode="0">
                        <c:v>48</c:v>
                      </c:pt>
                      <c:pt idx="48" formatCode="0">
                        <c:v>49</c:v>
                      </c:pt>
                      <c:pt idx="49" formatCode="0">
                        <c:v>50</c:v>
                      </c:pt>
                      <c:pt idx="50" formatCode="0">
                        <c:v>51</c:v>
                      </c:pt>
                      <c:pt idx="51" formatCode="0">
                        <c:v>52</c:v>
                      </c:pt>
                      <c:pt idx="52" formatCode="0">
                        <c:v>53</c:v>
                      </c:pt>
                      <c:pt idx="53" formatCode="0">
                        <c:v>54</c:v>
                      </c:pt>
                      <c:pt idx="54" formatCode="0">
                        <c:v>55</c:v>
                      </c:pt>
                      <c:pt idx="55" formatCode="0">
                        <c:v>56</c:v>
                      </c:pt>
                      <c:pt idx="56" formatCode="0">
                        <c:v>57</c:v>
                      </c:pt>
                      <c:pt idx="57" formatCode="0">
                        <c:v>58</c:v>
                      </c:pt>
                      <c:pt idx="58" formatCode="0">
                        <c:v>59</c:v>
                      </c:pt>
                      <c:pt idx="59" formatCode="0">
                        <c:v>60</c:v>
                      </c:pt>
                      <c:pt idx="60" formatCode="0">
                        <c:v>61</c:v>
                      </c:pt>
                      <c:pt idx="61" formatCode="0">
                        <c:v>62</c:v>
                      </c:pt>
                      <c:pt idx="62" formatCode="0">
                        <c:v>63</c:v>
                      </c:pt>
                      <c:pt idx="63" formatCode="0">
                        <c:v>64</c:v>
                      </c:pt>
                      <c:pt idx="64" formatCode="0">
                        <c:v>65</c:v>
                      </c:pt>
                      <c:pt idx="65" formatCode="0">
                        <c:v>66</c:v>
                      </c:pt>
                      <c:pt idx="66" formatCode="0">
                        <c:v>67</c:v>
                      </c:pt>
                      <c:pt idx="67" formatCode="0">
                        <c:v>68</c:v>
                      </c:pt>
                      <c:pt idx="68" formatCode="0">
                        <c:v>69</c:v>
                      </c:pt>
                      <c:pt idx="69" formatCode="0">
                        <c:v>70</c:v>
                      </c:pt>
                      <c:pt idx="70" formatCode="0">
                        <c:v>71</c:v>
                      </c:pt>
                      <c:pt idx="71" formatCode="0">
                        <c:v>72</c:v>
                      </c:pt>
                      <c:pt idx="72" formatCode="0">
                        <c:v>73</c:v>
                      </c:pt>
                      <c:pt idx="73" formatCode="0">
                        <c:v>74</c:v>
                      </c:pt>
                      <c:pt idx="74" formatCode="0">
                        <c:v>75</c:v>
                      </c:pt>
                      <c:pt idx="75" formatCode="0">
                        <c:v>76</c:v>
                      </c:pt>
                      <c:pt idx="76" formatCode="0">
                        <c:v>77</c:v>
                      </c:pt>
                      <c:pt idx="77" formatCode="0">
                        <c:v>78</c:v>
                      </c:pt>
                      <c:pt idx="78" formatCode="0">
                        <c:v>79</c:v>
                      </c:pt>
                      <c:pt idx="79" formatCode="0">
                        <c:v>80</c:v>
                      </c:pt>
                      <c:pt idx="80" formatCode="0">
                        <c:v>81</c:v>
                      </c:pt>
                      <c:pt idx="81" formatCode="0">
                        <c:v>82</c:v>
                      </c:pt>
                      <c:pt idx="82" formatCode="0">
                        <c:v>83</c:v>
                      </c:pt>
                      <c:pt idx="83" formatCode="0">
                        <c:v>84</c:v>
                      </c:pt>
                      <c:pt idx="84" formatCode="0">
                        <c:v>85</c:v>
                      </c:pt>
                      <c:pt idx="85" formatCode="0">
                        <c:v>86</c:v>
                      </c:pt>
                      <c:pt idx="86" formatCode="0">
                        <c:v>87</c:v>
                      </c:pt>
                      <c:pt idx="87" formatCode="0">
                        <c:v>88</c:v>
                      </c:pt>
                      <c:pt idx="88" formatCode="0">
                        <c:v>89</c:v>
                      </c:pt>
                      <c:pt idx="89" formatCode="0">
                        <c:v>90</c:v>
                      </c:pt>
                      <c:pt idx="90" formatCode="0">
                        <c:v>91</c:v>
                      </c:pt>
                      <c:pt idx="91" formatCode="0">
                        <c:v>92</c:v>
                      </c:pt>
                      <c:pt idx="92" formatCode="0">
                        <c:v>93</c:v>
                      </c:pt>
                      <c:pt idx="93" formatCode="0">
                        <c:v>94</c:v>
                      </c:pt>
                      <c:pt idx="94" formatCode="0">
                        <c:v>95</c:v>
                      </c:pt>
                      <c:pt idx="95" formatCode="0">
                        <c:v>96</c:v>
                      </c:pt>
                      <c:pt idx="96" formatCode="0">
                        <c:v>97</c:v>
                      </c:pt>
                      <c:pt idx="97" formatCode="0">
                        <c:v>98</c:v>
                      </c:pt>
                      <c:pt idx="98" formatCode="0">
                        <c:v>99</c:v>
                      </c:pt>
                      <c:pt idx="99" formatCode="0">
                        <c:v>100</c:v>
                      </c:pt>
                      <c:pt idx="100" formatCode="0">
                        <c:v>101</c:v>
                      </c:pt>
                      <c:pt idx="101" formatCode="0">
                        <c:v>102</c:v>
                      </c:pt>
                      <c:pt idx="102" formatCode="0">
                        <c:v>103</c:v>
                      </c:pt>
                      <c:pt idx="103" formatCode="0">
                        <c:v>104</c:v>
                      </c:pt>
                      <c:pt idx="104" formatCode="0">
                        <c:v>105</c:v>
                      </c:pt>
                      <c:pt idx="105" formatCode="0">
                        <c:v>106</c:v>
                      </c:pt>
                      <c:pt idx="106" formatCode="0">
                        <c:v>107</c:v>
                      </c:pt>
                      <c:pt idx="107" formatCode="0">
                        <c:v>108</c:v>
                      </c:pt>
                      <c:pt idx="108" formatCode="0">
                        <c:v>109</c:v>
                      </c:pt>
                      <c:pt idx="109" formatCode="0">
                        <c:v>110</c:v>
                      </c:pt>
                      <c:pt idx="110" formatCode="0">
                        <c:v>111</c:v>
                      </c:pt>
                      <c:pt idx="111" formatCode="0">
                        <c:v>112</c:v>
                      </c:pt>
                      <c:pt idx="112" formatCode="0">
                        <c:v>113</c:v>
                      </c:pt>
                      <c:pt idx="113" formatCode="0">
                        <c:v>114</c:v>
                      </c:pt>
                      <c:pt idx="114" formatCode="0">
                        <c:v>115</c:v>
                      </c:pt>
                      <c:pt idx="115" formatCode="0">
                        <c:v>116</c:v>
                      </c:pt>
                      <c:pt idx="116" formatCode="0">
                        <c:v>117</c:v>
                      </c:pt>
                      <c:pt idx="117" formatCode="0">
                        <c:v>118</c:v>
                      </c:pt>
                      <c:pt idx="118" formatCode="0">
                        <c:v>119</c:v>
                      </c:pt>
                      <c:pt idx="119" formatCode="0">
                        <c:v>120</c:v>
                      </c:pt>
                      <c:pt idx="120" formatCode="0">
                        <c:v>121</c:v>
                      </c:pt>
                      <c:pt idx="121" formatCode="0">
                        <c:v>122</c:v>
                      </c:pt>
                      <c:pt idx="122" formatCode="0">
                        <c:v>123</c:v>
                      </c:pt>
                      <c:pt idx="123" formatCode="0">
                        <c:v>124</c:v>
                      </c:pt>
                      <c:pt idx="124" formatCode="0">
                        <c:v>125</c:v>
                      </c:pt>
                      <c:pt idx="125" formatCode="0">
                        <c:v>126</c:v>
                      </c:pt>
                      <c:pt idx="126" formatCode="0">
                        <c:v>127</c:v>
                      </c:pt>
                      <c:pt idx="127" formatCode="0">
                        <c:v>128</c:v>
                      </c:pt>
                      <c:pt idx="128" formatCode="0">
                        <c:v>129</c:v>
                      </c:pt>
                      <c:pt idx="129" formatCode="0">
                        <c:v>130</c:v>
                      </c:pt>
                      <c:pt idx="130" formatCode="0">
                        <c:v>131</c:v>
                      </c:pt>
                      <c:pt idx="131" formatCode="0">
                        <c:v>132</c:v>
                      </c:pt>
                      <c:pt idx="132" formatCode="0">
                        <c:v>133</c:v>
                      </c:pt>
                      <c:pt idx="133" formatCode="0">
                        <c:v>134</c:v>
                      </c:pt>
                      <c:pt idx="134" formatCode="0">
                        <c:v>135</c:v>
                      </c:pt>
                      <c:pt idx="135" formatCode="0">
                        <c:v>136</c:v>
                      </c:pt>
                      <c:pt idx="136" formatCode="0">
                        <c:v>137</c:v>
                      </c:pt>
                      <c:pt idx="137" formatCode="0">
                        <c:v>138</c:v>
                      </c:pt>
                      <c:pt idx="138" formatCode="0">
                        <c:v>139</c:v>
                      </c:pt>
                      <c:pt idx="139" formatCode="0">
                        <c:v>140</c:v>
                      </c:pt>
                      <c:pt idx="140" formatCode="0">
                        <c:v>141</c:v>
                      </c:pt>
                      <c:pt idx="141" formatCode="0">
                        <c:v>142</c:v>
                      </c:pt>
                      <c:pt idx="142" formatCode="0">
                        <c:v>143</c:v>
                      </c:pt>
                      <c:pt idx="143" formatCode="0">
                        <c:v>144</c:v>
                      </c:pt>
                      <c:pt idx="144" formatCode="0">
                        <c:v>145</c:v>
                      </c:pt>
                      <c:pt idx="145" formatCode="0">
                        <c:v>146</c:v>
                      </c:pt>
                      <c:pt idx="146" formatCode="0">
                        <c:v>147</c:v>
                      </c:pt>
                      <c:pt idx="147" formatCode="0">
                        <c:v>148</c:v>
                      </c:pt>
                      <c:pt idx="148" formatCode="0">
                        <c:v>149</c:v>
                      </c:pt>
                      <c:pt idx="149" formatCode="0">
                        <c:v>150</c:v>
                      </c:pt>
                      <c:pt idx="150" formatCode="0">
                        <c:v>151</c:v>
                      </c:pt>
                      <c:pt idx="151" formatCode="0">
                        <c:v>152</c:v>
                      </c:pt>
                      <c:pt idx="152" formatCode="0">
                        <c:v>153</c:v>
                      </c:pt>
                      <c:pt idx="153" formatCode="0">
                        <c:v>154</c:v>
                      </c:pt>
                      <c:pt idx="154" formatCode="0">
                        <c:v>155</c:v>
                      </c:pt>
                      <c:pt idx="155" formatCode="0">
                        <c:v>156</c:v>
                      </c:pt>
                      <c:pt idx="156" formatCode="0">
                        <c:v>157</c:v>
                      </c:pt>
                      <c:pt idx="157" formatCode="0">
                        <c:v>158</c:v>
                      </c:pt>
                      <c:pt idx="158" formatCode="0">
                        <c:v>159</c:v>
                      </c:pt>
                      <c:pt idx="159" formatCode="0">
                        <c:v>160</c:v>
                      </c:pt>
                      <c:pt idx="160" formatCode="0">
                        <c:v>161</c:v>
                      </c:pt>
                      <c:pt idx="161" formatCode="0">
                        <c:v>162</c:v>
                      </c:pt>
                      <c:pt idx="162" formatCode="0">
                        <c:v>163</c:v>
                      </c:pt>
                      <c:pt idx="163" formatCode="0">
                        <c:v>164</c:v>
                      </c:pt>
                      <c:pt idx="164" formatCode="0">
                        <c:v>165</c:v>
                      </c:pt>
                      <c:pt idx="165" formatCode="0">
                        <c:v>166</c:v>
                      </c:pt>
                      <c:pt idx="166" formatCode="0">
                        <c:v>167</c:v>
                      </c:pt>
                      <c:pt idx="167" formatCode="0">
                        <c:v>168</c:v>
                      </c:pt>
                      <c:pt idx="168" formatCode="0">
                        <c:v>169</c:v>
                      </c:pt>
                      <c:pt idx="169" formatCode="0">
                        <c:v>170</c:v>
                      </c:pt>
                      <c:pt idx="170" formatCode="0">
                        <c:v>171</c:v>
                      </c:pt>
                      <c:pt idx="171" formatCode="0">
                        <c:v>172</c:v>
                      </c:pt>
                      <c:pt idx="172" formatCode="0">
                        <c:v>173</c:v>
                      </c:pt>
                      <c:pt idx="173" formatCode="0">
                        <c:v>174</c:v>
                      </c:pt>
                      <c:pt idx="174" formatCode="0">
                        <c:v>175</c:v>
                      </c:pt>
                      <c:pt idx="175" formatCode="0">
                        <c:v>176</c:v>
                      </c:pt>
                      <c:pt idx="176" formatCode="0">
                        <c:v>177</c:v>
                      </c:pt>
                      <c:pt idx="177" formatCode="0">
                        <c:v>178</c:v>
                      </c:pt>
                      <c:pt idx="178" formatCode="0">
                        <c:v>179</c:v>
                      </c:pt>
                      <c:pt idx="179" formatCode="0">
                        <c:v>180</c:v>
                      </c:pt>
                      <c:pt idx="180" formatCode="0">
                        <c:v>181</c:v>
                      </c:pt>
                      <c:pt idx="181" formatCode="0">
                        <c:v>182</c:v>
                      </c:pt>
                      <c:pt idx="182" formatCode="0">
                        <c:v>183</c:v>
                      </c:pt>
                      <c:pt idx="183" formatCode="0">
                        <c:v>184</c:v>
                      </c:pt>
                      <c:pt idx="184" formatCode="0">
                        <c:v>185</c:v>
                      </c:pt>
                      <c:pt idx="185" formatCode="0">
                        <c:v>186</c:v>
                      </c:pt>
                      <c:pt idx="186" formatCode="0">
                        <c:v>187</c:v>
                      </c:pt>
                      <c:pt idx="187" formatCode="0">
                        <c:v>188</c:v>
                      </c:pt>
                      <c:pt idx="188" formatCode="0">
                        <c:v>189</c:v>
                      </c:pt>
                      <c:pt idx="189" formatCode="0">
                        <c:v>190</c:v>
                      </c:pt>
                      <c:pt idx="190" formatCode="0">
                        <c:v>191</c:v>
                      </c:pt>
                      <c:pt idx="191" formatCode="0">
                        <c:v>192</c:v>
                      </c:pt>
                      <c:pt idx="192" formatCode="0">
                        <c:v>193</c:v>
                      </c:pt>
                      <c:pt idx="193" formatCode="0">
                        <c:v>194</c:v>
                      </c:pt>
                      <c:pt idx="194" formatCode="0">
                        <c:v>195</c:v>
                      </c:pt>
                      <c:pt idx="195" formatCode="0">
                        <c:v>196</c:v>
                      </c:pt>
                      <c:pt idx="196" formatCode="0">
                        <c:v>197</c:v>
                      </c:pt>
                      <c:pt idx="197" formatCode="0">
                        <c:v>198</c:v>
                      </c:pt>
                      <c:pt idx="198" formatCode="0">
                        <c:v>199</c:v>
                      </c:pt>
                      <c:pt idx="199" formatCode="0">
                        <c:v>200</c:v>
                      </c:pt>
                      <c:pt idx="200" formatCode="0">
                        <c:v>201</c:v>
                      </c:pt>
                      <c:pt idx="201" formatCode="0">
                        <c:v>202</c:v>
                      </c:pt>
                      <c:pt idx="202" formatCode="0">
                        <c:v>203</c:v>
                      </c:pt>
                      <c:pt idx="203" formatCode="0">
                        <c:v>204</c:v>
                      </c:pt>
                      <c:pt idx="204" formatCode="0">
                        <c:v>205</c:v>
                      </c:pt>
                      <c:pt idx="205" formatCode="0">
                        <c:v>206</c:v>
                      </c:pt>
                      <c:pt idx="206" formatCode="0">
                        <c:v>207</c:v>
                      </c:pt>
                      <c:pt idx="207" formatCode="0">
                        <c:v>208</c:v>
                      </c:pt>
                      <c:pt idx="208" formatCode="0">
                        <c:v>209</c:v>
                      </c:pt>
                      <c:pt idx="209" formatCode="0">
                        <c:v>210</c:v>
                      </c:pt>
                      <c:pt idx="210" formatCode="0">
                        <c:v>211</c:v>
                      </c:pt>
                      <c:pt idx="211" formatCode="0">
                        <c:v>212</c:v>
                      </c:pt>
                      <c:pt idx="212" formatCode="0">
                        <c:v>213</c:v>
                      </c:pt>
                      <c:pt idx="213" formatCode="0">
                        <c:v>214</c:v>
                      </c:pt>
                      <c:pt idx="214" formatCode="0">
                        <c:v>215</c:v>
                      </c:pt>
                      <c:pt idx="215" formatCode="0">
                        <c:v>216</c:v>
                      </c:pt>
                      <c:pt idx="216" formatCode="0">
                        <c:v>217</c:v>
                      </c:pt>
                      <c:pt idx="217" formatCode="0">
                        <c:v>218</c:v>
                      </c:pt>
                      <c:pt idx="218" formatCode="0">
                        <c:v>219</c:v>
                      </c:pt>
                      <c:pt idx="219" formatCode="0">
                        <c:v>220</c:v>
                      </c:pt>
                      <c:pt idx="220" formatCode="0">
                        <c:v>221</c:v>
                      </c:pt>
                      <c:pt idx="221" formatCode="0">
                        <c:v>222</c:v>
                      </c:pt>
                      <c:pt idx="222" formatCode="0">
                        <c:v>223</c:v>
                      </c:pt>
                      <c:pt idx="223" formatCode="0">
                        <c:v>224</c:v>
                      </c:pt>
                      <c:pt idx="224" formatCode="0">
                        <c:v>225</c:v>
                      </c:pt>
                      <c:pt idx="225" formatCode="0">
                        <c:v>226</c:v>
                      </c:pt>
                      <c:pt idx="226" formatCode="0">
                        <c:v>227</c:v>
                      </c:pt>
                      <c:pt idx="227" formatCode="0">
                        <c:v>228</c:v>
                      </c:pt>
                      <c:pt idx="228" formatCode="0">
                        <c:v>229</c:v>
                      </c:pt>
                      <c:pt idx="229" formatCode="0">
                        <c:v>230</c:v>
                      </c:pt>
                      <c:pt idx="230" formatCode="0">
                        <c:v>231</c:v>
                      </c:pt>
                      <c:pt idx="231" formatCode="0">
                        <c:v>232</c:v>
                      </c:pt>
                      <c:pt idx="232" formatCode="0">
                        <c:v>233</c:v>
                      </c:pt>
                      <c:pt idx="233" formatCode="0">
                        <c:v>234</c:v>
                      </c:pt>
                      <c:pt idx="234" formatCode="0">
                        <c:v>235</c:v>
                      </c:pt>
                      <c:pt idx="235" formatCode="0">
                        <c:v>236</c:v>
                      </c:pt>
                      <c:pt idx="236" formatCode="0">
                        <c:v>237</c:v>
                      </c:pt>
                      <c:pt idx="237" formatCode="0">
                        <c:v>238</c:v>
                      </c:pt>
                      <c:pt idx="238" formatCode="0">
                        <c:v>239</c:v>
                      </c:pt>
                      <c:pt idx="239" formatCode="0">
                        <c:v>240</c:v>
                      </c:pt>
                      <c:pt idx="240" formatCode="0">
                        <c:v>241</c:v>
                      </c:pt>
                      <c:pt idx="241" formatCode="0">
                        <c:v>242</c:v>
                      </c:pt>
                      <c:pt idx="242" formatCode="0">
                        <c:v>243</c:v>
                      </c:pt>
                      <c:pt idx="243" formatCode="0">
                        <c:v>244</c:v>
                      </c:pt>
                      <c:pt idx="244" formatCode="0">
                        <c:v>245</c:v>
                      </c:pt>
                      <c:pt idx="245" formatCode="0">
                        <c:v>246</c:v>
                      </c:pt>
                      <c:pt idx="246" formatCode="0">
                        <c:v>247</c:v>
                      </c:pt>
                      <c:pt idx="247" formatCode="0">
                        <c:v>248</c:v>
                      </c:pt>
                      <c:pt idx="248" formatCode="0">
                        <c:v>249</c:v>
                      </c:pt>
                      <c:pt idx="249" formatCode="0">
                        <c:v>250</c:v>
                      </c:pt>
                      <c:pt idx="250" formatCode="0">
                        <c:v>251</c:v>
                      </c:pt>
                      <c:pt idx="251" formatCode="0">
                        <c:v>252</c:v>
                      </c:pt>
                      <c:pt idx="252" formatCode="0">
                        <c:v>253</c:v>
                      </c:pt>
                      <c:pt idx="253" formatCode="0">
                        <c:v>254</c:v>
                      </c:pt>
                      <c:pt idx="254" formatCode="0">
                        <c:v>255</c:v>
                      </c:pt>
                      <c:pt idx="255" formatCode="0">
                        <c:v>256</c:v>
                      </c:pt>
                      <c:pt idx="256" formatCode="0">
                        <c:v>257</c:v>
                      </c:pt>
                      <c:pt idx="257" formatCode="0">
                        <c:v>258</c:v>
                      </c:pt>
                      <c:pt idx="258" formatCode="0">
                        <c:v>259</c:v>
                      </c:pt>
                      <c:pt idx="259" formatCode="0">
                        <c:v>260</c:v>
                      </c:pt>
                      <c:pt idx="260" formatCode="0">
                        <c:v>261</c:v>
                      </c:pt>
                      <c:pt idx="261" formatCode="0">
                        <c:v>262</c:v>
                      </c:pt>
                      <c:pt idx="262" formatCode="0">
                        <c:v>263</c:v>
                      </c:pt>
                      <c:pt idx="263" formatCode="0">
                        <c:v>264</c:v>
                      </c:pt>
                      <c:pt idx="264" formatCode="0">
                        <c:v>265</c:v>
                      </c:pt>
                      <c:pt idx="265" formatCode="0">
                        <c:v>266</c:v>
                      </c:pt>
                      <c:pt idx="266" formatCode="0">
                        <c:v>267</c:v>
                      </c:pt>
                      <c:pt idx="267" formatCode="0">
                        <c:v>268</c:v>
                      </c:pt>
                      <c:pt idx="268" formatCode="0">
                        <c:v>269</c:v>
                      </c:pt>
                      <c:pt idx="269" formatCode="0">
                        <c:v>270</c:v>
                      </c:pt>
                      <c:pt idx="270" formatCode="0">
                        <c:v>271</c:v>
                      </c:pt>
                      <c:pt idx="271" formatCode="0">
                        <c:v>272</c:v>
                      </c:pt>
                      <c:pt idx="272" formatCode="0">
                        <c:v>273</c:v>
                      </c:pt>
                      <c:pt idx="273" formatCode="0">
                        <c:v>274</c:v>
                      </c:pt>
                      <c:pt idx="274" formatCode="0">
                        <c:v>275</c:v>
                      </c:pt>
                      <c:pt idx="275" formatCode="0">
                        <c:v>276</c:v>
                      </c:pt>
                      <c:pt idx="276" formatCode="0">
                        <c:v>277</c:v>
                      </c:pt>
                      <c:pt idx="277" formatCode="0">
                        <c:v>278</c:v>
                      </c:pt>
                      <c:pt idx="278" formatCode="0">
                        <c:v>279</c:v>
                      </c:pt>
                      <c:pt idx="279" formatCode="0">
                        <c:v>280</c:v>
                      </c:pt>
                      <c:pt idx="280" formatCode="0">
                        <c:v>281</c:v>
                      </c:pt>
                      <c:pt idx="281" formatCode="0">
                        <c:v>282</c:v>
                      </c:pt>
                      <c:pt idx="282" formatCode="0">
                        <c:v>283</c:v>
                      </c:pt>
                      <c:pt idx="283" formatCode="0">
                        <c:v>284</c:v>
                      </c:pt>
                      <c:pt idx="284" formatCode="0">
                        <c:v>285</c:v>
                      </c:pt>
                      <c:pt idx="285" formatCode="0">
                        <c:v>286</c:v>
                      </c:pt>
                      <c:pt idx="286" formatCode="0">
                        <c:v>287</c:v>
                      </c:pt>
                      <c:pt idx="287" formatCode="0">
                        <c:v>288</c:v>
                      </c:pt>
                      <c:pt idx="288" formatCode="0">
                        <c:v>289</c:v>
                      </c:pt>
                      <c:pt idx="289" formatCode="0">
                        <c:v>290</c:v>
                      </c:pt>
                      <c:pt idx="290" formatCode="0">
                        <c:v>291</c:v>
                      </c:pt>
                      <c:pt idx="291" formatCode="0">
                        <c:v>292</c:v>
                      </c:pt>
                      <c:pt idx="292" formatCode="0">
                        <c:v>293</c:v>
                      </c:pt>
                      <c:pt idx="293" formatCode="0">
                        <c:v>294</c:v>
                      </c:pt>
                      <c:pt idx="294" formatCode="0">
                        <c:v>295</c:v>
                      </c:pt>
                      <c:pt idx="295" formatCode="0">
                        <c:v>296</c:v>
                      </c:pt>
                      <c:pt idx="296" formatCode="0">
                        <c:v>297</c:v>
                      </c:pt>
                      <c:pt idx="297" formatCode="0">
                        <c:v>298</c:v>
                      </c:pt>
                      <c:pt idx="298" formatCode="0">
                        <c:v>299</c:v>
                      </c:pt>
                      <c:pt idx="299" formatCode="0">
                        <c:v>300</c:v>
                      </c:pt>
                      <c:pt idx="300" formatCode="0">
                        <c:v>301</c:v>
                      </c:pt>
                      <c:pt idx="301" formatCode="0">
                        <c:v>302</c:v>
                      </c:pt>
                      <c:pt idx="302" formatCode="0">
                        <c:v>303</c:v>
                      </c:pt>
                      <c:pt idx="303" formatCode="0">
                        <c:v>304</c:v>
                      </c:pt>
                      <c:pt idx="304" formatCode="0">
                        <c:v>305</c:v>
                      </c:pt>
                      <c:pt idx="305" formatCode="0">
                        <c:v>306</c:v>
                      </c:pt>
                      <c:pt idx="306" formatCode="0">
                        <c:v>307</c:v>
                      </c:pt>
                      <c:pt idx="307" formatCode="0">
                        <c:v>308</c:v>
                      </c:pt>
                      <c:pt idx="308" formatCode="0">
                        <c:v>309</c:v>
                      </c:pt>
                      <c:pt idx="309" formatCode="0">
                        <c:v>310</c:v>
                      </c:pt>
                      <c:pt idx="310" formatCode="0">
                        <c:v>311</c:v>
                      </c:pt>
                      <c:pt idx="311" formatCode="0">
                        <c:v>312</c:v>
                      </c:pt>
                      <c:pt idx="312" formatCode="0">
                        <c:v>313</c:v>
                      </c:pt>
                      <c:pt idx="313" formatCode="0">
                        <c:v>314</c:v>
                      </c:pt>
                      <c:pt idx="314" formatCode="0">
                        <c:v>315</c:v>
                      </c:pt>
                      <c:pt idx="315" formatCode="0">
                        <c:v>316</c:v>
                      </c:pt>
                      <c:pt idx="316" formatCode="0">
                        <c:v>317</c:v>
                      </c:pt>
                      <c:pt idx="317" formatCode="0">
                        <c:v>318</c:v>
                      </c:pt>
                      <c:pt idx="318" formatCode="0">
                        <c:v>319</c:v>
                      </c:pt>
                      <c:pt idx="319" formatCode="0">
                        <c:v>320</c:v>
                      </c:pt>
                      <c:pt idx="320" formatCode="0">
                        <c:v>321</c:v>
                      </c:pt>
                      <c:pt idx="321" formatCode="0">
                        <c:v>322</c:v>
                      </c:pt>
                      <c:pt idx="322" formatCode="0">
                        <c:v>323</c:v>
                      </c:pt>
                      <c:pt idx="323" formatCode="0">
                        <c:v>324</c:v>
                      </c:pt>
                      <c:pt idx="324" formatCode="0">
                        <c:v>325</c:v>
                      </c:pt>
                      <c:pt idx="325" formatCode="0">
                        <c:v>326</c:v>
                      </c:pt>
                      <c:pt idx="326" formatCode="0">
                        <c:v>327</c:v>
                      </c:pt>
                      <c:pt idx="327" formatCode="0">
                        <c:v>328</c:v>
                      </c:pt>
                      <c:pt idx="328" formatCode="0">
                        <c:v>329</c:v>
                      </c:pt>
                      <c:pt idx="329" formatCode="0">
                        <c:v>330</c:v>
                      </c:pt>
                      <c:pt idx="330" formatCode="0">
                        <c:v>331</c:v>
                      </c:pt>
                      <c:pt idx="331" formatCode="0">
                        <c:v>332</c:v>
                      </c:pt>
                      <c:pt idx="332" formatCode="0">
                        <c:v>333</c:v>
                      </c:pt>
                      <c:pt idx="333" formatCode="0">
                        <c:v>334</c:v>
                      </c:pt>
                      <c:pt idx="334" formatCode="0">
                        <c:v>335</c:v>
                      </c:pt>
                      <c:pt idx="335" formatCode="0">
                        <c:v>336</c:v>
                      </c:pt>
                      <c:pt idx="336" formatCode="0">
                        <c:v>337</c:v>
                      </c:pt>
                      <c:pt idx="337" formatCode="0">
                        <c:v>338</c:v>
                      </c:pt>
                      <c:pt idx="338" formatCode="0">
                        <c:v>339</c:v>
                      </c:pt>
                      <c:pt idx="339" formatCode="0">
                        <c:v>340</c:v>
                      </c:pt>
                      <c:pt idx="340" formatCode="0">
                        <c:v>341</c:v>
                      </c:pt>
                      <c:pt idx="341" formatCode="0">
                        <c:v>342</c:v>
                      </c:pt>
                      <c:pt idx="342" formatCode="0">
                        <c:v>343</c:v>
                      </c:pt>
                      <c:pt idx="343" formatCode="0">
                        <c:v>344</c:v>
                      </c:pt>
                      <c:pt idx="344" formatCode="0">
                        <c:v>345</c:v>
                      </c:pt>
                      <c:pt idx="345" formatCode="0">
                        <c:v>346</c:v>
                      </c:pt>
                      <c:pt idx="346" formatCode="0">
                        <c:v>347</c:v>
                      </c:pt>
                      <c:pt idx="347" formatCode="0">
                        <c:v>348</c:v>
                      </c:pt>
                      <c:pt idx="348" formatCode="0">
                        <c:v>349</c:v>
                      </c:pt>
                      <c:pt idx="349" formatCode="0">
                        <c:v>350</c:v>
                      </c:pt>
                      <c:pt idx="350" formatCode="0">
                        <c:v>351</c:v>
                      </c:pt>
                      <c:pt idx="351" formatCode="0">
                        <c:v>352</c:v>
                      </c:pt>
                      <c:pt idx="352" formatCode="0">
                        <c:v>353</c:v>
                      </c:pt>
                      <c:pt idx="353" formatCode="0">
                        <c:v>354</c:v>
                      </c:pt>
                      <c:pt idx="354" formatCode="0">
                        <c:v>355</c:v>
                      </c:pt>
                      <c:pt idx="355" formatCode="0">
                        <c:v>356</c:v>
                      </c:pt>
                      <c:pt idx="356" formatCode="0">
                        <c:v>357</c:v>
                      </c:pt>
                      <c:pt idx="357" formatCode="0">
                        <c:v>358</c:v>
                      </c:pt>
                      <c:pt idx="358" formatCode="0">
                        <c:v>359</c:v>
                      </c:pt>
                      <c:pt idx="359" formatCode="0">
                        <c:v>360</c:v>
                      </c:pt>
                      <c:pt idx="360" formatCode="0">
                        <c:v>361</c:v>
                      </c:pt>
                      <c:pt idx="361" formatCode="0">
                        <c:v>362</c:v>
                      </c:pt>
                      <c:pt idx="362" formatCode="0">
                        <c:v>363</c:v>
                      </c:pt>
                      <c:pt idx="363" formatCode="0">
                        <c:v>364</c:v>
                      </c:pt>
                      <c:pt idx="364" formatCode="0">
                        <c:v>365</c:v>
                      </c:pt>
                      <c:pt idx="365" formatCode="0">
                        <c:v>366</c:v>
                      </c:pt>
                      <c:pt idx="366" formatCode="0">
                        <c:v>367</c:v>
                      </c:pt>
                      <c:pt idx="367" formatCode="0">
                        <c:v>368</c:v>
                      </c:pt>
                      <c:pt idx="368" formatCode="0">
                        <c:v>369</c:v>
                      </c:pt>
                      <c:pt idx="369" formatCode="0">
                        <c:v>370</c:v>
                      </c:pt>
                      <c:pt idx="370" formatCode="0">
                        <c:v>371</c:v>
                      </c:pt>
                      <c:pt idx="371" formatCode="0">
                        <c:v>372</c:v>
                      </c:pt>
                      <c:pt idx="372" formatCode="0">
                        <c:v>373</c:v>
                      </c:pt>
                      <c:pt idx="373" formatCode="0">
                        <c:v>374</c:v>
                      </c:pt>
                      <c:pt idx="374" formatCode="0">
                        <c:v>375</c:v>
                      </c:pt>
                      <c:pt idx="375" formatCode="0">
                        <c:v>376</c:v>
                      </c:pt>
                      <c:pt idx="376" formatCode="0">
                        <c:v>377</c:v>
                      </c:pt>
                      <c:pt idx="377" formatCode="0">
                        <c:v>378</c:v>
                      </c:pt>
                      <c:pt idx="378" formatCode="0">
                        <c:v>379</c:v>
                      </c:pt>
                      <c:pt idx="379" formatCode="0">
                        <c:v>380</c:v>
                      </c:pt>
                      <c:pt idx="380" formatCode="0">
                        <c:v>381</c:v>
                      </c:pt>
                      <c:pt idx="381" formatCode="0">
                        <c:v>382</c:v>
                      </c:pt>
                      <c:pt idx="382" formatCode="0">
                        <c:v>383</c:v>
                      </c:pt>
                      <c:pt idx="383" formatCode="0">
                        <c:v>384</c:v>
                      </c:pt>
                      <c:pt idx="384" formatCode="0">
                        <c:v>385</c:v>
                      </c:pt>
                      <c:pt idx="385" formatCode="0">
                        <c:v>386</c:v>
                      </c:pt>
                      <c:pt idx="386" formatCode="0">
                        <c:v>387</c:v>
                      </c:pt>
                      <c:pt idx="387" formatCode="0">
                        <c:v>388</c:v>
                      </c:pt>
                      <c:pt idx="388" formatCode="0">
                        <c:v>389</c:v>
                      </c:pt>
                      <c:pt idx="389" formatCode="0">
                        <c:v>390</c:v>
                      </c:pt>
                      <c:pt idx="390" formatCode="0">
                        <c:v>391</c:v>
                      </c:pt>
                      <c:pt idx="391" formatCode="0">
                        <c:v>392</c:v>
                      </c:pt>
                      <c:pt idx="392" formatCode="0">
                        <c:v>393</c:v>
                      </c:pt>
                      <c:pt idx="393" formatCode="0">
                        <c:v>394</c:v>
                      </c:pt>
                      <c:pt idx="394" formatCode="0">
                        <c:v>395</c:v>
                      </c:pt>
                      <c:pt idx="395" formatCode="0">
                        <c:v>396</c:v>
                      </c:pt>
                      <c:pt idx="396" formatCode="0">
                        <c:v>397</c:v>
                      </c:pt>
                      <c:pt idx="397" formatCode="0">
                        <c:v>398</c:v>
                      </c:pt>
                      <c:pt idx="398" formatCode="0">
                        <c:v>399</c:v>
                      </c:pt>
                      <c:pt idx="399" formatCode="0">
                        <c:v>400</c:v>
                      </c:pt>
                      <c:pt idx="400" formatCode="0">
                        <c:v>401</c:v>
                      </c:pt>
                      <c:pt idx="401" formatCode="0">
                        <c:v>402</c:v>
                      </c:pt>
                      <c:pt idx="402" formatCode="0">
                        <c:v>403</c:v>
                      </c:pt>
                      <c:pt idx="403" formatCode="0">
                        <c:v>404</c:v>
                      </c:pt>
                      <c:pt idx="404" formatCode="0">
                        <c:v>405</c:v>
                      </c:pt>
                      <c:pt idx="405" formatCode="0">
                        <c:v>406</c:v>
                      </c:pt>
                      <c:pt idx="406" formatCode="0">
                        <c:v>407</c:v>
                      </c:pt>
                      <c:pt idx="407" formatCode="0">
                        <c:v>408</c:v>
                      </c:pt>
                      <c:pt idx="408" formatCode="0">
                        <c:v>409</c:v>
                      </c:pt>
                      <c:pt idx="409" formatCode="0">
                        <c:v>410</c:v>
                      </c:pt>
                      <c:pt idx="410" formatCode="0">
                        <c:v>411</c:v>
                      </c:pt>
                      <c:pt idx="411" formatCode="0">
                        <c:v>412</c:v>
                      </c:pt>
                      <c:pt idx="412" formatCode="0">
                        <c:v>413</c:v>
                      </c:pt>
                      <c:pt idx="413" formatCode="0">
                        <c:v>414</c:v>
                      </c:pt>
                      <c:pt idx="414" formatCode="0">
                        <c:v>415</c:v>
                      </c:pt>
                      <c:pt idx="415" formatCode="0">
                        <c:v>416</c:v>
                      </c:pt>
                      <c:pt idx="416" formatCode="0">
                        <c:v>417</c:v>
                      </c:pt>
                      <c:pt idx="417" formatCode="0">
                        <c:v>418</c:v>
                      </c:pt>
                      <c:pt idx="418" formatCode="0">
                        <c:v>419</c:v>
                      </c:pt>
                      <c:pt idx="419" formatCode="0">
                        <c:v>420</c:v>
                      </c:pt>
                      <c:pt idx="420" formatCode="0">
                        <c:v>421</c:v>
                      </c:pt>
                      <c:pt idx="421" formatCode="0">
                        <c:v>422</c:v>
                      </c:pt>
                      <c:pt idx="422" formatCode="0">
                        <c:v>423</c:v>
                      </c:pt>
                      <c:pt idx="423" formatCode="0">
                        <c:v>424</c:v>
                      </c:pt>
                      <c:pt idx="424" formatCode="0">
                        <c:v>425</c:v>
                      </c:pt>
                      <c:pt idx="425" formatCode="0">
                        <c:v>426</c:v>
                      </c:pt>
                      <c:pt idx="426" formatCode="0">
                        <c:v>427</c:v>
                      </c:pt>
                      <c:pt idx="427" formatCode="0">
                        <c:v>428</c:v>
                      </c:pt>
                      <c:pt idx="428" formatCode="0">
                        <c:v>429</c:v>
                      </c:pt>
                      <c:pt idx="429" formatCode="0">
                        <c:v>430</c:v>
                      </c:pt>
                      <c:pt idx="430" formatCode="0">
                        <c:v>431</c:v>
                      </c:pt>
                      <c:pt idx="431" formatCode="0">
                        <c:v>432</c:v>
                      </c:pt>
                      <c:pt idx="432" formatCode="0">
                        <c:v>433</c:v>
                      </c:pt>
                      <c:pt idx="433" formatCode="0">
                        <c:v>434</c:v>
                      </c:pt>
                      <c:pt idx="434" formatCode="0">
                        <c:v>435</c:v>
                      </c:pt>
                      <c:pt idx="435" formatCode="0">
                        <c:v>436</c:v>
                      </c:pt>
                      <c:pt idx="436" formatCode="0">
                        <c:v>437</c:v>
                      </c:pt>
                      <c:pt idx="437" formatCode="0">
                        <c:v>438</c:v>
                      </c:pt>
                      <c:pt idx="438" formatCode="0">
                        <c:v>439</c:v>
                      </c:pt>
                      <c:pt idx="439" formatCode="0">
                        <c:v>440</c:v>
                      </c:pt>
                      <c:pt idx="440" formatCode="0">
                        <c:v>441</c:v>
                      </c:pt>
                      <c:pt idx="441" formatCode="0">
                        <c:v>442</c:v>
                      </c:pt>
                      <c:pt idx="442" formatCode="0">
                        <c:v>443</c:v>
                      </c:pt>
                      <c:pt idx="443" formatCode="0">
                        <c:v>444</c:v>
                      </c:pt>
                      <c:pt idx="444" formatCode="0">
                        <c:v>445</c:v>
                      </c:pt>
                      <c:pt idx="445" formatCode="0">
                        <c:v>446</c:v>
                      </c:pt>
                      <c:pt idx="446" formatCode="0">
                        <c:v>447</c:v>
                      </c:pt>
                      <c:pt idx="447" formatCode="0">
                        <c:v>448</c:v>
                      </c:pt>
                      <c:pt idx="448" formatCode="0">
                        <c:v>449</c:v>
                      </c:pt>
                      <c:pt idx="449" formatCode="0">
                        <c:v>450</c:v>
                      </c:pt>
                      <c:pt idx="450" formatCode="0">
                        <c:v>451</c:v>
                      </c:pt>
                      <c:pt idx="451" formatCode="0">
                        <c:v>452</c:v>
                      </c:pt>
                      <c:pt idx="452" formatCode="0">
                        <c:v>453</c:v>
                      </c:pt>
                      <c:pt idx="453" formatCode="0">
                        <c:v>454</c:v>
                      </c:pt>
                      <c:pt idx="454" formatCode="0">
                        <c:v>455</c:v>
                      </c:pt>
                      <c:pt idx="455" formatCode="0">
                        <c:v>456</c:v>
                      </c:pt>
                      <c:pt idx="456" formatCode="0">
                        <c:v>457</c:v>
                      </c:pt>
                      <c:pt idx="457" formatCode="0">
                        <c:v>458</c:v>
                      </c:pt>
                      <c:pt idx="458" formatCode="0">
                        <c:v>459</c:v>
                      </c:pt>
                      <c:pt idx="459" formatCode="0">
                        <c:v>460</c:v>
                      </c:pt>
                      <c:pt idx="460" formatCode="0">
                        <c:v>461</c:v>
                      </c:pt>
                      <c:pt idx="461" formatCode="0">
                        <c:v>462</c:v>
                      </c:pt>
                      <c:pt idx="462" formatCode="0">
                        <c:v>463</c:v>
                      </c:pt>
                      <c:pt idx="463" formatCode="0">
                        <c:v>464</c:v>
                      </c:pt>
                      <c:pt idx="464" formatCode="0">
                        <c:v>465</c:v>
                      </c:pt>
                      <c:pt idx="465" formatCode="0">
                        <c:v>466</c:v>
                      </c:pt>
                      <c:pt idx="466" formatCode="0">
                        <c:v>467</c:v>
                      </c:pt>
                      <c:pt idx="467" formatCode="0">
                        <c:v>468</c:v>
                      </c:pt>
                      <c:pt idx="468" formatCode="0">
                        <c:v>469</c:v>
                      </c:pt>
                      <c:pt idx="469" formatCode="0">
                        <c:v>470</c:v>
                      </c:pt>
                      <c:pt idx="470" formatCode="0">
                        <c:v>471</c:v>
                      </c:pt>
                      <c:pt idx="471" formatCode="0">
                        <c:v>472</c:v>
                      </c:pt>
                      <c:pt idx="472" formatCode="0">
                        <c:v>473</c:v>
                      </c:pt>
                      <c:pt idx="473" formatCode="0">
                        <c:v>474</c:v>
                      </c:pt>
                      <c:pt idx="474" formatCode="0">
                        <c:v>475</c:v>
                      </c:pt>
                      <c:pt idx="475" formatCode="0">
                        <c:v>476</c:v>
                      </c:pt>
                      <c:pt idx="476" formatCode="0">
                        <c:v>477</c:v>
                      </c:pt>
                      <c:pt idx="477" formatCode="0">
                        <c:v>478</c:v>
                      </c:pt>
                      <c:pt idx="478" formatCode="0">
                        <c:v>479</c:v>
                      </c:pt>
                      <c:pt idx="479" formatCode="0">
                        <c:v>480</c:v>
                      </c:pt>
                      <c:pt idx="480" formatCode="0">
                        <c:v>481</c:v>
                      </c:pt>
                      <c:pt idx="481" formatCode="0">
                        <c:v>482</c:v>
                      </c:pt>
                      <c:pt idx="482" formatCode="0">
                        <c:v>483</c:v>
                      </c:pt>
                      <c:pt idx="483" formatCode="0">
                        <c:v>484</c:v>
                      </c:pt>
                      <c:pt idx="484" formatCode="0">
                        <c:v>485</c:v>
                      </c:pt>
                      <c:pt idx="485" formatCode="0">
                        <c:v>486</c:v>
                      </c:pt>
                      <c:pt idx="486" formatCode="0">
                        <c:v>487</c:v>
                      </c:pt>
                      <c:pt idx="487" formatCode="0">
                        <c:v>488</c:v>
                      </c:pt>
                      <c:pt idx="488" formatCode="0">
                        <c:v>489</c:v>
                      </c:pt>
                      <c:pt idx="489" formatCode="0">
                        <c:v>490</c:v>
                      </c:pt>
                      <c:pt idx="490" formatCode="0">
                        <c:v>491</c:v>
                      </c:pt>
                      <c:pt idx="491" formatCode="0">
                        <c:v>492</c:v>
                      </c:pt>
                      <c:pt idx="492" formatCode="0">
                        <c:v>493</c:v>
                      </c:pt>
                      <c:pt idx="493" formatCode="0">
                        <c:v>494</c:v>
                      </c:pt>
                      <c:pt idx="494" formatCode="0">
                        <c:v>495</c:v>
                      </c:pt>
                      <c:pt idx="495" formatCode="0">
                        <c:v>496</c:v>
                      </c:pt>
                      <c:pt idx="496" formatCode="0">
                        <c:v>497</c:v>
                      </c:pt>
                      <c:pt idx="497" formatCode="0">
                        <c:v>498</c:v>
                      </c:pt>
                      <c:pt idx="498" formatCode="0">
                        <c:v>499</c:v>
                      </c:pt>
                      <c:pt idx="499" formatCode="0">
                        <c:v>500</c:v>
                      </c:pt>
                      <c:pt idx="500" formatCode="0">
                        <c:v>501</c:v>
                      </c:pt>
                      <c:pt idx="501" formatCode="0">
                        <c:v>502</c:v>
                      </c:pt>
                      <c:pt idx="502" formatCode="0">
                        <c:v>503</c:v>
                      </c:pt>
                      <c:pt idx="503" formatCode="0">
                        <c:v>504</c:v>
                      </c:pt>
                      <c:pt idx="504" formatCode="0">
                        <c:v>505</c:v>
                      </c:pt>
                      <c:pt idx="505" formatCode="0">
                        <c:v>506</c:v>
                      </c:pt>
                      <c:pt idx="506" formatCode="0">
                        <c:v>507</c:v>
                      </c:pt>
                      <c:pt idx="507" formatCode="0">
                        <c:v>508</c:v>
                      </c:pt>
                      <c:pt idx="508" formatCode="0">
                        <c:v>509</c:v>
                      </c:pt>
                      <c:pt idx="509" formatCode="0">
                        <c:v>510</c:v>
                      </c:pt>
                      <c:pt idx="510" formatCode="0">
                        <c:v>511</c:v>
                      </c:pt>
                      <c:pt idx="511" formatCode="0">
                        <c:v>512</c:v>
                      </c:pt>
                      <c:pt idx="512" formatCode="0">
                        <c:v>513</c:v>
                      </c:pt>
                      <c:pt idx="513" formatCode="0">
                        <c:v>514</c:v>
                      </c:pt>
                      <c:pt idx="514" formatCode="0">
                        <c:v>515</c:v>
                      </c:pt>
                      <c:pt idx="515" formatCode="0">
                        <c:v>516</c:v>
                      </c:pt>
                      <c:pt idx="516" formatCode="0">
                        <c:v>517</c:v>
                      </c:pt>
                      <c:pt idx="517" formatCode="0">
                        <c:v>518</c:v>
                      </c:pt>
                      <c:pt idx="518" formatCode="0">
                        <c:v>519</c:v>
                      </c:pt>
                      <c:pt idx="519" formatCode="0">
                        <c:v>520</c:v>
                      </c:pt>
                      <c:pt idx="520" formatCode="0">
                        <c:v>521</c:v>
                      </c:pt>
                      <c:pt idx="521" formatCode="0">
                        <c:v>522</c:v>
                      </c:pt>
                      <c:pt idx="522" formatCode="0">
                        <c:v>523</c:v>
                      </c:pt>
                      <c:pt idx="523" formatCode="0">
                        <c:v>524</c:v>
                      </c:pt>
                      <c:pt idx="524" formatCode="0">
                        <c:v>525</c:v>
                      </c:pt>
                      <c:pt idx="525" formatCode="0">
                        <c:v>526</c:v>
                      </c:pt>
                      <c:pt idx="526" formatCode="0">
                        <c:v>527</c:v>
                      </c:pt>
                      <c:pt idx="527" formatCode="0">
                        <c:v>528</c:v>
                      </c:pt>
                      <c:pt idx="528" formatCode="0">
                        <c:v>529</c:v>
                      </c:pt>
                      <c:pt idx="529" formatCode="0">
                        <c:v>530</c:v>
                      </c:pt>
                      <c:pt idx="530" formatCode="0">
                        <c:v>531</c:v>
                      </c:pt>
                      <c:pt idx="531" formatCode="0">
                        <c:v>532</c:v>
                      </c:pt>
                      <c:pt idx="532" formatCode="0">
                        <c:v>533</c:v>
                      </c:pt>
                      <c:pt idx="533" formatCode="0">
                        <c:v>534</c:v>
                      </c:pt>
                      <c:pt idx="534" formatCode="0">
                        <c:v>535</c:v>
                      </c:pt>
                      <c:pt idx="535" formatCode="0">
                        <c:v>536</c:v>
                      </c:pt>
                      <c:pt idx="536" formatCode="0">
                        <c:v>537</c:v>
                      </c:pt>
                      <c:pt idx="537" formatCode="0">
                        <c:v>538</c:v>
                      </c:pt>
                      <c:pt idx="538" formatCode="0">
                        <c:v>539</c:v>
                      </c:pt>
                      <c:pt idx="539" formatCode="0">
                        <c:v>540</c:v>
                      </c:pt>
                      <c:pt idx="540" formatCode="0">
                        <c:v>541</c:v>
                      </c:pt>
                      <c:pt idx="541" formatCode="0">
                        <c:v>542</c:v>
                      </c:pt>
                      <c:pt idx="542" formatCode="0">
                        <c:v>543</c:v>
                      </c:pt>
                      <c:pt idx="543" formatCode="0">
                        <c:v>544</c:v>
                      </c:pt>
                      <c:pt idx="544" formatCode="0">
                        <c:v>545</c:v>
                      </c:pt>
                      <c:pt idx="545" formatCode="0">
                        <c:v>546</c:v>
                      </c:pt>
                      <c:pt idx="546" formatCode="0">
                        <c:v>547</c:v>
                      </c:pt>
                      <c:pt idx="547" formatCode="0">
                        <c:v>548</c:v>
                      </c:pt>
                      <c:pt idx="548" formatCode="0">
                        <c:v>549</c:v>
                      </c:pt>
                      <c:pt idx="549" formatCode="0">
                        <c:v>550</c:v>
                      </c:pt>
                      <c:pt idx="550" formatCode="0">
                        <c:v>551</c:v>
                      </c:pt>
                      <c:pt idx="551" formatCode="0">
                        <c:v>552</c:v>
                      </c:pt>
                      <c:pt idx="552" formatCode="0">
                        <c:v>553</c:v>
                      </c:pt>
                      <c:pt idx="553" formatCode="0">
                        <c:v>554</c:v>
                      </c:pt>
                      <c:pt idx="554" formatCode="0">
                        <c:v>555</c:v>
                      </c:pt>
                      <c:pt idx="555" formatCode="0">
                        <c:v>556</c:v>
                      </c:pt>
                      <c:pt idx="556" formatCode="0">
                        <c:v>557</c:v>
                      </c:pt>
                      <c:pt idx="557" formatCode="0">
                        <c:v>558</c:v>
                      </c:pt>
                      <c:pt idx="558" formatCode="0">
                        <c:v>559</c:v>
                      </c:pt>
                      <c:pt idx="559" formatCode="0">
                        <c:v>560</c:v>
                      </c:pt>
                      <c:pt idx="560" formatCode="0">
                        <c:v>561</c:v>
                      </c:pt>
                      <c:pt idx="561" formatCode="0">
                        <c:v>562</c:v>
                      </c:pt>
                      <c:pt idx="562" formatCode="0">
                        <c:v>563</c:v>
                      </c:pt>
                      <c:pt idx="563" formatCode="0">
                        <c:v>564</c:v>
                      </c:pt>
                      <c:pt idx="564" formatCode="0">
                        <c:v>565</c:v>
                      </c:pt>
                      <c:pt idx="565" formatCode="0">
                        <c:v>566</c:v>
                      </c:pt>
                      <c:pt idx="566" formatCode="0">
                        <c:v>567</c:v>
                      </c:pt>
                      <c:pt idx="567" formatCode="0">
                        <c:v>568</c:v>
                      </c:pt>
                      <c:pt idx="568" formatCode="0">
                        <c:v>569</c:v>
                      </c:pt>
                      <c:pt idx="569" formatCode="0">
                        <c:v>570</c:v>
                      </c:pt>
                      <c:pt idx="570" formatCode="0">
                        <c:v>571</c:v>
                      </c:pt>
                      <c:pt idx="571" formatCode="0">
                        <c:v>572</c:v>
                      </c:pt>
                      <c:pt idx="572" formatCode="0">
                        <c:v>573</c:v>
                      </c:pt>
                      <c:pt idx="573" formatCode="0">
                        <c:v>574</c:v>
                      </c:pt>
                      <c:pt idx="574" formatCode="0">
                        <c:v>575</c:v>
                      </c:pt>
                      <c:pt idx="575" formatCode="0">
                        <c:v>576</c:v>
                      </c:pt>
                      <c:pt idx="576" formatCode="0">
                        <c:v>577</c:v>
                      </c:pt>
                      <c:pt idx="577" formatCode="0">
                        <c:v>578</c:v>
                      </c:pt>
                      <c:pt idx="578" formatCode="0">
                        <c:v>579</c:v>
                      </c:pt>
                      <c:pt idx="579" formatCode="0">
                        <c:v>580</c:v>
                      </c:pt>
                      <c:pt idx="580" formatCode="0">
                        <c:v>581</c:v>
                      </c:pt>
                      <c:pt idx="581" formatCode="0">
                        <c:v>582</c:v>
                      </c:pt>
                      <c:pt idx="582" formatCode="0">
                        <c:v>583</c:v>
                      </c:pt>
                      <c:pt idx="583" formatCode="0">
                        <c:v>584</c:v>
                      </c:pt>
                      <c:pt idx="584" formatCode="0">
                        <c:v>585</c:v>
                      </c:pt>
                      <c:pt idx="585" formatCode="0">
                        <c:v>586</c:v>
                      </c:pt>
                      <c:pt idx="586" formatCode="0">
                        <c:v>587</c:v>
                      </c:pt>
                      <c:pt idx="587" formatCode="0">
                        <c:v>588</c:v>
                      </c:pt>
                      <c:pt idx="588" formatCode="0">
                        <c:v>589</c:v>
                      </c:pt>
                      <c:pt idx="589" formatCode="0">
                        <c:v>590</c:v>
                      </c:pt>
                      <c:pt idx="590" formatCode="0">
                        <c:v>591</c:v>
                      </c:pt>
                      <c:pt idx="591" formatCode="0">
                        <c:v>592</c:v>
                      </c:pt>
                      <c:pt idx="592" formatCode="0">
                        <c:v>593</c:v>
                      </c:pt>
                      <c:pt idx="593" formatCode="0">
                        <c:v>594</c:v>
                      </c:pt>
                      <c:pt idx="594" formatCode="0">
                        <c:v>595</c:v>
                      </c:pt>
                      <c:pt idx="595" formatCode="0">
                        <c:v>596</c:v>
                      </c:pt>
                      <c:pt idx="596" formatCode="0">
                        <c:v>597</c:v>
                      </c:pt>
                      <c:pt idx="597" formatCode="0">
                        <c:v>598</c:v>
                      </c:pt>
                      <c:pt idx="598" formatCode="0">
                        <c:v>599</c:v>
                      </c:pt>
                      <c:pt idx="599" formatCode="0">
                        <c:v>600</c:v>
                      </c:pt>
                      <c:pt idx="600" formatCode="0">
                        <c:v>601</c:v>
                      </c:pt>
                      <c:pt idx="601" formatCode="0">
                        <c:v>602</c:v>
                      </c:pt>
                      <c:pt idx="602" formatCode="0">
                        <c:v>603</c:v>
                      </c:pt>
                      <c:pt idx="603" formatCode="0">
                        <c:v>604</c:v>
                      </c:pt>
                      <c:pt idx="604" formatCode="0">
                        <c:v>605</c:v>
                      </c:pt>
                      <c:pt idx="605" formatCode="0">
                        <c:v>606</c:v>
                      </c:pt>
                      <c:pt idx="606" formatCode="0">
                        <c:v>607</c:v>
                      </c:pt>
                      <c:pt idx="607" formatCode="0">
                        <c:v>608</c:v>
                      </c:pt>
                      <c:pt idx="608" formatCode="0">
                        <c:v>609</c:v>
                      </c:pt>
                      <c:pt idx="609" formatCode="0">
                        <c:v>610</c:v>
                      </c:pt>
                      <c:pt idx="610" formatCode="0">
                        <c:v>611</c:v>
                      </c:pt>
                      <c:pt idx="611" formatCode="0">
                        <c:v>612</c:v>
                      </c:pt>
                      <c:pt idx="612" formatCode="0">
                        <c:v>613</c:v>
                      </c:pt>
                      <c:pt idx="613" formatCode="0">
                        <c:v>614</c:v>
                      </c:pt>
                      <c:pt idx="614" formatCode="0">
                        <c:v>615</c:v>
                      </c:pt>
                      <c:pt idx="615" formatCode="0">
                        <c:v>616</c:v>
                      </c:pt>
                      <c:pt idx="616" formatCode="0">
                        <c:v>617</c:v>
                      </c:pt>
                      <c:pt idx="617" formatCode="0">
                        <c:v>618</c:v>
                      </c:pt>
                      <c:pt idx="618" formatCode="0">
                        <c:v>619</c:v>
                      </c:pt>
                      <c:pt idx="619" formatCode="0">
                        <c:v>620</c:v>
                      </c:pt>
                      <c:pt idx="620" formatCode="0">
                        <c:v>621</c:v>
                      </c:pt>
                      <c:pt idx="621" formatCode="0">
                        <c:v>622</c:v>
                      </c:pt>
                      <c:pt idx="622" formatCode="0">
                        <c:v>623</c:v>
                      </c:pt>
                      <c:pt idx="623" formatCode="0">
                        <c:v>624</c:v>
                      </c:pt>
                      <c:pt idx="624" formatCode="0">
                        <c:v>625</c:v>
                      </c:pt>
                      <c:pt idx="625" formatCode="0">
                        <c:v>626</c:v>
                      </c:pt>
                      <c:pt idx="626" formatCode="0">
                        <c:v>627</c:v>
                      </c:pt>
                      <c:pt idx="627" formatCode="0">
                        <c:v>628</c:v>
                      </c:pt>
                      <c:pt idx="628" formatCode="0">
                        <c:v>629</c:v>
                      </c:pt>
                      <c:pt idx="629" formatCode="0">
                        <c:v>630</c:v>
                      </c:pt>
                      <c:pt idx="630" formatCode="0">
                        <c:v>631</c:v>
                      </c:pt>
                      <c:pt idx="631" formatCode="0">
                        <c:v>632</c:v>
                      </c:pt>
                      <c:pt idx="632" formatCode="0">
                        <c:v>633</c:v>
                      </c:pt>
                      <c:pt idx="633" formatCode="0">
                        <c:v>634</c:v>
                      </c:pt>
                      <c:pt idx="634" formatCode="0">
                        <c:v>635</c:v>
                      </c:pt>
                      <c:pt idx="635" formatCode="0">
                        <c:v>636</c:v>
                      </c:pt>
                      <c:pt idx="636" formatCode="0">
                        <c:v>637</c:v>
                      </c:pt>
                      <c:pt idx="637" formatCode="0">
                        <c:v>638</c:v>
                      </c:pt>
                      <c:pt idx="638" formatCode="0">
                        <c:v>639</c:v>
                      </c:pt>
                      <c:pt idx="639" formatCode="0">
                        <c:v>640</c:v>
                      </c:pt>
                      <c:pt idx="640" formatCode="0">
                        <c:v>641</c:v>
                      </c:pt>
                      <c:pt idx="641" formatCode="0">
                        <c:v>642</c:v>
                      </c:pt>
                      <c:pt idx="642" formatCode="0">
                        <c:v>643</c:v>
                      </c:pt>
                      <c:pt idx="643" formatCode="0">
                        <c:v>644</c:v>
                      </c:pt>
                      <c:pt idx="644" formatCode="0">
                        <c:v>645</c:v>
                      </c:pt>
                      <c:pt idx="645" formatCode="0">
                        <c:v>646</c:v>
                      </c:pt>
                      <c:pt idx="646" formatCode="0">
                        <c:v>647</c:v>
                      </c:pt>
                      <c:pt idx="647" formatCode="0">
                        <c:v>648</c:v>
                      </c:pt>
                      <c:pt idx="648" formatCode="0">
                        <c:v>649</c:v>
                      </c:pt>
                      <c:pt idx="649" formatCode="0">
                        <c:v>650</c:v>
                      </c:pt>
                      <c:pt idx="650" formatCode="0">
                        <c:v>651</c:v>
                      </c:pt>
                      <c:pt idx="651" formatCode="0">
                        <c:v>652</c:v>
                      </c:pt>
                      <c:pt idx="652" formatCode="0">
                        <c:v>653</c:v>
                      </c:pt>
                      <c:pt idx="653" formatCode="0">
                        <c:v>654</c:v>
                      </c:pt>
                      <c:pt idx="654" formatCode="0">
                        <c:v>655</c:v>
                      </c:pt>
                      <c:pt idx="655" formatCode="0">
                        <c:v>656</c:v>
                      </c:pt>
                      <c:pt idx="656" formatCode="0">
                        <c:v>657</c:v>
                      </c:pt>
                      <c:pt idx="657" formatCode="0">
                        <c:v>658</c:v>
                      </c:pt>
                      <c:pt idx="658" formatCode="0">
                        <c:v>659</c:v>
                      </c:pt>
                      <c:pt idx="659" formatCode="0">
                        <c:v>660</c:v>
                      </c:pt>
                      <c:pt idx="660" formatCode="0">
                        <c:v>661</c:v>
                      </c:pt>
                      <c:pt idx="661" formatCode="0">
                        <c:v>662</c:v>
                      </c:pt>
                      <c:pt idx="662" formatCode="0">
                        <c:v>663</c:v>
                      </c:pt>
                      <c:pt idx="663" formatCode="0">
                        <c:v>664</c:v>
                      </c:pt>
                      <c:pt idx="664" formatCode="0">
                        <c:v>665</c:v>
                      </c:pt>
                      <c:pt idx="665" formatCode="0">
                        <c:v>666</c:v>
                      </c:pt>
                      <c:pt idx="666" formatCode="0">
                        <c:v>667</c:v>
                      </c:pt>
                      <c:pt idx="667" formatCode="0">
                        <c:v>668</c:v>
                      </c:pt>
                      <c:pt idx="668" formatCode="0">
                        <c:v>669</c:v>
                      </c:pt>
                      <c:pt idx="669" formatCode="0">
                        <c:v>670</c:v>
                      </c:pt>
                      <c:pt idx="670" formatCode="0">
                        <c:v>671</c:v>
                      </c:pt>
                      <c:pt idx="671" formatCode="0">
                        <c:v>672</c:v>
                      </c:pt>
                      <c:pt idx="672" formatCode="0">
                        <c:v>673</c:v>
                      </c:pt>
                      <c:pt idx="673" formatCode="0">
                        <c:v>674</c:v>
                      </c:pt>
                      <c:pt idx="674" formatCode="0">
                        <c:v>675</c:v>
                      </c:pt>
                      <c:pt idx="675" formatCode="0">
                        <c:v>676</c:v>
                      </c:pt>
                      <c:pt idx="676" formatCode="0">
                        <c:v>677</c:v>
                      </c:pt>
                      <c:pt idx="677" formatCode="0">
                        <c:v>678</c:v>
                      </c:pt>
                      <c:pt idx="678" formatCode="0">
                        <c:v>679</c:v>
                      </c:pt>
                      <c:pt idx="679" formatCode="0">
                        <c:v>680</c:v>
                      </c:pt>
                      <c:pt idx="680" formatCode="0">
                        <c:v>681</c:v>
                      </c:pt>
                      <c:pt idx="681" formatCode="0">
                        <c:v>682</c:v>
                      </c:pt>
                      <c:pt idx="682" formatCode="0">
                        <c:v>683</c:v>
                      </c:pt>
                      <c:pt idx="683" formatCode="0">
                        <c:v>684</c:v>
                      </c:pt>
                      <c:pt idx="684" formatCode="0">
                        <c:v>685</c:v>
                      </c:pt>
                      <c:pt idx="685" formatCode="0">
                        <c:v>686</c:v>
                      </c:pt>
                      <c:pt idx="686" formatCode="0">
                        <c:v>687</c:v>
                      </c:pt>
                      <c:pt idx="687" formatCode="0">
                        <c:v>688</c:v>
                      </c:pt>
                      <c:pt idx="688" formatCode="0">
                        <c:v>689</c:v>
                      </c:pt>
                      <c:pt idx="689" formatCode="0">
                        <c:v>690</c:v>
                      </c:pt>
                      <c:pt idx="690" formatCode="0">
                        <c:v>691</c:v>
                      </c:pt>
                      <c:pt idx="691" formatCode="0">
                        <c:v>692</c:v>
                      </c:pt>
                      <c:pt idx="692" formatCode="0">
                        <c:v>693</c:v>
                      </c:pt>
                      <c:pt idx="693" formatCode="0">
                        <c:v>694</c:v>
                      </c:pt>
                      <c:pt idx="694" formatCode="0">
                        <c:v>695</c:v>
                      </c:pt>
                      <c:pt idx="695" formatCode="0">
                        <c:v>696</c:v>
                      </c:pt>
                      <c:pt idx="696" formatCode="0">
                        <c:v>697</c:v>
                      </c:pt>
                      <c:pt idx="697" formatCode="0">
                        <c:v>698</c:v>
                      </c:pt>
                      <c:pt idx="698" formatCode="0">
                        <c:v>699</c:v>
                      </c:pt>
                      <c:pt idx="699" formatCode="0">
                        <c:v>700</c:v>
                      </c:pt>
                      <c:pt idx="700" formatCode="0">
                        <c:v>701</c:v>
                      </c:pt>
                      <c:pt idx="701" formatCode="0">
                        <c:v>702</c:v>
                      </c:pt>
                      <c:pt idx="702" formatCode="0">
                        <c:v>703</c:v>
                      </c:pt>
                      <c:pt idx="703" formatCode="0">
                        <c:v>704</c:v>
                      </c:pt>
                      <c:pt idx="704" formatCode="0">
                        <c:v>705</c:v>
                      </c:pt>
                      <c:pt idx="705" formatCode="0">
                        <c:v>706</c:v>
                      </c:pt>
                      <c:pt idx="706" formatCode="0">
                        <c:v>707</c:v>
                      </c:pt>
                      <c:pt idx="707" formatCode="0">
                        <c:v>708</c:v>
                      </c:pt>
                      <c:pt idx="708" formatCode="0">
                        <c:v>709</c:v>
                      </c:pt>
                      <c:pt idx="709" formatCode="0">
                        <c:v>710</c:v>
                      </c:pt>
                      <c:pt idx="710" formatCode="0">
                        <c:v>711</c:v>
                      </c:pt>
                      <c:pt idx="711" formatCode="0">
                        <c:v>712</c:v>
                      </c:pt>
                      <c:pt idx="712" formatCode="0">
                        <c:v>713</c:v>
                      </c:pt>
                      <c:pt idx="713" formatCode="0">
                        <c:v>714</c:v>
                      </c:pt>
                      <c:pt idx="714" formatCode="0">
                        <c:v>715</c:v>
                      </c:pt>
                      <c:pt idx="715" formatCode="0">
                        <c:v>716</c:v>
                      </c:pt>
                      <c:pt idx="716" formatCode="0">
                        <c:v>717</c:v>
                      </c:pt>
                      <c:pt idx="717" formatCode="0">
                        <c:v>718</c:v>
                      </c:pt>
                      <c:pt idx="718" formatCode="0">
                        <c:v>719</c:v>
                      </c:pt>
                      <c:pt idx="719" formatCode="0">
                        <c:v>720</c:v>
                      </c:pt>
                      <c:pt idx="720" formatCode="0">
                        <c:v>721</c:v>
                      </c:pt>
                      <c:pt idx="721" formatCode="0">
                        <c:v>722</c:v>
                      </c:pt>
                      <c:pt idx="722" formatCode="0">
                        <c:v>723</c:v>
                      </c:pt>
                      <c:pt idx="723" formatCode="0">
                        <c:v>724</c:v>
                      </c:pt>
                      <c:pt idx="724" formatCode="0">
                        <c:v>725</c:v>
                      </c:pt>
                      <c:pt idx="725" formatCode="0">
                        <c:v>726</c:v>
                      </c:pt>
                      <c:pt idx="726" formatCode="0">
                        <c:v>727</c:v>
                      </c:pt>
                      <c:pt idx="727" formatCode="0">
                        <c:v>728</c:v>
                      </c:pt>
                      <c:pt idx="728" formatCode="0">
                        <c:v>729</c:v>
                      </c:pt>
                      <c:pt idx="729" formatCode="0">
                        <c:v>730</c:v>
                      </c:pt>
                      <c:pt idx="730" formatCode="0">
                        <c:v>731</c:v>
                      </c:pt>
                      <c:pt idx="731" formatCode="0">
                        <c:v>732</c:v>
                      </c:pt>
                      <c:pt idx="732" formatCode="0">
                        <c:v>733</c:v>
                      </c:pt>
                      <c:pt idx="733" formatCode="0">
                        <c:v>734</c:v>
                      </c:pt>
                      <c:pt idx="734" formatCode="0">
                        <c:v>735</c:v>
                      </c:pt>
                      <c:pt idx="735" formatCode="0">
                        <c:v>736</c:v>
                      </c:pt>
                      <c:pt idx="736" formatCode="0">
                        <c:v>737</c:v>
                      </c:pt>
                      <c:pt idx="737" formatCode="0">
                        <c:v>738</c:v>
                      </c:pt>
                      <c:pt idx="738" formatCode="0">
                        <c:v>739</c:v>
                      </c:pt>
                      <c:pt idx="739" formatCode="0">
                        <c:v>740</c:v>
                      </c:pt>
                      <c:pt idx="740" formatCode="0">
                        <c:v>741</c:v>
                      </c:pt>
                      <c:pt idx="741" formatCode="0">
                        <c:v>742</c:v>
                      </c:pt>
                      <c:pt idx="742" formatCode="0">
                        <c:v>743</c:v>
                      </c:pt>
                      <c:pt idx="743" formatCode="0">
                        <c:v>744</c:v>
                      </c:pt>
                      <c:pt idx="744" formatCode="0">
                        <c:v>745</c:v>
                      </c:pt>
                      <c:pt idx="745" formatCode="0">
                        <c:v>746</c:v>
                      </c:pt>
                      <c:pt idx="746" formatCode="0">
                        <c:v>747</c:v>
                      </c:pt>
                      <c:pt idx="747" formatCode="0">
                        <c:v>748</c:v>
                      </c:pt>
                      <c:pt idx="748" formatCode="0">
                        <c:v>749</c:v>
                      </c:pt>
                      <c:pt idx="749" formatCode="0">
                        <c:v>750</c:v>
                      </c:pt>
                      <c:pt idx="750" formatCode="0">
                        <c:v>751</c:v>
                      </c:pt>
                      <c:pt idx="751" formatCode="0">
                        <c:v>752</c:v>
                      </c:pt>
                      <c:pt idx="752" formatCode="0">
                        <c:v>753</c:v>
                      </c:pt>
                      <c:pt idx="753" formatCode="0">
                        <c:v>754</c:v>
                      </c:pt>
                      <c:pt idx="754" formatCode="0">
                        <c:v>755</c:v>
                      </c:pt>
                      <c:pt idx="755" formatCode="0">
                        <c:v>756</c:v>
                      </c:pt>
                      <c:pt idx="756" formatCode="0">
                        <c:v>757</c:v>
                      </c:pt>
                      <c:pt idx="757" formatCode="0">
                        <c:v>758</c:v>
                      </c:pt>
                      <c:pt idx="758" formatCode="0">
                        <c:v>759</c:v>
                      </c:pt>
                      <c:pt idx="759" formatCode="0">
                        <c:v>760</c:v>
                      </c:pt>
                      <c:pt idx="760" formatCode="0">
                        <c:v>761</c:v>
                      </c:pt>
                      <c:pt idx="761" formatCode="0">
                        <c:v>762</c:v>
                      </c:pt>
                      <c:pt idx="762" formatCode="0">
                        <c:v>763</c:v>
                      </c:pt>
                      <c:pt idx="763" formatCode="0">
                        <c:v>764</c:v>
                      </c:pt>
                      <c:pt idx="764" formatCode="0">
                        <c:v>765</c:v>
                      </c:pt>
                      <c:pt idx="765" formatCode="0">
                        <c:v>766</c:v>
                      </c:pt>
                      <c:pt idx="766" formatCode="0">
                        <c:v>767</c:v>
                      </c:pt>
                      <c:pt idx="767" formatCode="0">
                        <c:v>768</c:v>
                      </c:pt>
                      <c:pt idx="768" formatCode="0">
                        <c:v>769</c:v>
                      </c:pt>
                      <c:pt idx="769" formatCode="0">
                        <c:v>770</c:v>
                      </c:pt>
                      <c:pt idx="770" formatCode="0">
                        <c:v>771</c:v>
                      </c:pt>
                      <c:pt idx="771" formatCode="0">
                        <c:v>772</c:v>
                      </c:pt>
                      <c:pt idx="772" formatCode="0">
                        <c:v>773</c:v>
                      </c:pt>
                      <c:pt idx="773" formatCode="0">
                        <c:v>774</c:v>
                      </c:pt>
                      <c:pt idx="774" formatCode="0">
                        <c:v>775</c:v>
                      </c:pt>
                      <c:pt idx="775" formatCode="0">
                        <c:v>776</c:v>
                      </c:pt>
                      <c:pt idx="776" formatCode="0">
                        <c:v>777</c:v>
                      </c:pt>
                      <c:pt idx="777" formatCode="0">
                        <c:v>778</c:v>
                      </c:pt>
                      <c:pt idx="778" formatCode="0">
                        <c:v>779</c:v>
                      </c:pt>
                      <c:pt idx="779" formatCode="0">
                        <c:v>780</c:v>
                      </c:pt>
                      <c:pt idx="780" formatCode="0">
                        <c:v>781</c:v>
                      </c:pt>
                      <c:pt idx="781" formatCode="0">
                        <c:v>782</c:v>
                      </c:pt>
                      <c:pt idx="782" formatCode="0">
                        <c:v>783</c:v>
                      </c:pt>
                      <c:pt idx="783" formatCode="0">
                        <c:v>784</c:v>
                      </c:pt>
                      <c:pt idx="784" formatCode="0">
                        <c:v>785</c:v>
                      </c:pt>
                      <c:pt idx="785" formatCode="0">
                        <c:v>786</c:v>
                      </c:pt>
                      <c:pt idx="786" formatCode="0">
                        <c:v>787</c:v>
                      </c:pt>
                      <c:pt idx="787" formatCode="0">
                        <c:v>788</c:v>
                      </c:pt>
                      <c:pt idx="788" formatCode="0">
                        <c:v>789</c:v>
                      </c:pt>
                      <c:pt idx="789" formatCode="0">
                        <c:v>790</c:v>
                      </c:pt>
                      <c:pt idx="790" formatCode="0">
                        <c:v>791</c:v>
                      </c:pt>
                      <c:pt idx="791" formatCode="0">
                        <c:v>792</c:v>
                      </c:pt>
                      <c:pt idx="792" formatCode="0">
                        <c:v>793</c:v>
                      </c:pt>
                      <c:pt idx="793" formatCode="0">
                        <c:v>794</c:v>
                      </c:pt>
                      <c:pt idx="794" formatCode="0">
                        <c:v>795</c:v>
                      </c:pt>
                      <c:pt idx="795" formatCode="0">
                        <c:v>796</c:v>
                      </c:pt>
                      <c:pt idx="796" formatCode="0">
                        <c:v>797</c:v>
                      </c:pt>
                      <c:pt idx="797" formatCode="0">
                        <c:v>798</c:v>
                      </c:pt>
                      <c:pt idx="798" formatCode="0">
                        <c:v>799</c:v>
                      </c:pt>
                      <c:pt idx="799" formatCode="0">
                        <c:v>800</c:v>
                      </c:pt>
                      <c:pt idx="800" formatCode="0">
                        <c:v>801</c:v>
                      </c:pt>
                      <c:pt idx="801" formatCode="0">
                        <c:v>802</c:v>
                      </c:pt>
                      <c:pt idx="802" formatCode="0">
                        <c:v>803</c:v>
                      </c:pt>
                      <c:pt idx="803" formatCode="0">
                        <c:v>804</c:v>
                      </c:pt>
                      <c:pt idx="804" formatCode="0">
                        <c:v>805</c:v>
                      </c:pt>
                      <c:pt idx="805" formatCode="0">
                        <c:v>806</c:v>
                      </c:pt>
                      <c:pt idx="806" formatCode="0">
                        <c:v>807</c:v>
                      </c:pt>
                      <c:pt idx="807" formatCode="0">
                        <c:v>808</c:v>
                      </c:pt>
                      <c:pt idx="808" formatCode="0">
                        <c:v>809</c:v>
                      </c:pt>
                      <c:pt idx="809" formatCode="0">
                        <c:v>810</c:v>
                      </c:pt>
                      <c:pt idx="810" formatCode="0">
                        <c:v>811</c:v>
                      </c:pt>
                      <c:pt idx="811" formatCode="0">
                        <c:v>812</c:v>
                      </c:pt>
                      <c:pt idx="812" formatCode="0">
                        <c:v>813</c:v>
                      </c:pt>
                      <c:pt idx="813" formatCode="0">
                        <c:v>814</c:v>
                      </c:pt>
                      <c:pt idx="814" formatCode="0">
                        <c:v>815</c:v>
                      </c:pt>
                      <c:pt idx="815" formatCode="0">
                        <c:v>816</c:v>
                      </c:pt>
                      <c:pt idx="816" formatCode="0">
                        <c:v>817</c:v>
                      </c:pt>
                      <c:pt idx="817" formatCode="0">
                        <c:v>818</c:v>
                      </c:pt>
                      <c:pt idx="818" formatCode="0">
                        <c:v>819</c:v>
                      </c:pt>
                      <c:pt idx="819" formatCode="0">
                        <c:v>820</c:v>
                      </c:pt>
                      <c:pt idx="820" formatCode="0">
                        <c:v>821</c:v>
                      </c:pt>
                      <c:pt idx="821" formatCode="0">
                        <c:v>822</c:v>
                      </c:pt>
                      <c:pt idx="822" formatCode="0">
                        <c:v>823</c:v>
                      </c:pt>
                      <c:pt idx="823" formatCode="0">
                        <c:v>824</c:v>
                      </c:pt>
                      <c:pt idx="824" formatCode="0">
                        <c:v>825</c:v>
                      </c:pt>
                      <c:pt idx="825" formatCode="0">
                        <c:v>826</c:v>
                      </c:pt>
                      <c:pt idx="826" formatCode="0">
                        <c:v>827</c:v>
                      </c:pt>
                      <c:pt idx="827" formatCode="0">
                        <c:v>828</c:v>
                      </c:pt>
                      <c:pt idx="828" formatCode="0">
                        <c:v>829</c:v>
                      </c:pt>
                      <c:pt idx="829" formatCode="0">
                        <c:v>830</c:v>
                      </c:pt>
                      <c:pt idx="830" formatCode="0">
                        <c:v>831</c:v>
                      </c:pt>
                      <c:pt idx="831" formatCode="0">
                        <c:v>832</c:v>
                      </c:pt>
                      <c:pt idx="832" formatCode="0">
                        <c:v>833</c:v>
                      </c:pt>
                      <c:pt idx="833" formatCode="0">
                        <c:v>834</c:v>
                      </c:pt>
                      <c:pt idx="834" formatCode="0">
                        <c:v>835</c:v>
                      </c:pt>
                      <c:pt idx="835" formatCode="0">
                        <c:v>836</c:v>
                      </c:pt>
                      <c:pt idx="836" formatCode="0">
                        <c:v>837</c:v>
                      </c:pt>
                      <c:pt idx="837" formatCode="0">
                        <c:v>838</c:v>
                      </c:pt>
                      <c:pt idx="838" formatCode="0">
                        <c:v>839</c:v>
                      </c:pt>
                      <c:pt idx="839" formatCode="0">
                        <c:v>840</c:v>
                      </c:pt>
                      <c:pt idx="840" formatCode="0">
                        <c:v>841</c:v>
                      </c:pt>
                      <c:pt idx="841" formatCode="0">
                        <c:v>842</c:v>
                      </c:pt>
                      <c:pt idx="842" formatCode="0">
                        <c:v>843</c:v>
                      </c:pt>
                      <c:pt idx="843" formatCode="0">
                        <c:v>844</c:v>
                      </c:pt>
                      <c:pt idx="844" formatCode="0">
                        <c:v>845</c:v>
                      </c:pt>
                      <c:pt idx="845" formatCode="0">
                        <c:v>846</c:v>
                      </c:pt>
                      <c:pt idx="846" formatCode="0">
                        <c:v>847</c:v>
                      </c:pt>
                      <c:pt idx="847" formatCode="0">
                        <c:v>848</c:v>
                      </c:pt>
                      <c:pt idx="848" formatCode="0">
                        <c:v>849</c:v>
                      </c:pt>
                      <c:pt idx="849" formatCode="0">
                        <c:v>850</c:v>
                      </c:pt>
                      <c:pt idx="850" formatCode="0">
                        <c:v>851</c:v>
                      </c:pt>
                      <c:pt idx="851" formatCode="0">
                        <c:v>852</c:v>
                      </c:pt>
                      <c:pt idx="852" formatCode="0">
                        <c:v>853</c:v>
                      </c:pt>
                      <c:pt idx="853" formatCode="0">
                        <c:v>854</c:v>
                      </c:pt>
                      <c:pt idx="854" formatCode="0">
                        <c:v>855</c:v>
                      </c:pt>
                      <c:pt idx="855" formatCode="0">
                        <c:v>856</c:v>
                      </c:pt>
                      <c:pt idx="856" formatCode="0">
                        <c:v>857</c:v>
                      </c:pt>
                      <c:pt idx="857" formatCode="0">
                        <c:v>858</c:v>
                      </c:pt>
                      <c:pt idx="858" formatCode="0">
                        <c:v>859</c:v>
                      </c:pt>
                      <c:pt idx="859" formatCode="0">
                        <c:v>860</c:v>
                      </c:pt>
                      <c:pt idx="860" formatCode="0">
                        <c:v>861</c:v>
                      </c:pt>
                      <c:pt idx="861" formatCode="0">
                        <c:v>862</c:v>
                      </c:pt>
                      <c:pt idx="862" formatCode="0">
                        <c:v>863</c:v>
                      </c:pt>
                      <c:pt idx="863" formatCode="0">
                        <c:v>864</c:v>
                      </c:pt>
                      <c:pt idx="864" formatCode="0">
                        <c:v>865</c:v>
                      </c:pt>
                      <c:pt idx="865" formatCode="0">
                        <c:v>866</c:v>
                      </c:pt>
                      <c:pt idx="866" formatCode="0">
                        <c:v>867</c:v>
                      </c:pt>
                      <c:pt idx="867" formatCode="0">
                        <c:v>868</c:v>
                      </c:pt>
                      <c:pt idx="868" formatCode="0">
                        <c:v>869</c:v>
                      </c:pt>
                      <c:pt idx="869" formatCode="0">
                        <c:v>870</c:v>
                      </c:pt>
                      <c:pt idx="870" formatCode="0">
                        <c:v>871</c:v>
                      </c:pt>
                      <c:pt idx="871" formatCode="0">
                        <c:v>872</c:v>
                      </c:pt>
                      <c:pt idx="872" formatCode="0">
                        <c:v>873</c:v>
                      </c:pt>
                      <c:pt idx="873" formatCode="0">
                        <c:v>874</c:v>
                      </c:pt>
                      <c:pt idx="874" formatCode="0">
                        <c:v>875</c:v>
                      </c:pt>
                      <c:pt idx="875" formatCode="0">
                        <c:v>876</c:v>
                      </c:pt>
                      <c:pt idx="876" formatCode="0">
                        <c:v>877</c:v>
                      </c:pt>
                      <c:pt idx="877" formatCode="0">
                        <c:v>878</c:v>
                      </c:pt>
                      <c:pt idx="878" formatCode="0">
                        <c:v>879</c:v>
                      </c:pt>
                      <c:pt idx="879" formatCode="0">
                        <c:v>880</c:v>
                      </c:pt>
                      <c:pt idx="880" formatCode="0">
                        <c:v>881</c:v>
                      </c:pt>
                      <c:pt idx="881" formatCode="0">
                        <c:v>882</c:v>
                      </c:pt>
                      <c:pt idx="882" formatCode="0">
                        <c:v>883</c:v>
                      </c:pt>
                      <c:pt idx="883" formatCode="0">
                        <c:v>884</c:v>
                      </c:pt>
                      <c:pt idx="884" formatCode="0">
                        <c:v>885</c:v>
                      </c:pt>
                      <c:pt idx="885" formatCode="0">
                        <c:v>886</c:v>
                      </c:pt>
                      <c:pt idx="886" formatCode="0">
                        <c:v>887</c:v>
                      </c:pt>
                      <c:pt idx="887" formatCode="0">
                        <c:v>888</c:v>
                      </c:pt>
                      <c:pt idx="888" formatCode="0">
                        <c:v>889</c:v>
                      </c:pt>
                      <c:pt idx="889" formatCode="0">
                        <c:v>890</c:v>
                      </c:pt>
                      <c:pt idx="890" formatCode="0">
                        <c:v>891</c:v>
                      </c:pt>
                      <c:pt idx="891" formatCode="0">
                        <c:v>892</c:v>
                      </c:pt>
                      <c:pt idx="892" formatCode="0">
                        <c:v>893</c:v>
                      </c:pt>
                      <c:pt idx="893" formatCode="0">
                        <c:v>894</c:v>
                      </c:pt>
                      <c:pt idx="894" formatCode="0">
                        <c:v>895</c:v>
                      </c:pt>
                      <c:pt idx="895" formatCode="0">
                        <c:v>896</c:v>
                      </c:pt>
                      <c:pt idx="896" formatCode="0">
                        <c:v>897</c:v>
                      </c:pt>
                      <c:pt idx="897" formatCode="0">
                        <c:v>898</c:v>
                      </c:pt>
                      <c:pt idx="898" formatCode="0">
                        <c:v>899</c:v>
                      </c:pt>
                      <c:pt idx="899" formatCode="0">
                        <c:v>900</c:v>
                      </c:pt>
                      <c:pt idx="900" formatCode="0">
                        <c:v>901</c:v>
                      </c:pt>
                      <c:pt idx="901" formatCode="0">
                        <c:v>902</c:v>
                      </c:pt>
                      <c:pt idx="902" formatCode="0">
                        <c:v>903</c:v>
                      </c:pt>
                      <c:pt idx="903" formatCode="0">
                        <c:v>904</c:v>
                      </c:pt>
                      <c:pt idx="904" formatCode="0">
                        <c:v>905</c:v>
                      </c:pt>
                      <c:pt idx="905" formatCode="0">
                        <c:v>906</c:v>
                      </c:pt>
                      <c:pt idx="906" formatCode="0">
                        <c:v>907</c:v>
                      </c:pt>
                      <c:pt idx="907" formatCode="0">
                        <c:v>908</c:v>
                      </c:pt>
                      <c:pt idx="908" formatCode="0">
                        <c:v>909</c:v>
                      </c:pt>
                      <c:pt idx="909" formatCode="0">
                        <c:v>910</c:v>
                      </c:pt>
                      <c:pt idx="910" formatCode="0">
                        <c:v>911</c:v>
                      </c:pt>
                      <c:pt idx="911" formatCode="0">
                        <c:v>912</c:v>
                      </c:pt>
                      <c:pt idx="912" formatCode="0">
                        <c:v>913</c:v>
                      </c:pt>
                      <c:pt idx="913" formatCode="0">
                        <c:v>914</c:v>
                      </c:pt>
                      <c:pt idx="914" formatCode="0">
                        <c:v>915</c:v>
                      </c:pt>
                      <c:pt idx="915" formatCode="0">
                        <c:v>916</c:v>
                      </c:pt>
                      <c:pt idx="916" formatCode="0">
                        <c:v>917</c:v>
                      </c:pt>
                      <c:pt idx="917" formatCode="0">
                        <c:v>918</c:v>
                      </c:pt>
                      <c:pt idx="918" formatCode="0">
                        <c:v>919</c:v>
                      </c:pt>
                      <c:pt idx="919" formatCode="0">
                        <c:v>920</c:v>
                      </c:pt>
                      <c:pt idx="920" formatCode="0">
                        <c:v>921</c:v>
                      </c:pt>
                      <c:pt idx="921" formatCode="0">
                        <c:v>922</c:v>
                      </c:pt>
                      <c:pt idx="922" formatCode="0">
                        <c:v>923</c:v>
                      </c:pt>
                      <c:pt idx="923" formatCode="0">
                        <c:v>924</c:v>
                      </c:pt>
                      <c:pt idx="924" formatCode="0">
                        <c:v>925</c:v>
                      </c:pt>
                      <c:pt idx="925" formatCode="0">
                        <c:v>926</c:v>
                      </c:pt>
                      <c:pt idx="926" formatCode="0">
                        <c:v>927</c:v>
                      </c:pt>
                      <c:pt idx="927" formatCode="0">
                        <c:v>928</c:v>
                      </c:pt>
                      <c:pt idx="928" formatCode="0">
                        <c:v>929</c:v>
                      </c:pt>
                      <c:pt idx="929" formatCode="0">
                        <c:v>930</c:v>
                      </c:pt>
                      <c:pt idx="930" formatCode="0">
                        <c:v>931</c:v>
                      </c:pt>
                      <c:pt idx="931" formatCode="0">
                        <c:v>932</c:v>
                      </c:pt>
                      <c:pt idx="932" formatCode="0">
                        <c:v>933</c:v>
                      </c:pt>
                      <c:pt idx="933" formatCode="0">
                        <c:v>934</c:v>
                      </c:pt>
                      <c:pt idx="934" formatCode="0">
                        <c:v>935</c:v>
                      </c:pt>
                      <c:pt idx="935" formatCode="0">
                        <c:v>936</c:v>
                      </c:pt>
                      <c:pt idx="936" formatCode="0">
                        <c:v>937</c:v>
                      </c:pt>
                      <c:pt idx="937" formatCode="0">
                        <c:v>938</c:v>
                      </c:pt>
                      <c:pt idx="938" formatCode="0">
                        <c:v>939</c:v>
                      </c:pt>
                      <c:pt idx="939" formatCode="0">
                        <c:v>940</c:v>
                      </c:pt>
                      <c:pt idx="940" formatCode="0">
                        <c:v>941</c:v>
                      </c:pt>
                      <c:pt idx="941" formatCode="0">
                        <c:v>942</c:v>
                      </c:pt>
                      <c:pt idx="942" formatCode="0">
                        <c:v>943</c:v>
                      </c:pt>
                      <c:pt idx="943" formatCode="0">
                        <c:v>944</c:v>
                      </c:pt>
                      <c:pt idx="944" formatCode="0">
                        <c:v>945</c:v>
                      </c:pt>
                      <c:pt idx="945" formatCode="0">
                        <c:v>946</c:v>
                      </c:pt>
                      <c:pt idx="946" formatCode="0">
                        <c:v>947</c:v>
                      </c:pt>
                      <c:pt idx="947" formatCode="0">
                        <c:v>948</c:v>
                      </c:pt>
                      <c:pt idx="948" formatCode="0">
                        <c:v>949</c:v>
                      </c:pt>
                      <c:pt idx="949" formatCode="0">
                        <c:v>950</c:v>
                      </c:pt>
                      <c:pt idx="950" formatCode="0">
                        <c:v>951</c:v>
                      </c:pt>
                      <c:pt idx="951" formatCode="0">
                        <c:v>952</c:v>
                      </c:pt>
                      <c:pt idx="952" formatCode="0">
                        <c:v>953</c:v>
                      </c:pt>
                      <c:pt idx="953" formatCode="0">
                        <c:v>954</c:v>
                      </c:pt>
                      <c:pt idx="954" formatCode="0">
                        <c:v>955</c:v>
                      </c:pt>
                      <c:pt idx="955" formatCode="0">
                        <c:v>956</c:v>
                      </c:pt>
                      <c:pt idx="956" formatCode="0">
                        <c:v>957</c:v>
                      </c:pt>
                      <c:pt idx="957" formatCode="0">
                        <c:v>958</c:v>
                      </c:pt>
                      <c:pt idx="958" formatCode="0">
                        <c:v>959</c:v>
                      </c:pt>
                      <c:pt idx="959" formatCode="0">
                        <c:v>960</c:v>
                      </c:pt>
                      <c:pt idx="960" formatCode="0">
                        <c:v>961</c:v>
                      </c:pt>
                      <c:pt idx="961" formatCode="0">
                        <c:v>962</c:v>
                      </c:pt>
                      <c:pt idx="962" formatCode="0">
                        <c:v>963</c:v>
                      </c:pt>
                      <c:pt idx="963" formatCode="0">
                        <c:v>964</c:v>
                      </c:pt>
                      <c:pt idx="964" formatCode="0">
                        <c:v>965</c:v>
                      </c:pt>
                      <c:pt idx="965" formatCode="0">
                        <c:v>966</c:v>
                      </c:pt>
                      <c:pt idx="966" formatCode="0">
                        <c:v>967</c:v>
                      </c:pt>
                      <c:pt idx="967" formatCode="0">
                        <c:v>968</c:v>
                      </c:pt>
                      <c:pt idx="968" formatCode="0">
                        <c:v>969</c:v>
                      </c:pt>
                      <c:pt idx="969" formatCode="0">
                        <c:v>970</c:v>
                      </c:pt>
                      <c:pt idx="970" formatCode="0">
                        <c:v>971</c:v>
                      </c:pt>
                      <c:pt idx="971" formatCode="0">
                        <c:v>972</c:v>
                      </c:pt>
                      <c:pt idx="972" formatCode="0">
                        <c:v>973</c:v>
                      </c:pt>
                      <c:pt idx="973" formatCode="0">
                        <c:v>974</c:v>
                      </c:pt>
                      <c:pt idx="974" formatCode="0">
                        <c:v>975</c:v>
                      </c:pt>
                      <c:pt idx="975" formatCode="0">
                        <c:v>976</c:v>
                      </c:pt>
                      <c:pt idx="976" formatCode="0">
                        <c:v>977</c:v>
                      </c:pt>
                      <c:pt idx="977" formatCode="0">
                        <c:v>978</c:v>
                      </c:pt>
                      <c:pt idx="978" formatCode="0">
                        <c:v>979</c:v>
                      </c:pt>
                      <c:pt idx="979" formatCode="0">
                        <c:v>980</c:v>
                      </c:pt>
                      <c:pt idx="980" formatCode="0">
                        <c:v>981</c:v>
                      </c:pt>
                      <c:pt idx="981" formatCode="0">
                        <c:v>982</c:v>
                      </c:pt>
                      <c:pt idx="982" formatCode="0">
                        <c:v>983</c:v>
                      </c:pt>
                      <c:pt idx="983" formatCode="0">
                        <c:v>984</c:v>
                      </c:pt>
                      <c:pt idx="984" formatCode="0">
                        <c:v>985</c:v>
                      </c:pt>
                      <c:pt idx="985" formatCode="0">
                        <c:v>986</c:v>
                      </c:pt>
                      <c:pt idx="986" formatCode="0">
                        <c:v>987</c:v>
                      </c:pt>
                      <c:pt idx="987" formatCode="0">
                        <c:v>988</c:v>
                      </c:pt>
                      <c:pt idx="988" formatCode="0">
                        <c:v>989</c:v>
                      </c:pt>
                      <c:pt idx="989" formatCode="0">
                        <c:v>990</c:v>
                      </c:pt>
                      <c:pt idx="990" formatCode="0">
                        <c:v>991</c:v>
                      </c:pt>
                      <c:pt idx="991" formatCode="0">
                        <c:v>992</c:v>
                      </c:pt>
                      <c:pt idx="992" formatCode="0">
                        <c:v>993</c:v>
                      </c:pt>
                      <c:pt idx="993" formatCode="0">
                        <c:v>994</c:v>
                      </c:pt>
                      <c:pt idx="994" formatCode="0">
                        <c:v>995</c:v>
                      </c:pt>
                      <c:pt idx="995" formatCode="0">
                        <c:v>996</c:v>
                      </c:pt>
                      <c:pt idx="996" formatCode="0">
                        <c:v>997</c:v>
                      </c:pt>
                      <c:pt idx="997" formatCode="0">
                        <c:v>998</c:v>
                      </c:pt>
                      <c:pt idx="998" formatCode="0">
                        <c:v>999</c:v>
                      </c:pt>
                      <c:pt idx="999" formatCode="0">
                        <c:v>1000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'SIR-Fit'!$H$8:$H$1007</c15:sqref>
                        </c15:formulaRef>
                      </c:ext>
                    </c:extLst>
                    <c:numCache>
                      <c:formatCode>0</c:formatCode>
                      <c:ptCount val="1000"/>
                      <c:pt idx="0">
                        <c:v>0.38461538461538458</c:v>
                      </c:pt>
                      <c:pt idx="1">
                        <c:v>1.0133124536109199</c:v>
                      </c:pt>
                      <c:pt idx="2">
                        <c:v>2.0409872121980008</c:v>
                      </c:pt>
                      <c:pt idx="3">
                        <c:v>3.7208316701149595</c:v>
                      </c:pt>
                      <c:pt idx="4">
                        <c:v>6.4667082564895848</c:v>
                      </c:pt>
                      <c:pt idx="5">
                        <c:v>10.955098266354391</c:v>
                      </c:pt>
                      <c:pt idx="6">
                        <c:v>18.291722143161628</c:v>
                      </c:pt>
                      <c:pt idx="7">
                        <c:v>30.283828937673469</c:v>
                      </c:pt>
                      <c:pt idx="8">
                        <c:v>49.885094648148112</c:v>
                      </c:pt>
                      <c:pt idx="9">
                        <c:v>81.922347702924043</c:v>
                      </c:pt>
                      <c:pt idx="10">
                        <c:v>134.28210664420621</c:v>
                      </c:pt>
                      <c:pt idx="11">
                        <c:v>219.84640160247176</c:v>
                      </c:pt>
                      <c:pt idx="12">
                        <c:v>359.64711539916345</c:v>
                      </c:pt>
                      <c:pt idx="13">
                        <c:v>587.99529339359901</c:v>
                      </c:pt>
                      <c:pt idx="14">
                        <c:v>960.79362379857378</c:v>
                      </c:pt>
                      <c:pt idx="15">
                        <c:v>1568.9315637716631</c:v>
                      </c:pt>
                      <c:pt idx="16">
                        <c:v>2559.6680992924516</c:v>
                      </c:pt>
                      <c:pt idx="17">
                        <c:v>4170.2268526259213</c:v>
                      </c:pt>
                      <c:pt idx="18">
                        <c:v>6779.1617710309947</c:v>
                      </c:pt>
                      <c:pt idx="19">
                        <c:v>10981.217876114484</c:v>
                      </c:pt>
                      <c:pt idx="20">
                        <c:v>17687.094109426958</c:v>
                      </c:pt>
                      <c:pt idx="21">
                        <c:v>28233.29720930555</c:v>
                      </c:pt>
                      <c:pt idx="22">
                        <c:v>44447.21317448678</c:v>
                      </c:pt>
                      <c:pt idx="23">
                        <c:v>68543.040206150734</c:v>
                      </c:pt>
                      <c:pt idx="24">
                        <c:v>102667.33295622643</c:v>
                      </c:pt>
                      <c:pt idx="25">
                        <c:v>148014.28938885115</c:v>
                      </c:pt>
                      <c:pt idx="26">
                        <c:v>203840.94457673145</c:v>
                      </c:pt>
                      <c:pt idx="27">
                        <c:v>267156.23987351236</c:v>
                      </c:pt>
                      <c:pt idx="28">
                        <c:v>333568.93291001394</c:v>
                      </c:pt>
                      <c:pt idx="29">
                        <c:v>398757.79143248685</c:v>
                      </c:pt>
                      <c:pt idx="30">
                        <c:v>459554.63571373734</c:v>
                      </c:pt>
                      <c:pt idx="31">
                        <c:v>514218.17385151528</c:v>
                      </c:pt>
                      <c:pt idx="32">
                        <c:v>562160.97382895544</c:v>
                      </c:pt>
                      <c:pt idx="33">
                        <c:v>603528.28378966311</c:v>
                      </c:pt>
                      <c:pt idx="34">
                        <c:v>638847.62096385716</c:v>
                      </c:pt>
                      <c:pt idx="35">
                        <c:v>668799.97241615446</c:v>
                      </c:pt>
                      <c:pt idx="36">
                        <c:v>694090.72200391302</c:v>
                      </c:pt>
                      <c:pt idx="37">
                        <c:v>715385.281497319</c:v>
                      </c:pt>
                      <c:pt idx="38">
                        <c:v>733281.89236801362</c:v>
                      </c:pt>
                      <c:pt idx="39">
                        <c:v>748304.09514153446</c:v>
                      </c:pt>
                      <c:pt idx="40">
                        <c:v>760902.82871789462</c:v>
                      </c:pt>
                      <c:pt idx="41">
                        <c:v>771462.7480752155</c:v>
                      </c:pt>
                      <c:pt idx="42">
                        <c:v>780309.97690509935</c:v>
                      </c:pt>
                      <c:pt idx="43">
                        <c:v>787719.93378785066</c:v>
                      </c:pt>
                      <c:pt idx="44">
                        <c:v>793924.61554593151</c:v>
                      </c:pt>
                      <c:pt idx="45">
                        <c:v>799119.10109439795</c:v>
                      </c:pt>
                      <c:pt idx="46">
                        <c:v>803467.22625951539</c:v>
                      </c:pt>
                      <c:pt idx="47">
                        <c:v>807106.46743497218</c:v>
                      </c:pt>
                      <c:pt idx="48">
                        <c:v>810152.10848725669</c:v>
                      </c:pt>
                      <c:pt idx="49">
                        <c:v>812700.77649450093</c:v>
                      </c:pt>
                      <c:pt idx="50">
                        <c:v>814833.43088204507</c:v>
                      </c:pt>
                      <c:pt idx="51">
                        <c:v>816617.88405557512</c:v>
                      </c:pt>
                      <c:pt idx="52">
                        <c:v>818110.92314408149</c:v>
                      </c:pt>
                      <c:pt idx="53">
                        <c:v>819360.09363596514</c:v>
                      </c:pt>
                      <c:pt idx="54">
                        <c:v>820405.19731512957</c:v>
                      </c:pt>
                      <c:pt idx="55">
                        <c:v>821279.54931427084</c:v>
                      </c:pt>
                      <c:pt idx="56">
                        <c:v>822011.03240234044</c:v>
                      </c:pt>
                      <c:pt idx="57">
                        <c:v>822622.98080091982</c:v>
                      </c:pt>
                      <c:pt idx="58">
                        <c:v>823134.92081618647</c:v>
                      </c:pt>
                      <c:pt idx="59">
                        <c:v>823563.19129480363</c:v>
                      </c:pt>
                      <c:pt idx="60">
                        <c:v>823921.46327456296</c:v>
                      </c:pt>
                      <c:pt idx="61">
                        <c:v>824221.17511864111</c:v>
                      </c:pt>
                      <c:pt idx="62">
                        <c:v>824471.89681777719</c:v>
                      </c:pt>
                      <c:pt idx="63">
                        <c:v>824681.63494789856</c:v>
                      </c:pt>
                      <c:pt idx="64">
                        <c:v>824857.08792070765</c:v>
                      </c:pt>
                      <c:pt idx="65">
                        <c:v>825003.85960864055</c:v>
                      </c:pt>
                      <c:pt idx="66">
                        <c:v>825126.63811798778</c:v>
                      </c:pt>
                      <c:pt idx="67">
                        <c:v>825229.34538602049</c:v>
                      </c:pt>
                      <c:pt idx="68">
                        <c:v>825315.26235665299</c:v>
                      </c:pt>
                      <c:pt idx="69">
                        <c:v>825387.1337164928</c:v>
                      </c:pt>
                      <c:pt idx="70">
                        <c:v>825447.25552537572</c:v>
                      </c:pt>
                      <c:pt idx="71">
                        <c:v>825497.54853266396</c:v>
                      </c:pt>
                      <c:pt idx="72">
                        <c:v>825539.61951582308</c:v>
                      </c:pt>
                      <c:pt idx="73">
                        <c:v>825574.81259691156</c:v>
                      </c:pt>
                      <c:pt idx="74">
                        <c:v>825604.25217366498</c:v>
                      </c:pt>
                      <c:pt idx="75">
                        <c:v>825628.87883482443</c:v>
                      </c:pt>
                      <c:pt idx="76">
                        <c:v>825649.47940581408</c:v>
                      </c:pt>
                      <c:pt idx="77">
                        <c:v>825666.71208376577</c:v>
                      </c:pt>
                      <c:pt idx="78">
                        <c:v>825681.12746428791</c:v>
                      </c:pt>
                      <c:pt idx="79">
                        <c:v>825693.1861313259</c:v>
                      </c:pt>
                      <c:pt idx="80">
                        <c:v>825703.2733717931</c:v>
                      </c:pt>
                      <c:pt idx="81">
                        <c:v>825711.71148488938</c:v>
                      </c:pt>
                      <c:pt idx="82">
                        <c:v>825718.7700792409</c:v>
                      </c:pt>
                      <c:pt idx="83">
                        <c:v>825724.67468675587</c:v>
                      </c:pt>
                      <c:pt idx="84">
                        <c:v>825729.61396834068</c:v>
                      </c:pt>
                      <c:pt idx="85">
                        <c:v>825733.7457416543</c:v>
                      </c:pt>
                      <c:pt idx="86">
                        <c:v>825737.20202345843</c:v>
                      </c:pt>
                      <c:pt idx="87">
                        <c:v>825740.09324764658</c:v>
                      </c:pt>
                      <c:pt idx="88">
                        <c:v>825742.51179370715</c:v>
                      </c:pt>
                      <c:pt idx="89">
                        <c:v>825744.53493834613</c:v>
                      </c:pt>
                      <c:pt idx="90">
                        <c:v>825746.22732457088</c:v>
                      </c:pt>
                      <c:pt idx="91">
                        <c:v>825747.64302711887</c:v>
                      </c:pt>
                      <c:pt idx="92">
                        <c:v>825748.82728022186</c:v>
                      </c:pt>
                      <c:pt idx="93">
                        <c:v>825749.81792290672</c:v>
                      </c:pt>
                      <c:pt idx="94">
                        <c:v>825750.6466080111</c:v>
                      </c:pt>
                      <c:pt idx="95">
                        <c:v>825751.33981354279</c:v>
                      </c:pt>
                      <c:pt idx="96">
                        <c:v>825751.91968869523</c:v>
                      </c:pt>
                      <c:pt idx="97">
                        <c:v>825752.40476155258</c:v>
                      </c:pt>
                      <c:pt idx="98">
                        <c:v>825752.81053109316</c:v>
                      </c:pt>
                      <c:pt idx="99">
                        <c:v>825753.14996240952</c:v>
                      </c:pt>
                      <c:pt idx="100">
                        <c:v>825753.43390096608</c:v>
                      </c:pt>
                      <c:pt idx="101">
                        <c:v>825753.67141913087</c:v>
                      </c:pt>
                      <c:pt idx="102">
                        <c:v>825753.87010605447</c:v>
                      </c:pt>
                      <c:pt idx="103">
                        <c:v>825754.03631015716</c:v>
                      </c:pt>
                      <c:pt idx="104">
                        <c:v>825754.17534197227</c:v>
                      </c:pt>
                      <c:pt idx="105">
                        <c:v>825754.29164382792</c:v>
                      </c:pt>
                      <c:pt idx="106">
                        <c:v>825754.38893178734</c:v>
                      </c:pt>
                      <c:pt idx="107">
                        <c:v>825754.47031438409</c:v>
                      </c:pt>
                      <c:pt idx="108">
                        <c:v>825754.53839194565</c:v>
                      </c:pt>
                      <c:pt idx="109">
                        <c:v>825754.59533967858</c:v>
                      </c:pt>
                      <c:pt idx="110">
                        <c:v>825754.6429771703</c:v>
                      </c:pt>
                      <c:pt idx="111">
                        <c:v>825754.68282652867</c:v>
                      </c:pt>
                      <c:pt idx="112">
                        <c:v>825754.71616101591</c:v>
                      </c:pt>
                      <c:pt idx="113">
                        <c:v>825754.74404573184</c:v>
                      </c:pt>
                      <c:pt idx="114">
                        <c:v>825754.7673716459</c:v>
                      </c:pt>
                      <c:pt idx="115">
                        <c:v>825754.78688406502</c:v>
                      </c:pt>
                      <c:pt idx="116">
                        <c:v>825754.80320644786</c:v>
                      </c:pt>
                      <c:pt idx="117">
                        <c:v>825754.81686032552</c:v>
                      </c:pt>
                      <c:pt idx="118">
                        <c:v>825754.82828196511</c:v>
                      </c:pt>
                      <c:pt idx="119">
                        <c:v>825754.83783630957</c:v>
                      </c:pt>
                      <c:pt idx="120">
                        <c:v>825754.8458286383</c:v>
                      </c:pt>
                      <c:pt idx="121">
                        <c:v>825754.85251432133</c:v>
                      </c:pt>
                      <c:pt idx="122">
                        <c:v>825754.85810697894</c:v>
                      </c:pt>
                      <c:pt idx="123">
                        <c:v>825754.86278530699</c:v>
                      </c:pt>
                      <c:pt idx="124">
                        <c:v>825754.86669878697</c:v>
                      </c:pt>
                      <c:pt idx="125">
                        <c:v>825754.86997246195</c:v>
                      </c:pt>
                      <c:pt idx="126">
                        <c:v>825754.87271093205</c:v>
                      </c:pt>
                      <c:pt idx="127">
                        <c:v>825754.87500169664</c:v>
                      </c:pt>
                      <c:pt idx="128">
                        <c:v>825754.87691794988</c:v>
                      </c:pt>
                      <c:pt idx="129">
                        <c:v>825754.87852091971</c:v>
                      </c:pt>
                      <c:pt idx="130">
                        <c:v>825754.87986182398</c:v>
                      </c:pt>
                      <c:pt idx="131">
                        <c:v>825754.88098350726</c:v>
                      </c:pt>
                      <c:pt idx="132">
                        <c:v>825754.88192180928</c:v>
                      </c:pt>
                      <c:pt idx="133">
                        <c:v>825754.88270671072</c:v>
                      </c:pt>
                      <c:pt idx="134">
                        <c:v>825754.88336329057</c:v>
                      </c:pt>
                      <c:pt idx="135">
                        <c:v>825754.88391252782</c:v>
                      </c:pt>
                      <c:pt idx="136">
                        <c:v>825754.88437197171</c:v>
                      </c:pt>
                      <c:pt idx="137">
                        <c:v>825754.88475630223</c:v>
                      </c:pt>
                      <c:pt idx="138">
                        <c:v>825754.88507779955</c:v>
                      </c:pt>
                      <c:pt idx="139">
                        <c:v>825754.88534673606</c:v>
                      </c:pt>
                      <c:pt idx="140">
                        <c:v>825754.88557170483</c:v>
                      </c:pt>
                      <c:pt idx="141">
                        <c:v>825754.88575989404</c:v>
                      </c:pt>
                      <c:pt idx="142">
                        <c:v>825754.88591731666</c:v>
                      </c:pt>
                      <c:pt idx="143">
                        <c:v>825754.88604900264</c:v>
                      </c:pt>
                      <c:pt idx="144">
                        <c:v>825754.88615915959</c:v>
                      </c:pt>
                      <c:pt idx="145">
                        <c:v>825754.88625130733</c:v>
                      </c:pt>
                      <c:pt idx="146">
                        <c:v>825754.88632838998</c:v>
                      </c:pt>
                      <c:pt idx="147">
                        <c:v>825754.88639287057</c:v>
                      </c:pt>
                      <c:pt idx="148">
                        <c:v>825754.8864468094</c:v>
                      </c:pt>
                      <c:pt idx="149">
                        <c:v>825754.88649192988</c:v>
                      </c:pt>
                      <c:pt idx="150">
                        <c:v>825754.88652967382</c:v>
                      </c:pt>
                      <c:pt idx="151">
                        <c:v>825754.88656124705</c:v>
                      </c:pt>
                      <c:pt idx="152">
                        <c:v>825754.88658765843</c:v>
                      </c:pt>
                      <c:pt idx="153">
                        <c:v>825754.88660975185</c:v>
                      </c:pt>
                      <c:pt idx="154">
                        <c:v>825754.88662823336</c:v>
                      </c:pt>
                      <c:pt idx="155">
                        <c:v>825754.88664369332</c:v>
                      </c:pt>
                      <c:pt idx="156">
                        <c:v>825754.88665662578</c:v>
                      </c:pt>
                      <c:pt idx="157">
                        <c:v>825754.88666744391</c:v>
                      </c:pt>
                      <c:pt idx="158">
                        <c:v>825754.88667649345</c:v>
                      </c:pt>
                      <c:pt idx="159">
                        <c:v>825754.88668406347</c:v>
                      </c:pt>
                      <c:pt idx="160">
                        <c:v>825754.88669039588</c:v>
                      </c:pt>
                      <c:pt idx="161">
                        <c:v>825754.88669569301</c:v>
                      </c:pt>
                      <c:pt idx="162">
                        <c:v>825754.88670012413</c:v>
                      </c:pt>
                      <c:pt idx="163">
                        <c:v>825754.88670383079</c:v>
                      </c:pt>
                      <c:pt idx="164">
                        <c:v>825754.88670693152</c:v>
                      </c:pt>
                      <c:pt idx="165">
                        <c:v>825754.88670952525</c:v>
                      </c:pt>
                      <c:pt idx="166">
                        <c:v>825754.886711695</c:v>
                      </c:pt>
                      <c:pt idx="167">
                        <c:v>825754.88671351003</c:v>
                      </c:pt>
                      <c:pt idx="168">
                        <c:v>825754.88671502832</c:v>
                      </c:pt>
                      <c:pt idx="169">
                        <c:v>825754.88671629841</c:v>
                      </c:pt>
                      <c:pt idx="170">
                        <c:v>825754.88671736082</c:v>
                      </c:pt>
                      <c:pt idx="171">
                        <c:v>825754.88671824953</c:v>
                      </c:pt>
                      <c:pt idx="172">
                        <c:v>825754.88671899296</c:v>
                      </c:pt>
                      <c:pt idx="173">
                        <c:v>825754.88671961485</c:v>
                      </c:pt>
                      <c:pt idx="174">
                        <c:v>825754.88672013511</c:v>
                      </c:pt>
                      <c:pt idx="175">
                        <c:v>825754.88672057027</c:v>
                      </c:pt>
                      <c:pt idx="176">
                        <c:v>825754.8867209343</c:v>
                      </c:pt>
                      <c:pt idx="177">
                        <c:v>825754.88672123884</c:v>
                      </c:pt>
                      <c:pt idx="178">
                        <c:v>825754.88672149356</c:v>
                      </c:pt>
                      <c:pt idx="179">
                        <c:v>825754.8867217066</c:v>
                      </c:pt>
                      <c:pt idx="180">
                        <c:v>825754.88672188483</c:v>
                      </c:pt>
                      <c:pt idx="181">
                        <c:v>825754.88672203396</c:v>
                      </c:pt>
                      <c:pt idx="182">
                        <c:v>825754.88672215864</c:v>
                      </c:pt>
                      <c:pt idx="183">
                        <c:v>825754.88672226295</c:v>
                      </c:pt>
                      <c:pt idx="184">
                        <c:v>825754.88672235026</c:v>
                      </c:pt>
                      <c:pt idx="185">
                        <c:v>825754.88672242325</c:v>
                      </c:pt>
                      <c:pt idx="186">
                        <c:v>825754.88672248437</c:v>
                      </c:pt>
                      <c:pt idx="187">
                        <c:v>825754.88672253548</c:v>
                      </c:pt>
                      <c:pt idx="188">
                        <c:v>825754.8867225782</c:v>
                      </c:pt>
                      <c:pt idx="189">
                        <c:v>825754.88672261394</c:v>
                      </c:pt>
                      <c:pt idx="190">
                        <c:v>825754.88672264386</c:v>
                      </c:pt>
                      <c:pt idx="191">
                        <c:v>825754.88672266889</c:v>
                      </c:pt>
                      <c:pt idx="192">
                        <c:v>825754.88672268984</c:v>
                      </c:pt>
                      <c:pt idx="193">
                        <c:v>825754.88672270731</c:v>
                      </c:pt>
                      <c:pt idx="194">
                        <c:v>825754.88672272197</c:v>
                      </c:pt>
                      <c:pt idx="195">
                        <c:v>825754.8867227342</c:v>
                      </c:pt>
                      <c:pt idx="196">
                        <c:v>825754.88672274444</c:v>
                      </c:pt>
                      <c:pt idx="197">
                        <c:v>825754.88672275306</c:v>
                      </c:pt>
                      <c:pt idx="198">
                        <c:v>825754.88672276028</c:v>
                      </c:pt>
                      <c:pt idx="199">
                        <c:v>825754.88672276633</c:v>
                      </c:pt>
                      <c:pt idx="200">
                        <c:v>825754.88672277133</c:v>
                      </c:pt>
                      <c:pt idx="201">
                        <c:v>825754.88672277553</c:v>
                      </c:pt>
                      <c:pt idx="202">
                        <c:v>825754.88672277902</c:v>
                      </c:pt>
                      <c:pt idx="203">
                        <c:v>825754.88672278193</c:v>
                      </c:pt>
                      <c:pt idx="204">
                        <c:v>825754.88672278437</c:v>
                      </c:pt>
                      <c:pt idx="205">
                        <c:v>825754.88672278647</c:v>
                      </c:pt>
                      <c:pt idx="206">
                        <c:v>825754.88672278821</c:v>
                      </c:pt>
                      <c:pt idx="207">
                        <c:v>825754.88672278961</c:v>
                      </c:pt>
                      <c:pt idx="208">
                        <c:v>825754.88672279078</c:v>
                      </c:pt>
                      <c:pt idx="209">
                        <c:v>825754.88672279182</c:v>
                      </c:pt>
                      <c:pt idx="210">
                        <c:v>825754.88672279264</c:v>
                      </c:pt>
                      <c:pt idx="211">
                        <c:v>825754.88672279334</c:v>
                      </c:pt>
                      <c:pt idx="212">
                        <c:v>825754.88672279392</c:v>
                      </c:pt>
                      <c:pt idx="213">
                        <c:v>825754.88672279438</c:v>
                      </c:pt>
                      <c:pt idx="214">
                        <c:v>825754.88672279485</c:v>
                      </c:pt>
                      <c:pt idx="215">
                        <c:v>825754.8867227952</c:v>
                      </c:pt>
                      <c:pt idx="216">
                        <c:v>825754.88672279543</c:v>
                      </c:pt>
                      <c:pt idx="217">
                        <c:v>825754.88672279567</c:v>
                      </c:pt>
                      <c:pt idx="218">
                        <c:v>825754.8867227959</c:v>
                      </c:pt>
                      <c:pt idx="219">
                        <c:v>825754.88672279601</c:v>
                      </c:pt>
                      <c:pt idx="220">
                        <c:v>825754.88672279613</c:v>
                      </c:pt>
                      <c:pt idx="221">
                        <c:v>825754.88672279625</c:v>
                      </c:pt>
                      <c:pt idx="222">
                        <c:v>825754.88672279636</c:v>
                      </c:pt>
                      <c:pt idx="223">
                        <c:v>825754.88672279648</c:v>
                      </c:pt>
                      <c:pt idx="224">
                        <c:v>825754.8867227966</c:v>
                      </c:pt>
                      <c:pt idx="225">
                        <c:v>825754.8867227966</c:v>
                      </c:pt>
                      <c:pt idx="226">
                        <c:v>825754.8867227966</c:v>
                      </c:pt>
                      <c:pt idx="227">
                        <c:v>825754.8867227966</c:v>
                      </c:pt>
                      <c:pt idx="228">
                        <c:v>825754.8867227966</c:v>
                      </c:pt>
                      <c:pt idx="229">
                        <c:v>825754.8867227966</c:v>
                      </c:pt>
                      <c:pt idx="230">
                        <c:v>825754.8867227966</c:v>
                      </c:pt>
                      <c:pt idx="231">
                        <c:v>825754.8867227966</c:v>
                      </c:pt>
                      <c:pt idx="232">
                        <c:v>825754.8867227966</c:v>
                      </c:pt>
                      <c:pt idx="233">
                        <c:v>825754.8867227966</c:v>
                      </c:pt>
                      <c:pt idx="234">
                        <c:v>825754.8867227966</c:v>
                      </c:pt>
                      <c:pt idx="235">
                        <c:v>825754.8867227966</c:v>
                      </c:pt>
                      <c:pt idx="236">
                        <c:v>825754.8867227966</c:v>
                      </c:pt>
                      <c:pt idx="237">
                        <c:v>825754.8867227966</c:v>
                      </c:pt>
                      <c:pt idx="238">
                        <c:v>825754.8867227966</c:v>
                      </c:pt>
                      <c:pt idx="239">
                        <c:v>825754.8867227966</c:v>
                      </c:pt>
                      <c:pt idx="240">
                        <c:v>825754.8867227966</c:v>
                      </c:pt>
                      <c:pt idx="241">
                        <c:v>825754.8867227966</c:v>
                      </c:pt>
                      <c:pt idx="242">
                        <c:v>825754.8867227966</c:v>
                      </c:pt>
                      <c:pt idx="243">
                        <c:v>825754.8867227966</c:v>
                      </c:pt>
                      <c:pt idx="244">
                        <c:v>825754.8867227966</c:v>
                      </c:pt>
                      <c:pt idx="245">
                        <c:v>825754.8867227966</c:v>
                      </c:pt>
                      <c:pt idx="246">
                        <c:v>825754.8867227966</c:v>
                      </c:pt>
                      <c:pt idx="247">
                        <c:v>825754.8867227966</c:v>
                      </c:pt>
                      <c:pt idx="248">
                        <c:v>825754.8867227966</c:v>
                      </c:pt>
                      <c:pt idx="249">
                        <c:v>825754.8867227966</c:v>
                      </c:pt>
                      <c:pt idx="250">
                        <c:v>825754.8867227966</c:v>
                      </c:pt>
                      <c:pt idx="251">
                        <c:v>825754.8867227966</c:v>
                      </c:pt>
                      <c:pt idx="252">
                        <c:v>825754.8867227966</c:v>
                      </c:pt>
                      <c:pt idx="253">
                        <c:v>825754.8867227966</c:v>
                      </c:pt>
                      <c:pt idx="254">
                        <c:v>825754.8867227966</c:v>
                      </c:pt>
                      <c:pt idx="255">
                        <c:v>825754.8867227966</c:v>
                      </c:pt>
                      <c:pt idx="256">
                        <c:v>825754.8867227966</c:v>
                      </c:pt>
                      <c:pt idx="257">
                        <c:v>825754.8867227966</c:v>
                      </c:pt>
                      <c:pt idx="258">
                        <c:v>825754.8867227966</c:v>
                      </c:pt>
                      <c:pt idx="259">
                        <c:v>825754.8867227966</c:v>
                      </c:pt>
                      <c:pt idx="260">
                        <c:v>825754.8867227966</c:v>
                      </c:pt>
                      <c:pt idx="261">
                        <c:v>825754.8867227966</c:v>
                      </c:pt>
                      <c:pt idx="262">
                        <c:v>825754.8867227966</c:v>
                      </c:pt>
                      <c:pt idx="263">
                        <c:v>825754.8867227966</c:v>
                      </c:pt>
                      <c:pt idx="264">
                        <c:v>825754.8867227966</c:v>
                      </c:pt>
                      <c:pt idx="265">
                        <c:v>825754.8867227966</c:v>
                      </c:pt>
                      <c:pt idx="266">
                        <c:v>825754.8867227966</c:v>
                      </c:pt>
                      <c:pt idx="267">
                        <c:v>825754.8867227966</c:v>
                      </c:pt>
                      <c:pt idx="268">
                        <c:v>825754.8867227966</c:v>
                      </c:pt>
                      <c:pt idx="269">
                        <c:v>825754.8867227966</c:v>
                      </c:pt>
                      <c:pt idx="270">
                        <c:v>825754.8867227966</c:v>
                      </c:pt>
                      <c:pt idx="271">
                        <c:v>825754.8867227966</c:v>
                      </c:pt>
                      <c:pt idx="272">
                        <c:v>825754.8867227966</c:v>
                      </c:pt>
                      <c:pt idx="273">
                        <c:v>825754.8867227966</c:v>
                      </c:pt>
                      <c:pt idx="274">
                        <c:v>825754.8867227966</c:v>
                      </c:pt>
                      <c:pt idx="275">
                        <c:v>825754.8867227966</c:v>
                      </c:pt>
                      <c:pt idx="276">
                        <c:v>825754.8867227966</c:v>
                      </c:pt>
                      <c:pt idx="277">
                        <c:v>825754.8867227966</c:v>
                      </c:pt>
                      <c:pt idx="278">
                        <c:v>825754.8867227966</c:v>
                      </c:pt>
                      <c:pt idx="279">
                        <c:v>825754.8867227966</c:v>
                      </c:pt>
                      <c:pt idx="280">
                        <c:v>825754.8867227966</c:v>
                      </c:pt>
                      <c:pt idx="281">
                        <c:v>825754.8867227966</c:v>
                      </c:pt>
                      <c:pt idx="282">
                        <c:v>825754.8867227966</c:v>
                      </c:pt>
                      <c:pt idx="283">
                        <c:v>825754.8867227966</c:v>
                      </c:pt>
                      <c:pt idx="284">
                        <c:v>825754.8867227966</c:v>
                      </c:pt>
                      <c:pt idx="285">
                        <c:v>825754.8867227966</c:v>
                      </c:pt>
                      <c:pt idx="286">
                        <c:v>825754.8867227966</c:v>
                      </c:pt>
                      <c:pt idx="287">
                        <c:v>825754.8867227966</c:v>
                      </c:pt>
                      <c:pt idx="288">
                        <c:v>825754.8867227966</c:v>
                      </c:pt>
                      <c:pt idx="289">
                        <c:v>825754.8867227966</c:v>
                      </c:pt>
                      <c:pt idx="290">
                        <c:v>825754.8867227966</c:v>
                      </c:pt>
                      <c:pt idx="291">
                        <c:v>825754.8867227966</c:v>
                      </c:pt>
                      <c:pt idx="292">
                        <c:v>825754.8867227966</c:v>
                      </c:pt>
                      <c:pt idx="293">
                        <c:v>825754.8867227966</c:v>
                      </c:pt>
                      <c:pt idx="294">
                        <c:v>825754.8867227966</c:v>
                      </c:pt>
                      <c:pt idx="295">
                        <c:v>825754.8867227966</c:v>
                      </c:pt>
                      <c:pt idx="296">
                        <c:v>825754.8867227966</c:v>
                      </c:pt>
                      <c:pt idx="297">
                        <c:v>825754.8867227966</c:v>
                      </c:pt>
                      <c:pt idx="298">
                        <c:v>825754.8867227966</c:v>
                      </c:pt>
                      <c:pt idx="299">
                        <c:v>825754.8867227966</c:v>
                      </c:pt>
                      <c:pt idx="300">
                        <c:v>825754.8867227966</c:v>
                      </c:pt>
                      <c:pt idx="301">
                        <c:v>825754.8867227966</c:v>
                      </c:pt>
                      <c:pt idx="302">
                        <c:v>825754.8867227966</c:v>
                      </c:pt>
                      <c:pt idx="303">
                        <c:v>825754.8867227966</c:v>
                      </c:pt>
                      <c:pt idx="304">
                        <c:v>825754.8867227966</c:v>
                      </c:pt>
                      <c:pt idx="305">
                        <c:v>825754.8867227966</c:v>
                      </c:pt>
                      <c:pt idx="306">
                        <c:v>825754.8867227966</c:v>
                      </c:pt>
                      <c:pt idx="307">
                        <c:v>825754.8867227966</c:v>
                      </c:pt>
                      <c:pt idx="308">
                        <c:v>825754.8867227966</c:v>
                      </c:pt>
                      <c:pt idx="309">
                        <c:v>825754.8867227966</c:v>
                      </c:pt>
                      <c:pt idx="310">
                        <c:v>825754.8867227966</c:v>
                      </c:pt>
                      <c:pt idx="311">
                        <c:v>825754.8867227966</c:v>
                      </c:pt>
                      <c:pt idx="312">
                        <c:v>825754.8867227966</c:v>
                      </c:pt>
                      <c:pt idx="313">
                        <c:v>825754.8867227966</c:v>
                      </c:pt>
                      <c:pt idx="314">
                        <c:v>825754.8867227966</c:v>
                      </c:pt>
                      <c:pt idx="315">
                        <c:v>825754.8867227966</c:v>
                      </c:pt>
                      <c:pt idx="316">
                        <c:v>825754.8867227966</c:v>
                      </c:pt>
                      <c:pt idx="317">
                        <c:v>825754.8867227966</c:v>
                      </c:pt>
                      <c:pt idx="318">
                        <c:v>825754.8867227966</c:v>
                      </c:pt>
                      <c:pt idx="319">
                        <c:v>825754.8867227966</c:v>
                      </c:pt>
                      <c:pt idx="320">
                        <c:v>825754.8867227966</c:v>
                      </c:pt>
                      <c:pt idx="321">
                        <c:v>825754.8867227966</c:v>
                      </c:pt>
                      <c:pt idx="322">
                        <c:v>825754.8867227966</c:v>
                      </c:pt>
                      <c:pt idx="323">
                        <c:v>825754.8867227966</c:v>
                      </c:pt>
                      <c:pt idx="324">
                        <c:v>825754.8867227966</c:v>
                      </c:pt>
                      <c:pt idx="325">
                        <c:v>825754.8867227966</c:v>
                      </c:pt>
                      <c:pt idx="326">
                        <c:v>825754.8867227966</c:v>
                      </c:pt>
                      <c:pt idx="327">
                        <c:v>825754.8867227966</c:v>
                      </c:pt>
                      <c:pt idx="328">
                        <c:v>825754.8867227966</c:v>
                      </c:pt>
                      <c:pt idx="329">
                        <c:v>825754.8867227966</c:v>
                      </c:pt>
                      <c:pt idx="330">
                        <c:v>825754.8867227966</c:v>
                      </c:pt>
                      <c:pt idx="331">
                        <c:v>825754.8867227966</c:v>
                      </c:pt>
                      <c:pt idx="332">
                        <c:v>825754.8867227966</c:v>
                      </c:pt>
                      <c:pt idx="333">
                        <c:v>825754.8867227966</c:v>
                      </c:pt>
                      <c:pt idx="334">
                        <c:v>825754.8867227966</c:v>
                      </c:pt>
                      <c:pt idx="335">
                        <c:v>825754.8867227966</c:v>
                      </c:pt>
                      <c:pt idx="336">
                        <c:v>825754.8867227966</c:v>
                      </c:pt>
                      <c:pt idx="337">
                        <c:v>825754.8867227966</c:v>
                      </c:pt>
                      <c:pt idx="338">
                        <c:v>825754.8867227966</c:v>
                      </c:pt>
                      <c:pt idx="339">
                        <c:v>825754.8867227966</c:v>
                      </c:pt>
                      <c:pt idx="340">
                        <c:v>825754.8867227966</c:v>
                      </c:pt>
                      <c:pt idx="341">
                        <c:v>825754.8867227966</c:v>
                      </c:pt>
                      <c:pt idx="342">
                        <c:v>825754.8867227966</c:v>
                      </c:pt>
                      <c:pt idx="343">
                        <c:v>825754.8867227966</c:v>
                      </c:pt>
                      <c:pt idx="344">
                        <c:v>825754.8867227966</c:v>
                      </c:pt>
                      <c:pt idx="345">
                        <c:v>825754.8867227966</c:v>
                      </c:pt>
                      <c:pt idx="346">
                        <c:v>825754.8867227966</c:v>
                      </c:pt>
                      <c:pt idx="347">
                        <c:v>825754.8867227966</c:v>
                      </c:pt>
                      <c:pt idx="348">
                        <c:v>825754.8867227966</c:v>
                      </c:pt>
                      <c:pt idx="349">
                        <c:v>825754.8867227966</c:v>
                      </c:pt>
                      <c:pt idx="350">
                        <c:v>825754.8867227966</c:v>
                      </c:pt>
                      <c:pt idx="351">
                        <c:v>825754.8867227966</c:v>
                      </c:pt>
                      <c:pt idx="352">
                        <c:v>825754.8867227966</c:v>
                      </c:pt>
                      <c:pt idx="353">
                        <c:v>825754.8867227966</c:v>
                      </c:pt>
                      <c:pt idx="354">
                        <c:v>825754.8867227966</c:v>
                      </c:pt>
                      <c:pt idx="355">
                        <c:v>825754.8867227966</c:v>
                      </c:pt>
                      <c:pt idx="356">
                        <c:v>825754.8867227966</c:v>
                      </c:pt>
                      <c:pt idx="357">
                        <c:v>825754.8867227966</c:v>
                      </c:pt>
                      <c:pt idx="358">
                        <c:v>825754.8867227966</c:v>
                      </c:pt>
                      <c:pt idx="359">
                        <c:v>825754.8867227966</c:v>
                      </c:pt>
                      <c:pt idx="360">
                        <c:v>825754.8867227966</c:v>
                      </c:pt>
                      <c:pt idx="361">
                        <c:v>825754.8867227966</c:v>
                      </c:pt>
                      <c:pt idx="362">
                        <c:v>825754.8867227966</c:v>
                      </c:pt>
                      <c:pt idx="363">
                        <c:v>825754.8867227966</c:v>
                      </c:pt>
                      <c:pt idx="364">
                        <c:v>825754.8867227966</c:v>
                      </c:pt>
                      <c:pt idx="365">
                        <c:v>825754.8867227966</c:v>
                      </c:pt>
                      <c:pt idx="366">
                        <c:v>825754.8867227966</c:v>
                      </c:pt>
                      <c:pt idx="367">
                        <c:v>825754.8867227966</c:v>
                      </c:pt>
                      <c:pt idx="368">
                        <c:v>825754.8867227966</c:v>
                      </c:pt>
                      <c:pt idx="369">
                        <c:v>825754.8867227966</c:v>
                      </c:pt>
                      <c:pt idx="370">
                        <c:v>825754.8867227966</c:v>
                      </c:pt>
                      <c:pt idx="371">
                        <c:v>825754.8867227966</c:v>
                      </c:pt>
                      <c:pt idx="372">
                        <c:v>825754.8867227966</c:v>
                      </c:pt>
                      <c:pt idx="373">
                        <c:v>825754.8867227966</c:v>
                      </c:pt>
                      <c:pt idx="374">
                        <c:v>825754.8867227966</c:v>
                      </c:pt>
                      <c:pt idx="375">
                        <c:v>825754.8867227966</c:v>
                      </c:pt>
                      <c:pt idx="376">
                        <c:v>825754.8867227966</c:v>
                      </c:pt>
                      <c:pt idx="377">
                        <c:v>825754.8867227966</c:v>
                      </c:pt>
                      <c:pt idx="378">
                        <c:v>825754.8867227966</c:v>
                      </c:pt>
                      <c:pt idx="379">
                        <c:v>825754.8867227966</c:v>
                      </c:pt>
                      <c:pt idx="380">
                        <c:v>825754.8867227966</c:v>
                      </c:pt>
                      <c:pt idx="381">
                        <c:v>825754.8867227966</c:v>
                      </c:pt>
                      <c:pt idx="382">
                        <c:v>825754.8867227966</c:v>
                      </c:pt>
                      <c:pt idx="383">
                        <c:v>825754.8867227966</c:v>
                      </c:pt>
                      <c:pt idx="384">
                        <c:v>825754.8867227966</c:v>
                      </c:pt>
                      <c:pt idx="385">
                        <c:v>825754.8867227966</c:v>
                      </c:pt>
                      <c:pt idx="386">
                        <c:v>825754.8867227966</c:v>
                      </c:pt>
                      <c:pt idx="387">
                        <c:v>825754.8867227966</c:v>
                      </c:pt>
                      <c:pt idx="388">
                        <c:v>825754.8867227966</c:v>
                      </c:pt>
                      <c:pt idx="389">
                        <c:v>825754.8867227966</c:v>
                      </c:pt>
                      <c:pt idx="390">
                        <c:v>825754.8867227966</c:v>
                      </c:pt>
                      <c:pt idx="391">
                        <c:v>825754.8867227966</c:v>
                      </c:pt>
                      <c:pt idx="392">
                        <c:v>825754.8867227966</c:v>
                      </c:pt>
                      <c:pt idx="393">
                        <c:v>825754.8867227966</c:v>
                      </c:pt>
                      <c:pt idx="394">
                        <c:v>825754.8867227966</c:v>
                      </c:pt>
                      <c:pt idx="395">
                        <c:v>825754.8867227966</c:v>
                      </c:pt>
                      <c:pt idx="396">
                        <c:v>825754.8867227966</c:v>
                      </c:pt>
                      <c:pt idx="397">
                        <c:v>825754.8867227966</c:v>
                      </c:pt>
                      <c:pt idx="398">
                        <c:v>825754.8867227966</c:v>
                      </c:pt>
                      <c:pt idx="399">
                        <c:v>825754.8867227966</c:v>
                      </c:pt>
                      <c:pt idx="400">
                        <c:v>825754.8867227966</c:v>
                      </c:pt>
                      <c:pt idx="401">
                        <c:v>825754.8867227966</c:v>
                      </c:pt>
                      <c:pt idx="402">
                        <c:v>825754.8867227966</c:v>
                      </c:pt>
                      <c:pt idx="403">
                        <c:v>825754.8867227966</c:v>
                      </c:pt>
                      <c:pt idx="404">
                        <c:v>825754.8867227966</c:v>
                      </c:pt>
                      <c:pt idx="405">
                        <c:v>825754.8867227966</c:v>
                      </c:pt>
                      <c:pt idx="406">
                        <c:v>825754.8867227966</c:v>
                      </c:pt>
                      <c:pt idx="407">
                        <c:v>825754.8867227966</c:v>
                      </c:pt>
                      <c:pt idx="408">
                        <c:v>825754.8867227966</c:v>
                      </c:pt>
                      <c:pt idx="409">
                        <c:v>825754.8867227966</c:v>
                      </c:pt>
                      <c:pt idx="410">
                        <c:v>825754.8867227966</c:v>
                      </c:pt>
                      <c:pt idx="411">
                        <c:v>825754.8867227966</c:v>
                      </c:pt>
                      <c:pt idx="412">
                        <c:v>825754.8867227966</c:v>
                      </c:pt>
                      <c:pt idx="413">
                        <c:v>825754.8867227966</c:v>
                      </c:pt>
                      <c:pt idx="414">
                        <c:v>825754.8867227966</c:v>
                      </c:pt>
                      <c:pt idx="415">
                        <c:v>825754.8867227966</c:v>
                      </c:pt>
                      <c:pt idx="416">
                        <c:v>825754.8867227966</c:v>
                      </c:pt>
                      <c:pt idx="417">
                        <c:v>825754.8867227966</c:v>
                      </c:pt>
                      <c:pt idx="418">
                        <c:v>825754.8867227966</c:v>
                      </c:pt>
                      <c:pt idx="419">
                        <c:v>825754.8867227966</c:v>
                      </c:pt>
                      <c:pt idx="420">
                        <c:v>825754.8867227966</c:v>
                      </c:pt>
                      <c:pt idx="421">
                        <c:v>825754.8867227966</c:v>
                      </c:pt>
                      <c:pt idx="422">
                        <c:v>825754.8867227966</c:v>
                      </c:pt>
                      <c:pt idx="423">
                        <c:v>825754.8867227966</c:v>
                      </c:pt>
                      <c:pt idx="424">
                        <c:v>825754.8867227966</c:v>
                      </c:pt>
                      <c:pt idx="425">
                        <c:v>825754.8867227966</c:v>
                      </c:pt>
                      <c:pt idx="426">
                        <c:v>825754.8867227966</c:v>
                      </c:pt>
                      <c:pt idx="427">
                        <c:v>825754.8867227966</c:v>
                      </c:pt>
                      <c:pt idx="428">
                        <c:v>825754.8867227966</c:v>
                      </c:pt>
                      <c:pt idx="429">
                        <c:v>825754.8867227966</c:v>
                      </c:pt>
                      <c:pt idx="430">
                        <c:v>825754.8867227966</c:v>
                      </c:pt>
                      <c:pt idx="431">
                        <c:v>825754.8867227966</c:v>
                      </c:pt>
                      <c:pt idx="432">
                        <c:v>825754.8867227966</c:v>
                      </c:pt>
                      <c:pt idx="433">
                        <c:v>825754.8867227966</c:v>
                      </c:pt>
                      <c:pt idx="434">
                        <c:v>825754.8867227966</c:v>
                      </c:pt>
                      <c:pt idx="435">
                        <c:v>825754.8867227966</c:v>
                      </c:pt>
                      <c:pt idx="436">
                        <c:v>825754.8867227966</c:v>
                      </c:pt>
                      <c:pt idx="437">
                        <c:v>825754.8867227966</c:v>
                      </c:pt>
                      <c:pt idx="438">
                        <c:v>825754.8867227966</c:v>
                      </c:pt>
                      <c:pt idx="439">
                        <c:v>825754.8867227966</c:v>
                      </c:pt>
                      <c:pt idx="440">
                        <c:v>825754.8867227966</c:v>
                      </c:pt>
                      <c:pt idx="441">
                        <c:v>825754.8867227966</c:v>
                      </c:pt>
                      <c:pt idx="442">
                        <c:v>825754.8867227966</c:v>
                      </c:pt>
                      <c:pt idx="443">
                        <c:v>825754.8867227966</c:v>
                      </c:pt>
                      <c:pt idx="444">
                        <c:v>825754.8867227966</c:v>
                      </c:pt>
                      <c:pt idx="445">
                        <c:v>825754.8867227966</c:v>
                      </c:pt>
                      <c:pt idx="446">
                        <c:v>825754.8867227966</c:v>
                      </c:pt>
                      <c:pt idx="447">
                        <c:v>825754.8867227966</c:v>
                      </c:pt>
                      <c:pt idx="448">
                        <c:v>825754.8867227966</c:v>
                      </c:pt>
                      <c:pt idx="449">
                        <c:v>825754.8867227966</c:v>
                      </c:pt>
                      <c:pt idx="450">
                        <c:v>825754.8867227966</c:v>
                      </c:pt>
                      <c:pt idx="451">
                        <c:v>825754.8867227966</c:v>
                      </c:pt>
                      <c:pt idx="452">
                        <c:v>825754.8867227966</c:v>
                      </c:pt>
                      <c:pt idx="453">
                        <c:v>825754.8867227966</c:v>
                      </c:pt>
                      <c:pt idx="454">
                        <c:v>825754.8867227966</c:v>
                      </c:pt>
                      <c:pt idx="455">
                        <c:v>825754.8867227966</c:v>
                      </c:pt>
                      <c:pt idx="456">
                        <c:v>825754.8867227966</c:v>
                      </c:pt>
                      <c:pt idx="457">
                        <c:v>825754.8867227966</c:v>
                      </c:pt>
                      <c:pt idx="458">
                        <c:v>825754.8867227966</c:v>
                      </c:pt>
                      <c:pt idx="459">
                        <c:v>825754.8867227966</c:v>
                      </c:pt>
                      <c:pt idx="460">
                        <c:v>825754.8867227966</c:v>
                      </c:pt>
                      <c:pt idx="461">
                        <c:v>825754.8867227966</c:v>
                      </c:pt>
                      <c:pt idx="462">
                        <c:v>825754.8867227966</c:v>
                      </c:pt>
                      <c:pt idx="463">
                        <c:v>825754.8867227966</c:v>
                      </c:pt>
                      <c:pt idx="464">
                        <c:v>825754.8867227966</c:v>
                      </c:pt>
                      <c:pt idx="465">
                        <c:v>825754.8867227966</c:v>
                      </c:pt>
                      <c:pt idx="466">
                        <c:v>825754.8867227966</c:v>
                      </c:pt>
                      <c:pt idx="467">
                        <c:v>825754.8867227966</c:v>
                      </c:pt>
                      <c:pt idx="468">
                        <c:v>825754.8867227966</c:v>
                      </c:pt>
                      <c:pt idx="469">
                        <c:v>825754.8867227966</c:v>
                      </c:pt>
                      <c:pt idx="470">
                        <c:v>825754.8867227966</c:v>
                      </c:pt>
                      <c:pt idx="471">
                        <c:v>825754.8867227966</c:v>
                      </c:pt>
                      <c:pt idx="472">
                        <c:v>825754.8867227966</c:v>
                      </c:pt>
                      <c:pt idx="473">
                        <c:v>825754.8867227966</c:v>
                      </c:pt>
                      <c:pt idx="474">
                        <c:v>825754.8867227966</c:v>
                      </c:pt>
                      <c:pt idx="475">
                        <c:v>825754.8867227966</c:v>
                      </c:pt>
                      <c:pt idx="476">
                        <c:v>825754.8867227966</c:v>
                      </c:pt>
                      <c:pt idx="477">
                        <c:v>825754.8867227966</c:v>
                      </c:pt>
                      <c:pt idx="478">
                        <c:v>825754.8867227966</c:v>
                      </c:pt>
                      <c:pt idx="479">
                        <c:v>825754.8867227966</c:v>
                      </c:pt>
                      <c:pt idx="480">
                        <c:v>825754.8867227966</c:v>
                      </c:pt>
                      <c:pt idx="481">
                        <c:v>825754.8867227966</c:v>
                      </c:pt>
                      <c:pt idx="482">
                        <c:v>825754.8867227966</c:v>
                      </c:pt>
                      <c:pt idx="483">
                        <c:v>825754.8867227966</c:v>
                      </c:pt>
                      <c:pt idx="484">
                        <c:v>825754.8867227966</c:v>
                      </c:pt>
                      <c:pt idx="485">
                        <c:v>825754.8867227966</c:v>
                      </c:pt>
                      <c:pt idx="486">
                        <c:v>825754.8867227966</c:v>
                      </c:pt>
                      <c:pt idx="487">
                        <c:v>825754.8867227966</c:v>
                      </c:pt>
                      <c:pt idx="488">
                        <c:v>825754.8867227966</c:v>
                      </c:pt>
                      <c:pt idx="489">
                        <c:v>825754.8867227966</c:v>
                      </c:pt>
                      <c:pt idx="490">
                        <c:v>825754.8867227966</c:v>
                      </c:pt>
                      <c:pt idx="491">
                        <c:v>825754.8867227966</c:v>
                      </c:pt>
                      <c:pt idx="492">
                        <c:v>825754.8867227966</c:v>
                      </c:pt>
                      <c:pt idx="493">
                        <c:v>825754.8867227966</c:v>
                      </c:pt>
                      <c:pt idx="494">
                        <c:v>825754.8867227966</c:v>
                      </c:pt>
                      <c:pt idx="495">
                        <c:v>825754.8867227966</c:v>
                      </c:pt>
                      <c:pt idx="496">
                        <c:v>825754.8867227966</c:v>
                      </c:pt>
                      <c:pt idx="497">
                        <c:v>825754.8867227966</c:v>
                      </c:pt>
                      <c:pt idx="498">
                        <c:v>825754.8867227966</c:v>
                      </c:pt>
                      <c:pt idx="499">
                        <c:v>825754.8867227966</c:v>
                      </c:pt>
                      <c:pt idx="500">
                        <c:v>825754.8867227966</c:v>
                      </c:pt>
                      <c:pt idx="501">
                        <c:v>825754.8867227966</c:v>
                      </c:pt>
                      <c:pt idx="502">
                        <c:v>825754.8867227966</c:v>
                      </c:pt>
                      <c:pt idx="503">
                        <c:v>825754.8867227966</c:v>
                      </c:pt>
                      <c:pt idx="504">
                        <c:v>825754.8867227966</c:v>
                      </c:pt>
                      <c:pt idx="505">
                        <c:v>825754.8867227966</c:v>
                      </c:pt>
                      <c:pt idx="506">
                        <c:v>825754.8867227966</c:v>
                      </c:pt>
                      <c:pt idx="507">
                        <c:v>825754.8867227966</c:v>
                      </c:pt>
                      <c:pt idx="508">
                        <c:v>825754.8867227966</c:v>
                      </c:pt>
                      <c:pt idx="509">
                        <c:v>825754.8867227966</c:v>
                      </c:pt>
                      <c:pt idx="510">
                        <c:v>825754.8867227966</c:v>
                      </c:pt>
                      <c:pt idx="511">
                        <c:v>825754.8867227966</c:v>
                      </c:pt>
                      <c:pt idx="512">
                        <c:v>825754.8867227966</c:v>
                      </c:pt>
                      <c:pt idx="513">
                        <c:v>825754.8867227966</c:v>
                      </c:pt>
                      <c:pt idx="514">
                        <c:v>825754.8867227966</c:v>
                      </c:pt>
                      <c:pt idx="515">
                        <c:v>825754.8867227966</c:v>
                      </c:pt>
                      <c:pt idx="516">
                        <c:v>825754.8867227966</c:v>
                      </c:pt>
                      <c:pt idx="517">
                        <c:v>825754.8867227966</c:v>
                      </c:pt>
                      <c:pt idx="518">
                        <c:v>825754.8867227966</c:v>
                      </c:pt>
                      <c:pt idx="519">
                        <c:v>825754.8867227966</c:v>
                      </c:pt>
                      <c:pt idx="520">
                        <c:v>825754.8867227966</c:v>
                      </c:pt>
                      <c:pt idx="521">
                        <c:v>825754.8867227966</c:v>
                      </c:pt>
                      <c:pt idx="522">
                        <c:v>825754.8867227966</c:v>
                      </c:pt>
                      <c:pt idx="523">
                        <c:v>825754.8867227966</c:v>
                      </c:pt>
                      <c:pt idx="524">
                        <c:v>825754.8867227966</c:v>
                      </c:pt>
                      <c:pt idx="525">
                        <c:v>825754.8867227966</c:v>
                      </c:pt>
                      <c:pt idx="526">
                        <c:v>825754.8867227966</c:v>
                      </c:pt>
                      <c:pt idx="527">
                        <c:v>825754.8867227966</c:v>
                      </c:pt>
                      <c:pt idx="528">
                        <c:v>825754.8867227966</c:v>
                      </c:pt>
                      <c:pt idx="529">
                        <c:v>825754.8867227966</c:v>
                      </c:pt>
                      <c:pt idx="530">
                        <c:v>825754.8867227966</c:v>
                      </c:pt>
                      <c:pt idx="531">
                        <c:v>825754.8867227966</c:v>
                      </c:pt>
                      <c:pt idx="532">
                        <c:v>825754.8867227966</c:v>
                      </c:pt>
                      <c:pt idx="533">
                        <c:v>825754.8867227966</c:v>
                      </c:pt>
                      <c:pt idx="534">
                        <c:v>825754.8867227966</c:v>
                      </c:pt>
                      <c:pt idx="535">
                        <c:v>825754.8867227966</c:v>
                      </c:pt>
                      <c:pt idx="536">
                        <c:v>825754.8867227966</c:v>
                      </c:pt>
                      <c:pt idx="537">
                        <c:v>825754.8867227966</c:v>
                      </c:pt>
                      <c:pt idx="538">
                        <c:v>825754.8867227966</c:v>
                      </c:pt>
                      <c:pt idx="539">
                        <c:v>825754.8867227966</c:v>
                      </c:pt>
                      <c:pt idx="540">
                        <c:v>825754.8867227966</c:v>
                      </c:pt>
                      <c:pt idx="541">
                        <c:v>825754.8867227966</c:v>
                      </c:pt>
                      <c:pt idx="542">
                        <c:v>825754.8867227966</c:v>
                      </c:pt>
                      <c:pt idx="543">
                        <c:v>825754.8867227966</c:v>
                      </c:pt>
                      <c:pt idx="544">
                        <c:v>825754.8867227966</c:v>
                      </c:pt>
                      <c:pt idx="545">
                        <c:v>825754.8867227966</c:v>
                      </c:pt>
                      <c:pt idx="546">
                        <c:v>825754.8867227966</c:v>
                      </c:pt>
                      <c:pt idx="547">
                        <c:v>825754.8867227966</c:v>
                      </c:pt>
                      <c:pt idx="548">
                        <c:v>825754.8867227966</c:v>
                      </c:pt>
                      <c:pt idx="549">
                        <c:v>825754.8867227966</c:v>
                      </c:pt>
                      <c:pt idx="550">
                        <c:v>825754.8867227966</c:v>
                      </c:pt>
                      <c:pt idx="551">
                        <c:v>825754.8867227966</c:v>
                      </c:pt>
                      <c:pt idx="552">
                        <c:v>825754.8867227966</c:v>
                      </c:pt>
                      <c:pt idx="553">
                        <c:v>825754.8867227966</c:v>
                      </c:pt>
                      <c:pt idx="554">
                        <c:v>825754.8867227966</c:v>
                      </c:pt>
                      <c:pt idx="555">
                        <c:v>825754.8867227966</c:v>
                      </c:pt>
                      <c:pt idx="556">
                        <c:v>825754.8867227966</c:v>
                      </c:pt>
                      <c:pt idx="557">
                        <c:v>825754.8867227966</c:v>
                      </c:pt>
                      <c:pt idx="558">
                        <c:v>825754.8867227966</c:v>
                      </c:pt>
                      <c:pt idx="559">
                        <c:v>825754.8867227966</c:v>
                      </c:pt>
                      <c:pt idx="560">
                        <c:v>825754.8867227966</c:v>
                      </c:pt>
                      <c:pt idx="561">
                        <c:v>825754.8867227966</c:v>
                      </c:pt>
                      <c:pt idx="562">
                        <c:v>825754.8867227966</c:v>
                      </c:pt>
                      <c:pt idx="563">
                        <c:v>825754.8867227966</c:v>
                      </c:pt>
                      <c:pt idx="564">
                        <c:v>825754.8867227966</c:v>
                      </c:pt>
                      <c:pt idx="565">
                        <c:v>825754.8867227966</c:v>
                      </c:pt>
                      <c:pt idx="566">
                        <c:v>825754.8867227966</c:v>
                      </c:pt>
                      <c:pt idx="567">
                        <c:v>825754.8867227966</c:v>
                      </c:pt>
                      <c:pt idx="568">
                        <c:v>825754.8867227966</c:v>
                      </c:pt>
                      <c:pt idx="569">
                        <c:v>825754.8867227966</c:v>
                      </c:pt>
                      <c:pt idx="570">
                        <c:v>825754.8867227966</c:v>
                      </c:pt>
                      <c:pt idx="571">
                        <c:v>825754.8867227966</c:v>
                      </c:pt>
                      <c:pt idx="572">
                        <c:v>825754.8867227966</c:v>
                      </c:pt>
                      <c:pt idx="573">
                        <c:v>825754.8867227966</c:v>
                      </c:pt>
                      <c:pt idx="574">
                        <c:v>825754.8867227966</c:v>
                      </c:pt>
                      <c:pt idx="575">
                        <c:v>825754.8867227966</c:v>
                      </c:pt>
                      <c:pt idx="576">
                        <c:v>825754.8867227966</c:v>
                      </c:pt>
                      <c:pt idx="577">
                        <c:v>825754.8867227966</c:v>
                      </c:pt>
                      <c:pt idx="578">
                        <c:v>825754.8867227966</c:v>
                      </c:pt>
                      <c:pt idx="579">
                        <c:v>825754.8867227966</c:v>
                      </c:pt>
                      <c:pt idx="580">
                        <c:v>825754.8867227966</c:v>
                      </c:pt>
                      <c:pt idx="581">
                        <c:v>825754.8867227966</c:v>
                      </c:pt>
                      <c:pt idx="582">
                        <c:v>825754.8867227966</c:v>
                      </c:pt>
                      <c:pt idx="583">
                        <c:v>825754.8867227966</c:v>
                      </c:pt>
                      <c:pt idx="584">
                        <c:v>825754.8867227966</c:v>
                      </c:pt>
                      <c:pt idx="585">
                        <c:v>825754.8867227966</c:v>
                      </c:pt>
                      <c:pt idx="586">
                        <c:v>825754.8867227966</c:v>
                      </c:pt>
                      <c:pt idx="587">
                        <c:v>825754.8867227966</c:v>
                      </c:pt>
                      <c:pt idx="588">
                        <c:v>825754.8867227966</c:v>
                      </c:pt>
                      <c:pt idx="589">
                        <c:v>825754.8867227966</c:v>
                      </c:pt>
                      <c:pt idx="590">
                        <c:v>825754.8867227966</c:v>
                      </c:pt>
                      <c:pt idx="591">
                        <c:v>825754.8867227966</c:v>
                      </c:pt>
                      <c:pt idx="592">
                        <c:v>825754.8867227966</c:v>
                      </c:pt>
                      <c:pt idx="593">
                        <c:v>825754.8867227966</c:v>
                      </c:pt>
                      <c:pt idx="594">
                        <c:v>825754.8867227966</c:v>
                      </c:pt>
                      <c:pt idx="595">
                        <c:v>825754.8867227966</c:v>
                      </c:pt>
                      <c:pt idx="596">
                        <c:v>825754.8867227966</c:v>
                      </c:pt>
                      <c:pt idx="597">
                        <c:v>825754.8867227966</c:v>
                      </c:pt>
                      <c:pt idx="598">
                        <c:v>825754.8867227966</c:v>
                      </c:pt>
                      <c:pt idx="599">
                        <c:v>825754.8867227966</c:v>
                      </c:pt>
                      <c:pt idx="600">
                        <c:v>825754.8867227966</c:v>
                      </c:pt>
                      <c:pt idx="601">
                        <c:v>825754.8867227966</c:v>
                      </c:pt>
                      <c:pt idx="602">
                        <c:v>825754.8867227966</c:v>
                      </c:pt>
                      <c:pt idx="603">
                        <c:v>825754.8867227966</c:v>
                      </c:pt>
                      <c:pt idx="604">
                        <c:v>825754.8867227966</c:v>
                      </c:pt>
                      <c:pt idx="605">
                        <c:v>825754.8867227966</c:v>
                      </c:pt>
                      <c:pt idx="606">
                        <c:v>825754.8867227966</c:v>
                      </c:pt>
                      <c:pt idx="607">
                        <c:v>825754.8867227966</c:v>
                      </c:pt>
                      <c:pt idx="608">
                        <c:v>825754.8867227966</c:v>
                      </c:pt>
                      <c:pt idx="609">
                        <c:v>825754.8867227966</c:v>
                      </c:pt>
                      <c:pt idx="610">
                        <c:v>825754.8867227966</c:v>
                      </c:pt>
                      <c:pt idx="611">
                        <c:v>825754.8867227966</c:v>
                      </c:pt>
                      <c:pt idx="612">
                        <c:v>825754.8867227966</c:v>
                      </c:pt>
                      <c:pt idx="613">
                        <c:v>825754.8867227966</c:v>
                      </c:pt>
                      <c:pt idx="614">
                        <c:v>825754.8867227966</c:v>
                      </c:pt>
                      <c:pt idx="615">
                        <c:v>825754.8867227966</c:v>
                      </c:pt>
                      <c:pt idx="616">
                        <c:v>825754.8867227966</c:v>
                      </c:pt>
                      <c:pt idx="617">
                        <c:v>825754.8867227966</c:v>
                      </c:pt>
                      <c:pt idx="618">
                        <c:v>825754.8867227966</c:v>
                      </c:pt>
                      <c:pt idx="619">
                        <c:v>825754.8867227966</c:v>
                      </c:pt>
                      <c:pt idx="620">
                        <c:v>825754.8867227966</c:v>
                      </c:pt>
                      <c:pt idx="621">
                        <c:v>825754.8867227966</c:v>
                      </c:pt>
                      <c:pt idx="622">
                        <c:v>825754.8867227966</c:v>
                      </c:pt>
                      <c:pt idx="623">
                        <c:v>825754.8867227966</c:v>
                      </c:pt>
                      <c:pt idx="624">
                        <c:v>825754.8867227966</c:v>
                      </c:pt>
                      <c:pt idx="625">
                        <c:v>825754.8867227966</c:v>
                      </c:pt>
                      <c:pt idx="626">
                        <c:v>825754.8867227966</c:v>
                      </c:pt>
                      <c:pt idx="627">
                        <c:v>825754.8867227966</c:v>
                      </c:pt>
                      <c:pt idx="628">
                        <c:v>825754.8867227966</c:v>
                      </c:pt>
                      <c:pt idx="629">
                        <c:v>825754.8867227966</c:v>
                      </c:pt>
                      <c:pt idx="630">
                        <c:v>825754.8867227966</c:v>
                      </c:pt>
                      <c:pt idx="631">
                        <c:v>825754.8867227966</c:v>
                      </c:pt>
                      <c:pt idx="632">
                        <c:v>825754.8867227966</c:v>
                      </c:pt>
                      <c:pt idx="633">
                        <c:v>825754.8867227966</c:v>
                      </c:pt>
                      <c:pt idx="634">
                        <c:v>825754.8867227966</c:v>
                      </c:pt>
                      <c:pt idx="635">
                        <c:v>825754.8867227966</c:v>
                      </c:pt>
                      <c:pt idx="636">
                        <c:v>825754.8867227966</c:v>
                      </c:pt>
                      <c:pt idx="637">
                        <c:v>825754.8867227966</c:v>
                      </c:pt>
                      <c:pt idx="638">
                        <c:v>825754.8867227966</c:v>
                      </c:pt>
                      <c:pt idx="639">
                        <c:v>825754.8867227966</c:v>
                      </c:pt>
                      <c:pt idx="640">
                        <c:v>825754.8867227966</c:v>
                      </c:pt>
                      <c:pt idx="641">
                        <c:v>825754.8867227966</c:v>
                      </c:pt>
                      <c:pt idx="642">
                        <c:v>825754.8867227966</c:v>
                      </c:pt>
                      <c:pt idx="643">
                        <c:v>825754.8867227966</c:v>
                      </c:pt>
                      <c:pt idx="644">
                        <c:v>825754.8867227966</c:v>
                      </c:pt>
                      <c:pt idx="645">
                        <c:v>825754.8867227966</c:v>
                      </c:pt>
                      <c:pt idx="646">
                        <c:v>825754.8867227966</c:v>
                      </c:pt>
                      <c:pt idx="647">
                        <c:v>825754.8867227966</c:v>
                      </c:pt>
                      <c:pt idx="648">
                        <c:v>825754.8867227966</c:v>
                      </c:pt>
                      <c:pt idx="649">
                        <c:v>825754.8867227966</c:v>
                      </c:pt>
                      <c:pt idx="650">
                        <c:v>825754.8867227966</c:v>
                      </c:pt>
                      <c:pt idx="651">
                        <c:v>825754.8867227966</c:v>
                      </c:pt>
                      <c:pt idx="652">
                        <c:v>825754.8867227966</c:v>
                      </c:pt>
                      <c:pt idx="653">
                        <c:v>825754.8867227966</c:v>
                      </c:pt>
                      <c:pt idx="654">
                        <c:v>825754.8867227966</c:v>
                      </c:pt>
                      <c:pt idx="655">
                        <c:v>825754.8867227966</c:v>
                      </c:pt>
                      <c:pt idx="656">
                        <c:v>825754.8867227966</c:v>
                      </c:pt>
                      <c:pt idx="657">
                        <c:v>825754.8867227966</c:v>
                      </c:pt>
                      <c:pt idx="658">
                        <c:v>825754.8867227966</c:v>
                      </c:pt>
                      <c:pt idx="659">
                        <c:v>825754.8867227966</c:v>
                      </c:pt>
                      <c:pt idx="660">
                        <c:v>825754.8867227966</c:v>
                      </c:pt>
                      <c:pt idx="661">
                        <c:v>825754.8867227966</c:v>
                      </c:pt>
                      <c:pt idx="662">
                        <c:v>825754.8867227966</c:v>
                      </c:pt>
                      <c:pt idx="663">
                        <c:v>825754.8867227966</c:v>
                      </c:pt>
                      <c:pt idx="664">
                        <c:v>825754.8867227966</c:v>
                      </c:pt>
                      <c:pt idx="665">
                        <c:v>825754.8867227966</c:v>
                      </c:pt>
                      <c:pt idx="666">
                        <c:v>825754.8867227966</c:v>
                      </c:pt>
                      <c:pt idx="667">
                        <c:v>825754.8867227966</c:v>
                      </c:pt>
                      <c:pt idx="668">
                        <c:v>825754.8867227966</c:v>
                      </c:pt>
                      <c:pt idx="669">
                        <c:v>825754.8867227966</c:v>
                      </c:pt>
                      <c:pt idx="670">
                        <c:v>825754.8867227966</c:v>
                      </c:pt>
                      <c:pt idx="671">
                        <c:v>825754.8867227966</c:v>
                      </c:pt>
                      <c:pt idx="672">
                        <c:v>825754.8867227966</c:v>
                      </c:pt>
                      <c:pt idx="673">
                        <c:v>825754.8867227966</c:v>
                      </c:pt>
                      <c:pt idx="674">
                        <c:v>825754.8867227966</c:v>
                      </c:pt>
                      <c:pt idx="675">
                        <c:v>825754.8867227966</c:v>
                      </c:pt>
                      <c:pt idx="676">
                        <c:v>825754.8867227966</c:v>
                      </c:pt>
                      <c:pt idx="677">
                        <c:v>825754.8867227966</c:v>
                      </c:pt>
                      <c:pt idx="678">
                        <c:v>825754.8867227966</c:v>
                      </c:pt>
                      <c:pt idx="679">
                        <c:v>825754.8867227966</c:v>
                      </c:pt>
                      <c:pt idx="680">
                        <c:v>825754.8867227966</c:v>
                      </c:pt>
                      <c:pt idx="681">
                        <c:v>825754.8867227966</c:v>
                      </c:pt>
                      <c:pt idx="682">
                        <c:v>825754.8867227966</c:v>
                      </c:pt>
                      <c:pt idx="683">
                        <c:v>825754.8867227966</c:v>
                      </c:pt>
                      <c:pt idx="684">
                        <c:v>825754.8867227966</c:v>
                      </c:pt>
                      <c:pt idx="685">
                        <c:v>825754.8867227966</c:v>
                      </c:pt>
                      <c:pt idx="686">
                        <c:v>825754.8867227966</c:v>
                      </c:pt>
                      <c:pt idx="687">
                        <c:v>825754.8867227966</c:v>
                      </c:pt>
                      <c:pt idx="688">
                        <c:v>825754.8867227966</c:v>
                      </c:pt>
                      <c:pt idx="689">
                        <c:v>825754.8867227966</c:v>
                      </c:pt>
                      <c:pt idx="690">
                        <c:v>825754.8867227966</c:v>
                      </c:pt>
                      <c:pt idx="691">
                        <c:v>825754.8867227966</c:v>
                      </c:pt>
                      <c:pt idx="692">
                        <c:v>825754.8867227966</c:v>
                      </c:pt>
                      <c:pt idx="693">
                        <c:v>825754.8867227966</c:v>
                      </c:pt>
                      <c:pt idx="694">
                        <c:v>825754.8867227966</c:v>
                      </c:pt>
                      <c:pt idx="695">
                        <c:v>825754.8867227966</c:v>
                      </c:pt>
                      <c:pt idx="696">
                        <c:v>825754.8867227966</c:v>
                      </c:pt>
                      <c:pt idx="697">
                        <c:v>825754.8867227966</c:v>
                      </c:pt>
                      <c:pt idx="698">
                        <c:v>825754.8867227966</c:v>
                      </c:pt>
                      <c:pt idx="699">
                        <c:v>825754.8867227966</c:v>
                      </c:pt>
                      <c:pt idx="700">
                        <c:v>825754.8867227966</c:v>
                      </c:pt>
                      <c:pt idx="701">
                        <c:v>825754.8867227966</c:v>
                      </c:pt>
                      <c:pt idx="702">
                        <c:v>825754.8867227966</c:v>
                      </c:pt>
                      <c:pt idx="703">
                        <c:v>825754.8867227966</c:v>
                      </c:pt>
                      <c:pt idx="704">
                        <c:v>825754.8867227966</c:v>
                      </c:pt>
                      <c:pt idx="705">
                        <c:v>825754.8867227966</c:v>
                      </c:pt>
                      <c:pt idx="706">
                        <c:v>825754.8867227966</c:v>
                      </c:pt>
                      <c:pt idx="707">
                        <c:v>825754.8867227966</c:v>
                      </c:pt>
                      <c:pt idx="708">
                        <c:v>825754.8867227966</c:v>
                      </c:pt>
                      <c:pt idx="709">
                        <c:v>825754.8867227966</c:v>
                      </c:pt>
                      <c:pt idx="710">
                        <c:v>825754.8867227966</c:v>
                      </c:pt>
                      <c:pt idx="711">
                        <c:v>825754.8867227966</c:v>
                      </c:pt>
                      <c:pt idx="712">
                        <c:v>825754.8867227966</c:v>
                      </c:pt>
                      <c:pt idx="713">
                        <c:v>825754.8867227966</c:v>
                      </c:pt>
                      <c:pt idx="714">
                        <c:v>825754.8867227966</c:v>
                      </c:pt>
                      <c:pt idx="715">
                        <c:v>825754.8867227966</c:v>
                      </c:pt>
                      <c:pt idx="716">
                        <c:v>825754.8867227966</c:v>
                      </c:pt>
                      <c:pt idx="717">
                        <c:v>825754.8867227966</c:v>
                      </c:pt>
                      <c:pt idx="718">
                        <c:v>825754.8867227966</c:v>
                      </c:pt>
                      <c:pt idx="719">
                        <c:v>825754.8867227966</c:v>
                      </c:pt>
                      <c:pt idx="720">
                        <c:v>825754.8867227966</c:v>
                      </c:pt>
                      <c:pt idx="721">
                        <c:v>825754.8867227966</c:v>
                      </c:pt>
                      <c:pt idx="722">
                        <c:v>825754.8867227966</c:v>
                      </c:pt>
                      <c:pt idx="723">
                        <c:v>825754.8867227966</c:v>
                      </c:pt>
                      <c:pt idx="724">
                        <c:v>825754.8867227966</c:v>
                      </c:pt>
                      <c:pt idx="725">
                        <c:v>825754.8867227966</c:v>
                      </c:pt>
                      <c:pt idx="726">
                        <c:v>825754.8867227966</c:v>
                      </c:pt>
                      <c:pt idx="727">
                        <c:v>825754.8867227966</c:v>
                      </c:pt>
                      <c:pt idx="728">
                        <c:v>825754.8867227966</c:v>
                      </c:pt>
                      <c:pt idx="729">
                        <c:v>825754.8867227966</c:v>
                      </c:pt>
                      <c:pt idx="730">
                        <c:v>825754.8867227966</c:v>
                      </c:pt>
                      <c:pt idx="731">
                        <c:v>825754.8867227966</c:v>
                      </c:pt>
                      <c:pt idx="732">
                        <c:v>825754.8867227966</c:v>
                      </c:pt>
                      <c:pt idx="733">
                        <c:v>825754.8867227966</c:v>
                      </c:pt>
                      <c:pt idx="734">
                        <c:v>825754.8867227966</c:v>
                      </c:pt>
                      <c:pt idx="735">
                        <c:v>825754.8867227966</c:v>
                      </c:pt>
                      <c:pt idx="736">
                        <c:v>825754.8867227966</c:v>
                      </c:pt>
                      <c:pt idx="737">
                        <c:v>825754.8867227966</c:v>
                      </c:pt>
                      <c:pt idx="738">
                        <c:v>825754.8867227966</c:v>
                      </c:pt>
                      <c:pt idx="739">
                        <c:v>825754.8867227966</c:v>
                      </c:pt>
                      <c:pt idx="740">
                        <c:v>825754.8867227966</c:v>
                      </c:pt>
                      <c:pt idx="741">
                        <c:v>825754.8867227966</c:v>
                      </c:pt>
                      <c:pt idx="742">
                        <c:v>825754.8867227966</c:v>
                      </c:pt>
                      <c:pt idx="743">
                        <c:v>825754.8867227966</c:v>
                      </c:pt>
                      <c:pt idx="744">
                        <c:v>825754.8867227966</c:v>
                      </c:pt>
                      <c:pt idx="745">
                        <c:v>825754.8867227966</c:v>
                      </c:pt>
                      <c:pt idx="746">
                        <c:v>825754.8867227966</c:v>
                      </c:pt>
                      <c:pt idx="747">
                        <c:v>825754.8867227966</c:v>
                      </c:pt>
                      <c:pt idx="748">
                        <c:v>825754.8867227966</c:v>
                      </c:pt>
                      <c:pt idx="749">
                        <c:v>825754.8867227966</c:v>
                      </c:pt>
                      <c:pt idx="750">
                        <c:v>825754.8867227966</c:v>
                      </c:pt>
                      <c:pt idx="751">
                        <c:v>825754.8867227966</c:v>
                      </c:pt>
                      <c:pt idx="752">
                        <c:v>825754.8867227966</c:v>
                      </c:pt>
                      <c:pt idx="753">
                        <c:v>825754.8867227966</c:v>
                      </c:pt>
                      <c:pt idx="754">
                        <c:v>825754.8867227966</c:v>
                      </c:pt>
                      <c:pt idx="755">
                        <c:v>825754.8867227966</c:v>
                      </c:pt>
                      <c:pt idx="756">
                        <c:v>825754.8867227966</c:v>
                      </c:pt>
                      <c:pt idx="757">
                        <c:v>825754.8867227966</c:v>
                      </c:pt>
                      <c:pt idx="758">
                        <c:v>825754.8867227966</c:v>
                      </c:pt>
                      <c:pt idx="759">
                        <c:v>825754.8867227966</c:v>
                      </c:pt>
                      <c:pt idx="760">
                        <c:v>825754.8867227966</c:v>
                      </c:pt>
                      <c:pt idx="761">
                        <c:v>825754.8867227966</c:v>
                      </c:pt>
                      <c:pt idx="762">
                        <c:v>825754.8867227966</c:v>
                      </c:pt>
                      <c:pt idx="763">
                        <c:v>825754.8867227966</c:v>
                      </c:pt>
                      <c:pt idx="764">
                        <c:v>825754.8867227966</c:v>
                      </c:pt>
                      <c:pt idx="765">
                        <c:v>825754.8867227966</c:v>
                      </c:pt>
                      <c:pt idx="766">
                        <c:v>825754.8867227966</c:v>
                      </c:pt>
                      <c:pt idx="767">
                        <c:v>825754.8867227966</c:v>
                      </c:pt>
                      <c:pt idx="768">
                        <c:v>825754.8867227966</c:v>
                      </c:pt>
                      <c:pt idx="769">
                        <c:v>825754.8867227966</c:v>
                      </c:pt>
                      <c:pt idx="770">
                        <c:v>825754.8867227966</c:v>
                      </c:pt>
                      <c:pt idx="771">
                        <c:v>825754.8867227966</c:v>
                      </c:pt>
                      <c:pt idx="772">
                        <c:v>825754.8867227966</c:v>
                      </c:pt>
                      <c:pt idx="773">
                        <c:v>825754.8867227966</c:v>
                      </c:pt>
                      <c:pt idx="774">
                        <c:v>825754.8867227966</c:v>
                      </c:pt>
                      <c:pt idx="775">
                        <c:v>825754.8867227966</c:v>
                      </c:pt>
                      <c:pt idx="776">
                        <c:v>825754.8867227966</c:v>
                      </c:pt>
                      <c:pt idx="777">
                        <c:v>825754.8867227966</c:v>
                      </c:pt>
                      <c:pt idx="778">
                        <c:v>825754.8867227966</c:v>
                      </c:pt>
                      <c:pt idx="779">
                        <c:v>825754.8867227966</c:v>
                      </c:pt>
                      <c:pt idx="780">
                        <c:v>825754.8867227966</c:v>
                      </c:pt>
                      <c:pt idx="781">
                        <c:v>825754.8867227966</c:v>
                      </c:pt>
                      <c:pt idx="782">
                        <c:v>825754.8867227966</c:v>
                      </c:pt>
                      <c:pt idx="783">
                        <c:v>825754.8867227966</c:v>
                      </c:pt>
                      <c:pt idx="784">
                        <c:v>825754.8867227966</c:v>
                      </c:pt>
                      <c:pt idx="785">
                        <c:v>825754.8867227966</c:v>
                      </c:pt>
                      <c:pt idx="786">
                        <c:v>825754.8867227966</c:v>
                      </c:pt>
                      <c:pt idx="787">
                        <c:v>825754.8867227966</c:v>
                      </c:pt>
                      <c:pt idx="788">
                        <c:v>825754.8867227966</c:v>
                      </c:pt>
                      <c:pt idx="789">
                        <c:v>825754.8867227966</c:v>
                      </c:pt>
                      <c:pt idx="790">
                        <c:v>825754.8867227966</c:v>
                      </c:pt>
                      <c:pt idx="791">
                        <c:v>825754.8867227966</c:v>
                      </c:pt>
                      <c:pt idx="792">
                        <c:v>825754.8867227966</c:v>
                      </c:pt>
                      <c:pt idx="793">
                        <c:v>825754.8867227966</c:v>
                      </c:pt>
                      <c:pt idx="794">
                        <c:v>825754.8867227966</c:v>
                      </c:pt>
                      <c:pt idx="795">
                        <c:v>825754.8867227966</c:v>
                      </c:pt>
                      <c:pt idx="796">
                        <c:v>825754.8867227966</c:v>
                      </c:pt>
                      <c:pt idx="797">
                        <c:v>825754.8867227966</c:v>
                      </c:pt>
                      <c:pt idx="798">
                        <c:v>825754.8867227966</c:v>
                      </c:pt>
                      <c:pt idx="799">
                        <c:v>825754.8867227966</c:v>
                      </c:pt>
                      <c:pt idx="800">
                        <c:v>825754.8867227966</c:v>
                      </c:pt>
                      <c:pt idx="801">
                        <c:v>825754.8867227966</c:v>
                      </c:pt>
                      <c:pt idx="802">
                        <c:v>825754.8867227966</c:v>
                      </c:pt>
                      <c:pt idx="803">
                        <c:v>825754.8867227966</c:v>
                      </c:pt>
                      <c:pt idx="804">
                        <c:v>825754.8867227966</c:v>
                      </c:pt>
                      <c:pt idx="805">
                        <c:v>825754.8867227966</c:v>
                      </c:pt>
                      <c:pt idx="806">
                        <c:v>825754.8867227966</c:v>
                      </c:pt>
                      <c:pt idx="807">
                        <c:v>825754.8867227966</c:v>
                      </c:pt>
                      <c:pt idx="808">
                        <c:v>825754.8867227966</c:v>
                      </c:pt>
                      <c:pt idx="809">
                        <c:v>825754.8867227966</c:v>
                      </c:pt>
                      <c:pt idx="810">
                        <c:v>825754.8867227966</c:v>
                      </c:pt>
                      <c:pt idx="811">
                        <c:v>825754.8867227966</c:v>
                      </c:pt>
                      <c:pt idx="812">
                        <c:v>825754.8867227966</c:v>
                      </c:pt>
                      <c:pt idx="813">
                        <c:v>825754.8867227966</c:v>
                      </c:pt>
                      <c:pt idx="814">
                        <c:v>825754.8867227966</c:v>
                      </c:pt>
                      <c:pt idx="815">
                        <c:v>825754.8867227966</c:v>
                      </c:pt>
                      <c:pt idx="816">
                        <c:v>825754.8867227966</c:v>
                      </c:pt>
                      <c:pt idx="817">
                        <c:v>825754.8867227966</c:v>
                      </c:pt>
                      <c:pt idx="818">
                        <c:v>825754.8867227966</c:v>
                      </c:pt>
                      <c:pt idx="819">
                        <c:v>825754.8867227966</c:v>
                      </c:pt>
                      <c:pt idx="820">
                        <c:v>825754.8867227966</c:v>
                      </c:pt>
                      <c:pt idx="821">
                        <c:v>825754.8867227966</c:v>
                      </c:pt>
                      <c:pt idx="822">
                        <c:v>825754.8867227966</c:v>
                      </c:pt>
                      <c:pt idx="823">
                        <c:v>825754.8867227966</c:v>
                      </c:pt>
                      <c:pt idx="824">
                        <c:v>825754.8867227966</c:v>
                      </c:pt>
                      <c:pt idx="825">
                        <c:v>825754.8867227966</c:v>
                      </c:pt>
                      <c:pt idx="826">
                        <c:v>825754.8867227966</c:v>
                      </c:pt>
                      <c:pt idx="827">
                        <c:v>825754.8867227966</c:v>
                      </c:pt>
                      <c:pt idx="828">
                        <c:v>825754.8867227966</c:v>
                      </c:pt>
                      <c:pt idx="829">
                        <c:v>825754.8867227966</c:v>
                      </c:pt>
                      <c:pt idx="830">
                        <c:v>825754.8867227966</c:v>
                      </c:pt>
                      <c:pt idx="831">
                        <c:v>825754.8867227966</c:v>
                      </c:pt>
                      <c:pt idx="832">
                        <c:v>825754.8867227966</c:v>
                      </c:pt>
                      <c:pt idx="833">
                        <c:v>825754.8867227966</c:v>
                      </c:pt>
                      <c:pt idx="834">
                        <c:v>825754.8867227966</c:v>
                      </c:pt>
                      <c:pt idx="835">
                        <c:v>825754.8867227966</c:v>
                      </c:pt>
                      <c:pt idx="836">
                        <c:v>825754.8867227966</c:v>
                      </c:pt>
                      <c:pt idx="837">
                        <c:v>825754.8867227966</c:v>
                      </c:pt>
                      <c:pt idx="838">
                        <c:v>825754.8867227966</c:v>
                      </c:pt>
                      <c:pt idx="839">
                        <c:v>825754.8867227966</c:v>
                      </c:pt>
                      <c:pt idx="840">
                        <c:v>825754.8867227966</c:v>
                      </c:pt>
                      <c:pt idx="841">
                        <c:v>825754.8867227966</c:v>
                      </c:pt>
                      <c:pt idx="842">
                        <c:v>825754.8867227966</c:v>
                      </c:pt>
                      <c:pt idx="843">
                        <c:v>825754.8867227966</c:v>
                      </c:pt>
                      <c:pt idx="844">
                        <c:v>825754.8867227966</c:v>
                      </c:pt>
                      <c:pt idx="845">
                        <c:v>825754.8867227966</c:v>
                      </c:pt>
                      <c:pt idx="846">
                        <c:v>825754.8867227966</c:v>
                      </c:pt>
                      <c:pt idx="847">
                        <c:v>825754.8867227966</c:v>
                      </c:pt>
                      <c:pt idx="848">
                        <c:v>825754.8867227966</c:v>
                      </c:pt>
                      <c:pt idx="849">
                        <c:v>825754.8867227966</c:v>
                      </c:pt>
                      <c:pt idx="850">
                        <c:v>825754.8867227966</c:v>
                      </c:pt>
                      <c:pt idx="851">
                        <c:v>825754.8867227966</c:v>
                      </c:pt>
                      <c:pt idx="852">
                        <c:v>825754.8867227966</c:v>
                      </c:pt>
                      <c:pt idx="853">
                        <c:v>825754.8867227966</c:v>
                      </c:pt>
                      <c:pt idx="854">
                        <c:v>825754.8867227966</c:v>
                      </c:pt>
                      <c:pt idx="855">
                        <c:v>825754.8867227966</c:v>
                      </c:pt>
                      <c:pt idx="856">
                        <c:v>825754.8867227966</c:v>
                      </c:pt>
                      <c:pt idx="857">
                        <c:v>825754.8867227966</c:v>
                      </c:pt>
                      <c:pt idx="858">
                        <c:v>825754.8867227966</c:v>
                      </c:pt>
                      <c:pt idx="859">
                        <c:v>825754.8867227966</c:v>
                      </c:pt>
                      <c:pt idx="860">
                        <c:v>825754.8867227966</c:v>
                      </c:pt>
                      <c:pt idx="861">
                        <c:v>825754.8867227966</c:v>
                      </c:pt>
                      <c:pt idx="862">
                        <c:v>825754.8867227966</c:v>
                      </c:pt>
                      <c:pt idx="863">
                        <c:v>825754.8867227966</c:v>
                      </c:pt>
                      <c:pt idx="864">
                        <c:v>825754.8867227966</c:v>
                      </c:pt>
                      <c:pt idx="865">
                        <c:v>825754.8867227966</c:v>
                      </c:pt>
                      <c:pt idx="866">
                        <c:v>825754.8867227966</c:v>
                      </c:pt>
                      <c:pt idx="867">
                        <c:v>825754.8867227966</c:v>
                      </c:pt>
                      <c:pt idx="868">
                        <c:v>825754.8867227966</c:v>
                      </c:pt>
                      <c:pt idx="869">
                        <c:v>825754.8867227966</c:v>
                      </c:pt>
                      <c:pt idx="870">
                        <c:v>825754.8867227966</c:v>
                      </c:pt>
                      <c:pt idx="871">
                        <c:v>825754.8867227966</c:v>
                      </c:pt>
                      <c:pt idx="872">
                        <c:v>825754.8867227966</c:v>
                      </c:pt>
                      <c:pt idx="873">
                        <c:v>825754.8867227966</c:v>
                      </c:pt>
                      <c:pt idx="874">
                        <c:v>825754.8867227966</c:v>
                      </c:pt>
                      <c:pt idx="875">
                        <c:v>825754.8867227966</c:v>
                      </c:pt>
                      <c:pt idx="876">
                        <c:v>825754.8867227966</c:v>
                      </c:pt>
                      <c:pt idx="877">
                        <c:v>825754.8867227966</c:v>
                      </c:pt>
                      <c:pt idx="878">
                        <c:v>825754.8867227966</c:v>
                      </c:pt>
                      <c:pt idx="879">
                        <c:v>825754.8867227966</c:v>
                      </c:pt>
                      <c:pt idx="880">
                        <c:v>825754.8867227966</c:v>
                      </c:pt>
                      <c:pt idx="881">
                        <c:v>825754.8867227966</c:v>
                      </c:pt>
                      <c:pt idx="882">
                        <c:v>825754.8867227966</c:v>
                      </c:pt>
                      <c:pt idx="883">
                        <c:v>825754.8867227966</c:v>
                      </c:pt>
                      <c:pt idx="884">
                        <c:v>825754.8867227966</c:v>
                      </c:pt>
                      <c:pt idx="885">
                        <c:v>825754.8867227966</c:v>
                      </c:pt>
                      <c:pt idx="886">
                        <c:v>825754.8867227966</c:v>
                      </c:pt>
                      <c:pt idx="887">
                        <c:v>825754.8867227966</c:v>
                      </c:pt>
                      <c:pt idx="888">
                        <c:v>825754.8867227966</c:v>
                      </c:pt>
                      <c:pt idx="889">
                        <c:v>825754.8867227966</c:v>
                      </c:pt>
                      <c:pt idx="890">
                        <c:v>825754.8867227966</c:v>
                      </c:pt>
                      <c:pt idx="891">
                        <c:v>825754.8867227966</c:v>
                      </c:pt>
                      <c:pt idx="892">
                        <c:v>825754.8867227966</c:v>
                      </c:pt>
                      <c:pt idx="893">
                        <c:v>825754.8867227966</c:v>
                      </c:pt>
                      <c:pt idx="894">
                        <c:v>825754.8867227966</c:v>
                      </c:pt>
                      <c:pt idx="895">
                        <c:v>825754.8867227966</c:v>
                      </c:pt>
                      <c:pt idx="896">
                        <c:v>825754.8867227966</c:v>
                      </c:pt>
                      <c:pt idx="897">
                        <c:v>825754.8867227966</c:v>
                      </c:pt>
                      <c:pt idx="898">
                        <c:v>825754.8867227966</c:v>
                      </c:pt>
                      <c:pt idx="899">
                        <c:v>825754.8867227966</c:v>
                      </c:pt>
                      <c:pt idx="900">
                        <c:v>825754.8867227966</c:v>
                      </c:pt>
                      <c:pt idx="901">
                        <c:v>825754.8867227966</c:v>
                      </c:pt>
                      <c:pt idx="902">
                        <c:v>825754.8867227966</c:v>
                      </c:pt>
                      <c:pt idx="903">
                        <c:v>825754.8867227966</c:v>
                      </c:pt>
                      <c:pt idx="904">
                        <c:v>825754.8867227966</c:v>
                      </c:pt>
                      <c:pt idx="905">
                        <c:v>825754.8867227966</c:v>
                      </c:pt>
                      <c:pt idx="906">
                        <c:v>825754.8867227966</c:v>
                      </c:pt>
                      <c:pt idx="907">
                        <c:v>825754.8867227966</c:v>
                      </c:pt>
                      <c:pt idx="908">
                        <c:v>825754.8867227966</c:v>
                      </c:pt>
                      <c:pt idx="909">
                        <c:v>825754.8867227966</c:v>
                      </c:pt>
                      <c:pt idx="910">
                        <c:v>825754.8867227966</c:v>
                      </c:pt>
                      <c:pt idx="911">
                        <c:v>825754.8867227966</c:v>
                      </c:pt>
                      <c:pt idx="912">
                        <c:v>825754.8867227966</c:v>
                      </c:pt>
                      <c:pt idx="913">
                        <c:v>825754.8867227966</c:v>
                      </c:pt>
                      <c:pt idx="914">
                        <c:v>825754.8867227966</c:v>
                      </c:pt>
                      <c:pt idx="915">
                        <c:v>825754.8867227966</c:v>
                      </c:pt>
                      <c:pt idx="916">
                        <c:v>825754.8867227966</c:v>
                      </c:pt>
                      <c:pt idx="917">
                        <c:v>825754.8867227966</c:v>
                      </c:pt>
                      <c:pt idx="918">
                        <c:v>825754.8867227966</c:v>
                      </c:pt>
                      <c:pt idx="919">
                        <c:v>825754.8867227966</c:v>
                      </c:pt>
                      <c:pt idx="920">
                        <c:v>825754.8867227966</c:v>
                      </c:pt>
                      <c:pt idx="921">
                        <c:v>825754.8867227966</c:v>
                      </c:pt>
                      <c:pt idx="922">
                        <c:v>825754.8867227966</c:v>
                      </c:pt>
                      <c:pt idx="923">
                        <c:v>825754.8867227966</c:v>
                      </c:pt>
                      <c:pt idx="924">
                        <c:v>825754.8867227966</c:v>
                      </c:pt>
                      <c:pt idx="925">
                        <c:v>825754.8867227966</c:v>
                      </c:pt>
                      <c:pt idx="926">
                        <c:v>825754.8867227966</c:v>
                      </c:pt>
                      <c:pt idx="927">
                        <c:v>825754.8867227966</c:v>
                      </c:pt>
                      <c:pt idx="928">
                        <c:v>825754.8867227966</c:v>
                      </c:pt>
                      <c:pt idx="929">
                        <c:v>825754.8867227966</c:v>
                      </c:pt>
                      <c:pt idx="930">
                        <c:v>825754.8867227966</c:v>
                      </c:pt>
                      <c:pt idx="931">
                        <c:v>825754.8867227966</c:v>
                      </c:pt>
                      <c:pt idx="932">
                        <c:v>825754.8867227966</c:v>
                      </c:pt>
                      <c:pt idx="933">
                        <c:v>825754.8867227966</c:v>
                      </c:pt>
                      <c:pt idx="934">
                        <c:v>825754.8867227966</c:v>
                      </c:pt>
                      <c:pt idx="935">
                        <c:v>825754.8867227966</c:v>
                      </c:pt>
                      <c:pt idx="936">
                        <c:v>825754.8867227966</c:v>
                      </c:pt>
                      <c:pt idx="937">
                        <c:v>825754.8867227966</c:v>
                      </c:pt>
                      <c:pt idx="938">
                        <c:v>825754.8867227966</c:v>
                      </c:pt>
                      <c:pt idx="939">
                        <c:v>825754.8867227966</c:v>
                      </c:pt>
                      <c:pt idx="940">
                        <c:v>825754.8867227966</c:v>
                      </c:pt>
                      <c:pt idx="941">
                        <c:v>825754.8867227966</c:v>
                      </c:pt>
                      <c:pt idx="942">
                        <c:v>825754.8867227966</c:v>
                      </c:pt>
                      <c:pt idx="943">
                        <c:v>825754.8867227966</c:v>
                      </c:pt>
                      <c:pt idx="944">
                        <c:v>825754.8867227966</c:v>
                      </c:pt>
                      <c:pt idx="945">
                        <c:v>825754.8867227966</c:v>
                      </c:pt>
                      <c:pt idx="946">
                        <c:v>825754.8867227966</c:v>
                      </c:pt>
                      <c:pt idx="947">
                        <c:v>825754.8867227966</c:v>
                      </c:pt>
                      <c:pt idx="948">
                        <c:v>825754.8867227966</c:v>
                      </c:pt>
                      <c:pt idx="949">
                        <c:v>825754.8867227966</c:v>
                      </c:pt>
                      <c:pt idx="950">
                        <c:v>825754.8867227966</c:v>
                      </c:pt>
                      <c:pt idx="951">
                        <c:v>825754.8867227966</c:v>
                      </c:pt>
                      <c:pt idx="952">
                        <c:v>825754.8867227966</c:v>
                      </c:pt>
                      <c:pt idx="953">
                        <c:v>825754.8867227966</c:v>
                      </c:pt>
                      <c:pt idx="954">
                        <c:v>825754.8867227966</c:v>
                      </c:pt>
                      <c:pt idx="955">
                        <c:v>825754.8867227966</c:v>
                      </c:pt>
                      <c:pt idx="956">
                        <c:v>825754.8867227966</c:v>
                      </c:pt>
                      <c:pt idx="957">
                        <c:v>825754.8867227966</c:v>
                      </c:pt>
                      <c:pt idx="958">
                        <c:v>825754.8867227966</c:v>
                      </c:pt>
                      <c:pt idx="959">
                        <c:v>825754.8867227966</c:v>
                      </c:pt>
                      <c:pt idx="960">
                        <c:v>825754.8867227966</c:v>
                      </c:pt>
                      <c:pt idx="961">
                        <c:v>825754.8867227966</c:v>
                      </c:pt>
                      <c:pt idx="962">
                        <c:v>825754.8867227966</c:v>
                      </c:pt>
                      <c:pt idx="963">
                        <c:v>825754.8867227966</c:v>
                      </c:pt>
                      <c:pt idx="964">
                        <c:v>825754.8867227966</c:v>
                      </c:pt>
                      <c:pt idx="965">
                        <c:v>825754.8867227966</c:v>
                      </c:pt>
                      <c:pt idx="966">
                        <c:v>825754.8867227966</c:v>
                      </c:pt>
                      <c:pt idx="967">
                        <c:v>825754.8867227966</c:v>
                      </c:pt>
                      <c:pt idx="968">
                        <c:v>825754.8867227966</c:v>
                      </c:pt>
                      <c:pt idx="969">
                        <c:v>825754.8867227966</c:v>
                      </c:pt>
                      <c:pt idx="970">
                        <c:v>825754.8867227966</c:v>
                      </c:pt>
                      <c:pt idx="971">
                        <c:v>825754.8867227966</c:v>
                      </c:pt>
                      <c:pt idx="972">
                        <c:v>825754.8867227966</c:v>
                      </c:pt>
                      <c:pt idx="973">
                        <c:v>825754.8867227966</c:v>
                      </c:pt>
                      <c:pt idx="974">
                        <c:v>825754.8867227966</c:v>
                      </c:pt>
                      <c:pt idx="975">
                        <c:v>825754.8867227966</c:v>
                      </c:pt>
                      <c:pt idx="976">
                        <c:v>825754.8867227966</c:v>
                      </c:pt>
                      <c:pt idx="977">
                        <c:v>825754.8867227966</c:v>
                      </c:pt>
                      <c:pt idx="978">
                        <c:v>825754.8867227966</c:v>
                      </c:pt>
                      <c:pt idx="979">
                        <c:v>825754.8867227966</c:v>
                      </c:pt>
                      <c:pt idx="980">
                        <c:v>825754.8867227966</c:v>
                      </c:pt>
                      <c:pt idx="981">
                        <c:v>825754.8867227966</c:v>
                      </c:pt>
                      <c:pt idx="982">
                        <c:v>825754.8867227966</c:v>
                      </c:pt>
                      <c:pt idx="983">
                        <c:v>825754.8867227966</c:v>
                      </c:pt>
                      <c:pt idx="984">
                        <c:v>825754.8867227966</c:v>
                      </c:pt>
                      <c:pt idx="985">
                        <c:v>825754.8867227966</c:v>
                      </c:pt>
                      <c:pt idx="986">
                        <c:v>825754.8867227966</c:v>
                      </c:pt>
                      <c:pt idx="987">
                        <c:v>825754.8867227966</c:v>
                      </c:pt>
                      <c:pt idx="988">
                        <c:v>825754.8867227966</c:v>
                      </c:pt>
                      <c:pt idx="989">
                        <c:v>825754.8867227966</c:v>
                      </c:pt>
                      <c:pt idx="990">
                        <c:v>825754.8867227966</c:v>
                      </c:pt>
                      <c:pt idx="991">
                        <c:v>825754.8867227966</c:v>
                      </c:pt>
                      <c:pt idx="992">
                        <c:v>825754.8867227966</c:v>
                      </c:pt>
                      <c:pt idx="993">
                        <c:v>825754.8867227966</c:v>
                      </c:pt>
                      <c:pt idx="994">
                        <c:v>825754.8867227966</c:v>
                      </c:pt>
                      <c:pt idx="995">
                        <c:v>825754.8867227966</c:v>
                      </c:pt>
                      <c:pt idx="996">
                        <c:v>825754.8867227966</c:v>
                      </c:pt>
                      <c:pt idx="997">
                        <c:v>825754.8867227966</c:v>
                      </c:pt>
                      <c:pt idx="998">
                        <c:v>825754.8867227966</c:v>
                      </c:pt>
                      <c:pt idx="999">
                        <c:v>825754.8867227966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966-47A8-BFCC-8280E381B9D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Fälle_CH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'SIR-Fit'!$B$7:$B$100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 formatCode="0">
                        <c:v>4</c:v>
                      </c:pt>
                      <c:pt idx="5" formatCode="0">
                        <c:v>5</c:v>
                      </c:pt>
                      <c:pt idx="6" formatCode="0">
                        <c:v>6</c:v>
                      </c:pt>
                      <c:pt idx="7" formatCode="0">
                        <c:v>7</c:v>
                      </c:pt>
                      <c:pt idx="8" formatCode="0">
                        <c:v>8</c:v>
                      </c:pt>
                      <c:pt idx="9" formatCode="0">
                        <c:v>9</c:v>
                      </c:pt>
                      <c:pt idx="10" formatCode="0">
                        <c:v>10</c:v>
                      </c:pt>
                      <c:pt idx="11" formatCode="0">
                        <c:v>11</c:v>
                      </c:pt>
                      <c:pt idx="12" formatCode="0">
                        <c:v>12</c:v>
                      </c:pt>
                      <c:pt idx="13" formatCode="0">
                        <c:v>13</c:v>
                      </c:pt>
                      <c:pt idx="14" formatCode="0">
                        <c:v>14</c:v>
                      </c:pt>
                      <c:pt idx="15" formatCode="0">
                        <c:v>15</c:v>
                      </c:pt>
                      <c:pt idx="16" formatCode="0">
                        <c:v>16</c:v>
                      </c:pt>
                      <c:pt idx="17" formatCode="0">
                        <c:v>17</c:v>
                      </c:pt>
                      <c:pt idx="18" formatCode="0">
                        <c:v>18</c:v>
                      </c:pt>
                      <c:pt idx="19" formatCode="0">
                        <c:v>19</c:v>
                      </c:pt>
                      <c:pt idx="20" formatCode="0">
                        <c:v>20</c:v>
                      </c:pt>
                      <c:pt idx="21" formatCode="0">
                        <c:v>21</c:v>
                      </c:pt>
                      <c:pt idx="22" formatCode="0">
                        <c:v>22</c:v>
                      </c:pt>
                      <c:pt idx="23" formatCode="0">
                        <c:v>23</c:v>
                      </c:pt>
                      <c:pt idx="24" formatCode="0">
                        <c:v>24</c:v>
                      </c:pt>
                      <c:pt idx="25" formatCode="0">
                        <c:v>25</c:v>
                      </c:pt>
                      <c:pt idx="26" formatCode="0">
                        <c:v>26</c:v>
                      </c:pt>
                      <c:pt idx="27" formatCode="0">
                        <c:v>27</c:v>
                      </c:pt>
                      <c:pt idx="28" formatCode="0">
                        <c:v>28</c:v>
                      </c:pt>
                      <c:pt idx="29" formatCode="0">
                        <c:v>29</c:v>
                      </c:pt>
                      <c:pt idx="30" formatCode="0">
                        <c:v>30</c:v>
                      </c:pt>
                      <c:pt idx="31" formatCode="0">
                        <c:v>31</c:v>
                      </c:pt>
                      <c:pt idx="32" formatCode="0">
                        <c:v>32</c:v>
                      </c:pt>
                      <c:pt idx="33" formatCode="0">
                        <c:v>33</c:v>
                      </c:pt>
                      <c:pt idx="34" formatCode="0">
                        <c:v>34</c:v>
                      </c:pt>
                      <c:pt idx="35" formatCode="0">
                        <c:v>35</c:v>
                      </c:pt>
                      <c:pt idx="36" formatCode="0">
                        <c:v>36</c:v>
                      </c:pt>
                      <c:pt idx="37" formatCode="0">
                        <c:v>37</c:v>
                      </c:pt>
                      <c:pt idx="38" formatCode="0">
                        <c:v>38</c:v>
                      </c:pt>
                      <c:pt idx="39" formatCode="0">
                        <c:v>39</c:v>
                      </c:pt>
                      <c:pt idx="40" formatCode="0">
                        <c:v>40</c:v>
                      </c:pt>
                      <c:pt idx="41" formatCode="0">
                        <c:v>41</c:v>
                      </c:pt>
                      <c:pt idx="42" formatCode="0">
                        <c:v>42</c:v>
                      </c:pt>
                      <c:pt idx="43" formatCode="0">
                        <c:v>43</c:v>
                      </c:pt>
                      <c:pt idx="44" formatCode="0">
                        <c:v>44</c:v>
                      </c:pt>
                      <c:pt idx="45" formatCode="0">
                        <c:v>45</c:v>
                      </c:pt>
                      <c:pt idx="46" formatCode="0">
                        <c:v>46</c:v>
                      </c:pt>
                      <c:pt idx="47" formatCode="0">
                        <c:v>47</c:v>
                      </c:pt>
                      <c:pt idx="48" formatCode="0">
                        <c:v>48</c:v>
                      </c:pt>
                      <c:pt idx="49" formatCode="0">
                        <c:v>49</c:v>
                      </c:pt>
                      <c:pt idx="50" formatCode="0">
                        <c:v>50</c:v>
                      </c:pt>
                      <c:pt idx="51" formatCode="0">
                        <c:v>51</c:v>
                      </c:pt>
                      <c:pt idx="52" formatCode="0">
                        <c:v>52</c:v>
                      </c:pt>
                      <c:pt idx="53" formatCode="0">
                        <c:v>53</c:v>
                      </c:pt>
                      <c:pt idx="54" formatCode="0">
                        <c:v>54</c:v>
                      </c:pt>
                      <c:pt idx="55" formatCode="0">
                        <c:v>55</c:v>
                      </c:pt>
                      <c:pt idx="56" formatCode="0">
                        <c:v>56</c:v>
                      </c:pt>
                      <c:pt idx="57" formatCode="0">
                        <c:v>57</c:v>
                      </c:pt>
                      <c:pt idx="58" formatCode="0">
                        <c:v>58</c:v>
                      </c:pt>
                      <c:pt idx="59" formatCode="0">
                        <c:v>59</c:v>
                      </c:pt>
                      <c:pt idx="60" formatCode="0">
                        <c:v>60</c:v>
                      </c:pt>
                      <c:pt idx="61" formatCode="0">
                        <c:v>61</c:v>
                      </c:pt>
                      <c:pt idx="62" formatCode="0">
                        <c:v>62</c:v>
                      </c:pt>
                      <c:pt idx="63" formatCode="0">
                        <c:v>63</c:v>
                      </c:pt>
                      <c:pt idx="64" formatCode="0">
                        <c:v>64</c:v>
                      </c:pt>
                      <c:pt idx="65" formatCode="0">
                        <c:v>65</c:v>
                      </c:pt>
                      <c:pt idx="66" formatCode="0">
                        <c:v>66</c:v>
                      </c:pt>
                      <c:pt idx="67" formatCode="0">
                        <c:v>67</c:v>
                      </c:pt>
                      <c:pt idx="68" formatCode="0">
                        <c:v>68</c:v>
                      </c:pt>
                      <c:pt idx="69" formatCode="0">
                        <c:v>69</c:v>
                      </c:pt>
                      <c:pt idx="70" formatCode="0">
                        <c:v>70</c:v>
                      </c:pt>
                      <c:pt idx="71" formatCode="0">
                        <c:v>71</c:v>
                      </c:pt>
                      <c:pt idx="72" formatCode="0">
                        <c:v>72</c:v>
                      </c:pt>
                      <c:pt idx="73" formatCode="0">
                        <c:v>73</c:v>
                      </c:pt>
                      <c:pt idx="74" formatCode="0">
                        <c:v>74</c:v>
                      </c:pt>
                      <c:pt idx="75" formatCode="0">
                        <c:v>75</c:v>
                      </c:pt>
                      <c:pt idx="76" formatCode="0">
                        <c:v>76</c:v>
                      </c:pt>
                      <c:pt idx="77" formatCode="0">
                        <c:v>77</c:v>
                      </c:pt>
                      <c:pt idx="78" formatCode="0">
                        <c:v>78</c:v>
                      </c:pt>
                      <c:pt idx="79" formatCode="0">
                        <c:v>79</c:v>
                      </c:pt>
                      <c:pt idx="80" formatCode="0">
                        <c:v>80</c:v>
                      </c:pt>
                      <c:pt idx="81" formatCode="0">
                        <c:v>81</c:v>
                      </c:pt>
                      <c:pt idx="82" formatCode="0">
                        <c:v>82</c:v>
                      </c:pt>
                      <c:pt idx="83" formatCode="0">
                        <c:v>83</c:v>
                      </c:pt>
                      <c:pt idx="84" formatCode="0">
                        <c:v>84</c:v>
                      </c:pt>
                      <c:pt idx="85" formatCode="0">
                        <c:v>85</c:v>
                      </c:pt>
                      <c:pt idx="86" formatCode="0">
                        <c:v>86</c:v>
                      </c:pt>
                      <c:pt idx="87" formatCode="0">
                        <c:v>87</c:v>
                      </c:pt>
                      <c:pt idx="88" formatCode="0">
                        <c:v>88</c:v>
                      </c:pt>
                      <c:pt idx="89" formatCode="0">
                        <c:v>89</c:v>
                      </c:pt>
                      <c:pt idx="90" formatCode="0">
                        <c:v>90</c:v>
                      </c:pt>
                      <c:pt idx="91" formatCode="0">
                        <c:v>91</c:v>
                      </c:pt>
                      <c:pt idx="92" formatCode="0">
                        <c:v>92</c:v>
                      </c:pt>
                      <c:pt idx="93" formatCode="0">
                        <c:v>93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'SIR-Fit'!$M$7:$M$100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8.6539999999999999</c:v>
                      </c:pt>
                      <c:pt idx="1">
                        <c:v>17.308</c:v>
                      </c:pt>
                      <c:pt idx="2">
                        <c:v>43.269999999999996</c:v>
                      </c:pt>
                      <c:pt idx="3">
                        <c:v>138.464</c:v>
                      </c:pt>
                      <c:pt idx="4">
                        <c:v>259.62</c:v>
                      </c:pt>
                      <c:pt idx="5">
                        <c:v>320.19799999999998</c:v>
                      </c:pt>
                      <c:pt idx="6">
                        <c:v>458.66199999999998</c:v>
                      </c:pt>
                      <c:pt idx="7">
                        <c:v>666.35799999999995</c:v>
                      </c:pt>
                      <c:pt idx="8">
                        <c:v>900.01599999999996</c:v>
                      </c:pt>
                      <c:pt idx="9">
                        <c:v>1427.91</c:v>
                      </c:pt>
                      <c:pt idx="10">
                        <c:v>1955.8040000000001</c:v>
                      </c:pt>
                      <c:pt idx="11">
                        <c:v>2526.9679999999998</c:v>
                      </c:pt>
                      <c:pt idx="12">
                        <c:v>3011.5920000000001</c:v>
                      </c:pt>
                      <c:pt idx="13">
                        <c:v>3764.49</c:v>
                      </c:pt>
                      <c:pt idx="14">
                        <c:v>5382.7879999999996</c:v>
                      </c:pt>
                      <c:pt idx="15">
                        <c:v>7572.25</c:v>
                      </c:pt>
                      <c:pt idx="16">
                        <c:v>10142.487999999999</c:v>
                      </c:pt>
                      <c:pt idx="17">
                        <c:v>13309.852000000001</c:v>
                      </c:pt>
                      <c:pt idx="18">
                        <c:v>17264.73</c:v>
                      </c:pt>
                      <c:pt idx="19">
                        <c:v>20328.245999999999</c:v>
                      </c:pt>
                      <c:pt idx="20">
                        <c:v>26533.164000000001</c:v>
                      </c:pt>
                      <c:pt idx="21">
                        <c:v>34243.877999999997</c:v>
                      </c:pt>
                      <c:pt idx="22">
                        <c:v>43244.038</c:v>
                      </c:pt>
                      <c:pt idx="23">
                        <c:v>52088.425999999999</c:v>
                      </c:pt>
                      <c:pt idx="24">
                        <c:v>62161.682000000001</c:v>
                      </c:pt>
                      <c:pt idx="25">
                        <c:v>70668.563999999998</c:v>
                      </c:pt>
                      <c:pt idx="26">
                        <c:v>76189.816000000006</c:v>
                      </c:pt>
                      <c:pt idx="27">
                        <c:v>86159.224000000002</c:v>
                      </c:pt>
                      <c:pt idx="28">
                        <c:v>95133.422000000006</c:v>
                      </c:pt>
                      <c:pt idx="29">
                        <c:v>104981.674</c:v>
                      </c:pt>
                      <c:pt idx="30">
                        <c:v>114250.10799999999</c:v>
                      </c:pt>
                      <c:pt idx="31">
                        <c:v>125465.692</c:v>
                      </c:pt>
                      <c:pt idx="32">
                        <c:v>133020.63399999999</c:v>
                      </c:pt>
                      <c:pt idx="33">
                        <c:v>138533.23199999999</c:v>
                      </c:pt>
                      <c:pt idx="34">
                        <c:v>147818.97399999999</c:v>
                      </c:pt>
                      <c:pt idx="35">
                        <c:v>155953.734</c:v>
                      </c:pt>
                      <c:pt idx="36">
                        <c:v>164988.51</c:v>
                      </c:pt>
                      <c:pt idx="37">
                        <c:v>174369.446</c:v>
                      </c:pt>
                      <c:pt idx="38">
                        <c:v>182798.44200000001</c:v>
                      </c:pt>
                      <c:pt idx="39">
                        <c:v>188042.766</c:v>
                      </c:pt>
                      <c:pt idx="40">
                        <c:v>191763.986</c:v>
                      </c:pt>
                      <c:pt idx="41">
                        <c:v>197648.70600000001</c:v>
                      </c:pt>
                      <c:pt idx="42">
                        <c:v>203524.772</c:v>
                      </c:pt>
                      <c:pt idx="43">
                        <c:v>209478.72399999999</c:v>
                      </c:pt>
                      <c:pt idx="44">
                        <c:v>215155.74799999999</c:v>
                      </c:pt>
                      <c:pt idx="45">
                        <c:v>219050.04800000001</c:v>
                      </c:pt>
                      <c:pt idx="46">
                        <c:v>223056.85</c:v>
                      </c:pt>
                      <c:pt idx="47">
                        <c:v>225462.66200000001</c:v>
                      </c:pt>
                      <c:pt idx="48">
                        <c:v>227617.508</c:v>
                      </c:pt>
                      <c:pt idx="49">
                        <c:v>230516.598</c:v>
                      </c:pt>
                      <c:pt idx="50">
                        <c:v>233372.41800000001</c:v>
                      </c:pt>
                      <c:pt idx="51">
                        <c:v>236055.158</c:v>
                      </c:pt>
                      <c:pt idx="52">
                        <c:v>238711.93599999999</c:v>
                      </c:pt>
                      <c:pt idx="53">
                        <c:v>241195.63399999999</c:v>
                      </c:pt>
                      <c:pt idx="54">
                        <c:v>242744.7</c:v>
                      </c:pt>
                      <c:pt idx="55">
                        <c:v>244492.80799999999</c:v>
                      </c:pt>
                      <c:pt idx="56">
                        <c:v>245989.95</c:v>
                      </c:pt>
                      <c:pt idx="57">
                        <c:v>247772.674</c:v>
                      </c:pt>
                      <c:pt idx="58">
                        <c:v>249711.16999999998</c:v>
                      </c:pt>
                      <c:pt idx="59">
                        <c:v>251338.122</c:v>
                      </c:pt>
                      <c:pt idx="60">
                        <c:v>252748.72399999999</c:v>
                      </c:pt>
                      <c:pt idx="61">
                        <c:v>253536.23799999998</c:v>
                      </c:pt>
                      <c:pt idx="62">
                        <c:v>254730.49</c:v>
                      </c:pt>
                      <c:pt idx="63">
                        <c:v>255864.16399999999</c:v>
                      </c:pt>
                      <c:pt idx="64">
                        <c:v>257075.72399999999</c:v>
                      </c:pt>
                      <c:pt idx="65">
                        <c:v>258339.20799999998</c:v>
                      </c:pt>
                      <c:pt idx="66">
                        <c:v>259325.764</c:v>
                      </c:pt>
                      <c:pt idx="67">
                        <c:v>260018.084</c:v>
                      </c:pt>
                      <c:pt idx="68">
                        <c:v>260554.63199999998</c:v>
                      </c:pt>
                      <c:pt idx="69">
                        <c:v>261047.91</c:v>
                      </c:pt>
                      <c:pt idx="70">
                        <c:v>261558.49599999998</c:v>
                      </c:pt>
                      <c:pt idx="71">
                        <c:v>262294.08600000001</c:v>
                      </c:pt>
                      <c:pt idx="72">
                        <c:v>262899.86599999998</c:v>
                      </c:pt>
                      <c:pt idx="73">
                        <c:v>263462.37599999999</c:v>
                      </c:pt>
                      <c:pt idx="74">
                        <c:v>263921.038</c:v>
                      </c:pt>
                      <c:pt idx="75">
                        <c:v>264275.85200000001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4966-47A8-BFCC-8280E381B9DE}"/>
                  </c:ext>
                </c:extLst>
              </c15:ser>
            </c15:filteredScatterSeries>
          </c:ext>
        </c:extLst>
      </c:scatterChart>
      <c:valAx>
        <c:axId val="157799520"/>
        <c:scaling>
          <c:orientation val="minMax"/>
          <c:max val="7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4392639"/>
        <c:crossesAt val="0.1"/>
        <c:crossBetween val="midCat"/>
      </c:valAx>
      <c:valAx>
        <c:axId val="1124392639"/>
        <c:scaling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79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'SIR-Fit'!$B$7:$B$200</c:f>
              <c:numCache>
                <c:formatCode>General</c:formatCode>
                <c:ptCount val="19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 formatCode="0">
                  <c:v>4</c:v>
                </c:pt>
                <c:pt idx="5" formatCode="0">
                  <c:v>5</c:v>
                </c:pt>
                <c:pt idx="6" formatCode="0">
                  <c:v>6</c:v>
                </c:pt>
                <c:pt idx="7" formatCode="0">
                  <c:v>7</c:v>
                </c:pt>
                <c:pt idx="8" formatCode="0">
                  <c:v>8</c:v>
                </c:pt>
                <c:pt idx="9" formatCode="0">
                  <c:v>9</c:v>
                </c:pt>
                <c:pt idx="10" formatCode="0">
                  <c:v>10</c:v>
                </c:pt>
                <c:pt idx="11" formatCode="0">
                  <c:v>11</c:v>
                </c:pt>
                <c:pt idx="12" formatCode="0">
                  <c:v>12</c:v>
                </c:pt>
                <c:pt idx="13" formatCode="0">
                  <c:v>13</c:v>
                </c:pt>
                <c:pt idx="14" formatCode="0">
                  <c:v>14</c:v>
                </c:pt>
                <c:pt idx="15" formatCode="0">
                  <c:v>15</c:v>
                </c:pt>
                <c:pt idx="16" formatCode="0">
                  <c:v>16</c:v>
                </c:pt>
                <c:pt idx="17" formatCode="0">
                  <c:v>17</c:v>
                </c:pt>
                <c:pt idx="18" formatCode="0">
                  <c:v>18</c:v>
                </c:pt>
                <c:pt idx="19" formatCode="0">
                  <c:v>19</c:v>
                </c:pt>
                <c:pt idx="20" formatCode="0">
                  <c:v>20</c:v>
                </c:pt>
                <c:pt idx="21" formatCode="0">
                  <c:v>21</c:v>
                </c:pt>
                <c:pt idx="22" formatCode="0">
                  <c:v>22</c:v>
                </c:pt>
                <c:pt idx="23" formatCode="0">
                  <c:v>23</c:v>
                </c:pt>
                <c:pt idx="24" formatCode="0">
                  <c:v>24</c:v>
                </c:pt>
                <c:pt idx="25" formatCode="0">
                  <c:v>25</c:v>
                </c:pt>
                <c:pt idx="26" formatCode="0">
                  <c:v>26</c:v>
                </c:pt>
                <c:pt idx="27" formatCode="0">
                  <c:v>27</c:v>
                </c:pt>
                <c:pt idx="28" formatCode="0">
                  <c:v>28</c:v>
                </c:pt>
                <c:pt idx="29" formatCode="0">
                  <c:v>29</c:v>
                </c:pt>
                <c:pt idx="30" formatCode="0">
                  <c:v>30</c:v>
                </c:pt>
                <c:pt idx="31" formatCode="0">
                  <c:v>31</c:v>
                </c:pt>
                <c:pt idx="32" formatCode="0">
                  <c:v>32</c:v>
                </c:pt>
                <c:pt idx="33" formatCode="0">
                  <c:v>33</c:v>
                </c:pt>
                <c:pt idx="34" formatCode="0">
                  <c:v>34</c:v>
                </c:pt>
                <c:pt idx="35" formatCode="0">
                  <c:v>35</c:v>
                </c:pt>
                <c:pt idx="36" formatCode="0">
                  <c:v>36</c:v>
                </c:pt>
                <c:pt idx="37" formatCode="0">
                  <c:v>37</c:v>
                </c:pt>
                <c:pt idx="38" formatCode="0">
                  <c:v>38</c:v>
                </c:pt>
                <c:pt idx="39" formatCode="0">
                  <c:v>39</c:v>
                </c:pt>
                <c:pt idx="40" formatCode="0">
                  <c:v>40</c:v>
                </c:pt>
                <c:pt idx="41" formatCode="0">
                  <c:v>41</c:v>
                </c:pt>
                <c:pt idx="42" formatCode="0">
                  <c:v>42</c:v>
                </c:pt>
                <c:pt idx="43" formatCode="0">
                  <c:v>43</c:v>
                </c:pt>
                <c:pt idx="44" formatCode="0">
                  <c:v>44</c:v>
                </c:pt>
                <c:pt idx="45" formatCode="0">
                  <c:v>45</c:v>
                </c:pt>
                <c:pt idx="46" formatCode="0">
                  <c:v>46</c:v>
                </c:pt>
                <c:pt idx="47" formatCode="0">
                  <c:v>47</c:v>
                </c:pt>
                <c:pt idx="48" formatCode="0">
                  <c:v>48</c:v>
                </c:pt>
                <c:pt idx="49" formatCode="0">
                  <c:v>49</c:v>
                </c:pt>
                <c:pt idx="50" formatCode="0">
                  <c:v>50</c:v>
                </c:pt>
                <c:pt idx="51" formatCode="0">
                  <c:v>51</c:v>
                </c:pt>
                <c:pt idx="52" formatCode="0">
                  <c:v>52</c:v>
                </c:pt>
                <c:pt idx="53" formatCode="0">
                  <c:v>53</c:v>
                </c:pt>
                <c:pt idx="54" formatCode="0">
                  <c:v>54</c:v>
                </c:pt>
                <c:pt idx="55" formatCode="0">
                  <c:v>55</c:v>
                </c:pt>
                <c:pt idx="56" formatCode="0">
                  <c:v>56</c:v>
                </c:pt>
                <c:pt idx="57" formatCode="0">
                  <c:v>57</c:v>
                </c:pt>
                <c:pt idx="58" formatCode="0">
                  <c:v>58</c:v>
                </c:pt>
                <c:pt idx="59" formatCode="0">
                  <c:v>59</c:v>
                </c:pt>
                <c:pt idx="60" formatCode="0">
                  <c:v>60</c:v>
                </c:pt>
                <c:pt idx="61" formatCode="0">
                  <c:v>61</c:v>
                </c:pt>
                <c:pt idx="62" formatCode="0">
                  <c:v>62</c:v>
                </c:pt>
                <c:pt idx="63" formatCode="0">
                  <c:v>63</c:v>
                </c:pt>
                <c:pt idx="64" formatCode="0">
                  <c:v>64</c:v>
                </c:pt>
                <c:pt idx="65" formatCode="0">
                  <c:v>65</c:v>
                </c:pt>
                <c:pt idx="66" formatCode="0">
                  <c:v>66</c:v>
                </c:pt>
                <c:pt idx="67" formatCode="0">
                  <c:v>67</c:v>
                </c:pt>
                <c:pt idx="68" formatCode="0">
                  <c:v>68</c:v>
                </c:pt>
                <c:pt idx="69" formatCode="0">
                  <c:v>69</c:v>
                </c:pt>
                <c:pt idx="70" formatCode="0">
                  <c:v>70</c:v>
                </c:pt>
                <c:pt idx="71" formatCode="0">
                  <c:v>71</c:v>
                </c:pt>
                <c:pt idx="72" formatCode="0">
                  <c:v>72</c:v>
                </c:pt>
                <c:pt idx="73" formatCode="0">
                  <c:v>73</c:v>
                </c:pt>
                <c:pt idx="74" formatCode="0">
                  <c:v>74</c:v>
                </c:pt>
                <c:pt idx="75" formatCode="0">
                  <c:v>75</c:v>
                </c:pt>
                <c:pt idx="76" formatCode="0">
                  <c:v>76</c:v>
                </c:pt>
                <c:pt idx="77" formatCode="0">
                  <c:v>77</c:v>
                </c:pt>
                <c:pt idx="78" formatCode="0">
                  <c:v>78</c:v>
                </c:pt>
                <c:pt idx="79" formatCode="0">
                  <c:v>79</c:v>
                </c:pt>
                <c:pt idx="80" formatCode="0">
                  <c:v>80</c:v>
                </c:pt>
                <c:pt idx="81" formatCode="0">
                  <c:v>81</c:v>
                </c:pt>
                <c:pt idx="82" formatCode="0">
                  <c:v>82</c:v>
                </c:pt>
                <c:pt idx="83" formatCode="0">
                  <c:v>83</c:v>
                </c:pt>
                <c:pt idx="84" formatCode="0">
                  <c:v>84</c:v>
                </c:pt>
                <c:pt idx="85" formatCode="0">
                  <c:v>85</c:v>
                </c:pt>
                <c:pt idx="86" formatCode="0">
                  <c:v>86</c:v>
                </c:pt>
                <c:pt idx="87" formatCode="0">
                  <c:v>87</c:v>
                </c:pt>
                <c:pt idx="88" formatCode="0">
                  <c:v>88</c:v>
                </c:pt>
                <c:pt idx="89" formatCode="0">
                  <c:v>89</c:v>
                </c:pt>
                <c:pt idx="90" formatCode="0">
                  <c:v>90</c:v>
                </c:pt>
                <c:pt idx="91" formatCode="0">
                  <c:v>91</c:v>
                </c:pt>
                <c:pt idx="92" formatCode="0">
                  <c:v>92</c:v>
                </c:pt>
                <c:pt idx="93" formatCode="0">
                  <c:v>93</c:v>
                </c:pt>
                <c:pt idx="94" formatCode="0">
                  <c:v>94</c:v>
                </c:pt>
                <c:pt idx="95" formatCode="0">
                  <c:v>95</c:v>
                </c:pt>
                <c:pt idx="96" formatCode="0">
                  <c:v>96</c:v>
                </c:pt>
                <c:pt idx="97" formatCode="0">
                  <c:v>97</c:v>
                </c:pt>
                <c:pt idx="98" formatCode="0">
                  <c:v>98</c:v>
                </c:pt>
                <c:pt idx="99" formatCode="0">
                  <c:v>99</c:v>
                </c:pt>
                <c:pt idx="100" formatCode="0">
                  <c:v>100</c:v>
                </c:pt>
                <c:pt idx="101" formatCode="0">
                  <c:v>101</c:v>
                </c:pt>
                <c:pt idx="102" formatCode="0">
                  <c:v>102</c:v>
                </c:pt>
                <c:pt idx="103" formatCode="0">
                  <c:v>103</c:v>
                </c:pt>
                <c:pt idx="104" formatCode="0">
                  <c:v>104</c:v>
                </c:pt>
                <c:pt idx="105" formatCode="0">
                  <c:v>105</c:v>
                </c:pt>
                <c:pt idx="106" formatCode="0">
                  <c:v>106</c:v>
                </c:pt>
                <c:pt idx="107" formatCode="0">
                  <c:v>107</c:v>
                </c:pt>
                <c:pt idx="108" formatCode="0">
                  <c:v>108</c:v>
                </c:pt>
                <c:pt idx="109" formatCode="0">
                  <c:v>109</c:v>
                </c:pt>
                <c:pt idx="110" formatCode="0">
                  <c:v>110</c:v>
                </c:pt>
                <c:pt idx="111" formatCode="0">
                  <c:v>111</c:v>
                </c:pt>
                <c:pt idx="112" formatCode="0">
                  <c:v>112</c:v>
                </c:pt>
                <c:pt idx="113" formatCode="0">
                  <c:v>113</c:v>
                </c:pt>
                <c:pt idx="114" formatCode="0">
                  <c:v>114</c:v>
                </c:pt>
                <c:pt idx="115" formatCode="0">
                  <c:v>115</c:v>
                </c:pt>
                <c:pt idx="116" formatCode="0">
                  <c:v>116</c:v>
                </c:pt>
                <c:pt idx="117" formatCode="0">
                  <c:v>117</c:v>
                </c:pt>
                <c:pt idx="118" formatCode="0">
                  <c:v>118</c:v>
                </c:pt>
                <c:pt idx="119" formatCode="0">
                  <c:v>119</c:v>
                </c:pt>
                <c:pt idx="120" formatCode="0">
                  <c:v>120</c:v>
                </c:pt>
                <c:pt idx="121" formatCode="0">
                  <c:v>121</c:v>
                </c:pt>
                <c:pt idx="122" formatCode="0">
                  <c:v>122</c:v>
                </c:pt>
                <c:pt idx="123" formatCode="0">
                  <c:v>123</c:v>
                </c:pt>
                <c:pt idx="124" formatCode="0">
                  <c:v>124</c:v>
                </c:pt>
                <c:pt idx="125" formatCode="0">
                  <c:v>125</c:v>
                </c:pt>
                <c:pt idx="126" formatCode="0">
                  <c:v>126</c:v>
                </c:pt>
                <c:pt idx="127" formatCode="0">
                  <c:v>127</c:v>
                </c:pt>
                <c:pt idx="128" formatCode="0">
                  <c:v>128</c:v>
                </c:pt>
                <c:pt idx="129" formatCode="0">
                  <c:v>129</c:v>
                </c:pt>
                <c:pt idx="130" formatCode="0">
                  <c:v>130</c:v>
                </c:pt>
                <c:pt idx="131" formatCode="0">
                  <c:v>131</c:v>
                </c:pt>
                <c:pt idx="132" formatCode="0">
                  <c:v>132</c:v>
                </c:pt>
                <c:pt idx="133" formatCode="0">
                  <c:v>133</c:v>
                </c:pt>
                <c:pt idx="134" formatCode="0">
                  <c:v>134</c:v>
                </c:pt>
                <c:pt idx="135" formatCode="0">
                  <c:v>135</c:v>
                </c:pt>
                <c:pt idx="136" formatCode="0">
                  <c:v>136</c:v>
                </c:pt>
                <c:pt idx="137" formatCode="0">
                  <c:v>137</c:v>
                </c:pt>
                <c:pt idx="138" formatCode="0">
                  <c:v>138</c:v>
                </c:pt>
                <c:pt idx="139" formatCode="0">
                  <c:v>139</c:v>
                </c:pt>
                <c:pt idx="140" formatCode="0">
                  <c:v>140</c:v>
                </c:pt>
                <c:pt idx="141" formatCode="0">
                  <c:v>141</c:v>
                </c:pt>
                <c:pt idx="142" formatCode="0">
                  <c:v>142</c:v>
                </c:pt>
                <c:pt idx="143" formatCode="0">
                  <c:v>143</c:v>
                </c:pt>
                <c:pt idx="144" formatCode="0">
                  <c:v>144</c:v>
                </c:pt>
                <c:pt idx="145" formatCode="0">
                  <c:v>145</c:v>
                </c:pt>
                <c:pt idx="146" formatCode="0">
                  <c:v>146</c:v>
                </c:pt>
                <c:pt idx="147" formatCode="0">
                  <c:v>147</c:v>
                </c:pt>
                <c:pt idx="148" formatCode="0">
                  <c:v>148</c:v>
                </c:pt>
                <c:pt idx="149" formatCode="0">
                  <c:v>149</c:v>
                </c:pt>
                <c:pt idx="150" formatCode="0">
                  <c:v>150</c:v>
                </c:pt>
                <c:pt idx="151" formatCode="0">
                  <c:v>151</c:v>
                </c:pt>
                <c:pt idx="152" formatCode="0">
                  <c:v>152</c:v>
                </c:pt>
                <c:pt idx="153" formatCode="0">
                  <c:v>153</c:v>
                </c:pt>
                <c:pt idx="154" formatCode="0">
                  <c:v>154</c:v>
                </c:pt>
                <c:pt idx="155" formatCode="0">
                  <c:v>155</c:v>
                </c:pt>
                <c:pt idx="156" formatCode="0">
                  <c:v>156</c:v>
                </c:pt>
                <c:pt idx="157" formatCode="0">
                  <c:v>157</c:v>
                </c:pt>
                <c:pt idx="158" formatCode="0">
                  <c:v>158</c:v>
                </c:pt>
                <c:pt idx="159" formatCode="0">
                  <c:v>159</c:v>
                </c:pt>
                <c:pt idx="160" formatCode="0">
                  <c:v>160</c:v>
                </c:pt>
                <c:pt idx="161" formatCode="0">
                  <c:v>161</c:v>
                </c:pt>
                <c:pt idx="162" formatCode="0">
                  <c:v>162</c:v>
                </c:pt>
                <c:pt idx="163" formatCode="0">
                  <c:v>163</c:v>
                </c:pt>
                <c:pt idx="164" formatCode="0">
                  <c:v>164</c:v>
                </c:pt>
                <c:pt idx="165" formatCode="0">
                  <c:v>165</c:v>
                </c:pt>
                <c:pt idx="166" formatCode="0">
                  <c:v>166</c:v>
                </c:pt>
                <c:pt idx="167" formatCode="0">
                  <c:v>167</c:v>
                </c:pt>
                <c:pt idx="168" formatCode="0">
                  <c:v>168</c:v>
                </c:pt>
                <c:pt idx="169" formatCode="0">
                  <c:v>169</c:v>
                </c:pt>
                <c:pt idx="170" formatCode="0">
                  <c:v>170</c:v>
                </c:pt>
                <c:pt idx="171" formatCode="0">
                  <c:v>171</c:v>
                </c:pt>
                <c:pt idx="172" formatCode="0">
                  <c:v>172</c:v>
                </c:pt>
                <c:pt idx="173" formatCode="0">
                  <c:v>173</c:v>
                </c:pt>
                <c:pt idx="174" formatCode="0">
                  <c:v>174</c:v>
                </c:pt>
                <c:pt idx="175" formatCode="0">
                  <c:v>175</c:v>
                </c:pt>
                <c:pt idx="176" formatCode="0">
                  <c:v>176</c:v>
                </c:pt>
                <c:pt idx="177" formatCode="0">
                  <c:v>177</c:v>
                </c:pt>
                <c:pt idx="178" formatCode="0">
                  <c:v>178</c:v>
                </c:pt>
                <c:pt idx="179" formatCode="0">
                  <c:v>179</c:v>
                </c:pt>
                <c:pt idx="180" formatCode="0">
                  <c:v>180</c:v>
                </c:pt>
                <c:pt idx="181" formatCode="0">
                  <c:v>181</c:v>
                </c:pt>
                <c:pt idx="182" formatCode="0">
                  <c:v>182</c:v>
                </c:pt>
                <c:pt idx="183" formatCode="0">
                  <c:v>183</c:v>
                </c:pt>
                <c:pt idx="184" formatCode="0">
                  <c:v>184</c:v>
                </c:pt>
                <c:pt idx="185" formatCode="0">
                  <c:v>185</c:v>
                </c:pt>
                <c:pt idx="186" formatCode="0">
                  <c:v>186</c:v>
                </c:pt>
                <c:pt idx="187" formatCode="0">
                  <c:v>187</c:v>
                </c:pt>
                <c:pt idx="188" formatCode="0">
                  <c:v>188</c:v>
                </c:pt>
                <c:pt idx="189" formatCode="0">
                  <c:v>189</c:v>
                </c:pt>
                <c:pt idx="190" formatCode="0">
                  <c:v>190</c:v>
                </c:pt>
                <c:pt idx="191" formatCode="0">
                  <c:v>191</c:v>
                </c:pt>
                <c:pt idx="192" formatCode="0">
                  <c:v>192</c:v>
                </c:pt>
                <c:pt idx="193" formatCode="0">
                  <c:v>193</c:v>
                </c:pt>
              </c:numCache>
            </c:numRef>
          </c:xVal>
          <c:yVal>
            <c:numRef>
              <c:f>'SIR-Fit'!$C$7:$C$200</c:f>
              <c:numCache>
                <c:formatCode>0.00</c:formatCode>
                <c:ptCount val="194"/>
                <c:pt idx="0">
                  <c:v>1.0192278825186467</c:v>
                </c:pt>
                <c:pt idx="1">
                  <c:v>1.0192260098585966</c:v>
                </c:pt>
                <c:pt idx="2">
                  <c:v>1.0192229223839093</c:v>
                </c:pt>
                <c:pt idx="3">
                  <c:v>1.0192178320524607</c:v>
                </c:pt>
                <c:pt idx="4">
                  <c:v>1.0192094396608058</c:v>
                </c:pt>
                <c:pt idx="5">
                  <c:v>1.0191956033432434</c:v>
                </c:pt>
                <c:pt idx="6">
                  <c:v>1.0191727921914591</c:v>
                </c:pt>
                <c:pt idx="7">
                  <c:v>1.0191351858938322</c:v>
                </c:pt>
                <c:pt idx="8">
                  <c:v>1.0190731915639217</c:v>
                </c:pt>
                <c:pt idx="9">
                  <c:v>1.0189710018604772</c:v>
                </c:pt>
                <c:pt idx="10">
                  <c:v>1.0188025783943213</c:v>
                </c:pt>
                <c:pt idx="11">
                  <c:v>1.0185250549594143</c:v>
                </c:pt>
                <c:pt idx="12">
                  <c:v>1.018067930359589</c:v>
                </c:pt>
                <c:pt idx="13">
                  <c:v>1.0173154372932836</c:v>
                </c:pt>
                <c:pt idx="14">
                  <c:v>1.0160779779385327</c:v>
                </c:pt>
                <c:pt idx="15">
                  <c:v>1.0140463839378808</c:v>
                </c:pt>
                <c:pt idx="16">
                  <c:v>1.010720114439225</c:v>
                </c:pt>
                <c:pt idx="17">
                  <c:v>1.0052983742832107</c:v>
                </c:pt>
                <c:pt idx="18">
                  <c:v>0.99652506433337229</c:v>
                </c:pt>
                <c:pt idx="19">
                  <c:v>0.98249395823860786</c:v>
                </c:pt>
                <c:pt idx="20">
                  <c:v>0.96046985593739054</c:v>
                </c:pt>
                <c:pt idx="21">
                  <c:v>0.92689435194132885</c:v>
                </c:pt>
                <c:pt idx="22">
                  <c:v>0.87792115194384546</c:v>
                </c:pt>
                <c:pt idx="23">
                  <c:v>0.81090460667724218</c:v>
                </c:pt>
                <c:pt idx="24">
                  <c:v>0.72678195886174424</c:v>
                </c:pt>
                <c:pt idx="25">
                  <c:v>0.63192307692307692</c:v>
                </c:pt>
                <c:pt idx="26">
                  <c:v>0.53706419498440949</c:v>
                </c:pt>
                <c:pt idx="27">
                  <c:v>0.4529415471689115</c:v>
                </c:pt>
                <c:pt idx="28">
                  <c:v>0.38592500190230838</c:v>
                </c:pt>
                <c:pt idx="29">
                  <c:v>0.33695180190482499</c:v>
                </c:pt>
                <c:pt idx="30">
                  <c:v>0.30337629790876319</c:v>
                </c:pt>
                <c:pt idx="31">
                  <c:v>0.28135219560754587</c:v>
                </c:pt>
                <c:pt idx="32">
                  <c:v>0.26732108951278144</c:v>
                </c:pt>
                <c:pt idx="33">
                  <c:v>0.25854777956294317</c:v>
                </c:pt>
                <c:pt idx="34">
                  <c:v>0.25312603940692868</c:v>
                </c:pt>
                <c:pt idx="35">
                  <c:v>0.24979976990827288</c:v>
                </c:pt>
                <c:pt idx="36">
                  <c:v>0.24776817590762096</c:v>
                </c:pt>
                <c:pt idx="37">
                  <c:v>0.24653071655287004</c:v>
                </c:pt>
                <c:pt idx="38">
                  <c:v>0.2457782234865647</c:v>
                </c:pt>
                <c:pt idx="39">
                  <c:v>0.24532109888673947</c:v>
                </c:pt>
                <c:pt idx="40">
                  <c:v>0.24504357545183225</c:v>
                </c:pt>
                <c:pt idx="41">
                  <c:v>0.24487515198567666</c:v>
                </c:pt>
                <c:pt idx="42">
                  <c:v>0.24477296228223194</c:v>
                </c:pt>
                <c:pt idx="43">
                  <c:v>0.2447109679523217</c:v>
                </c:pt>
                <c:pt idx="44">
                  <c:v>0.24467336165469464</c:v>
                </c:pt>
                <c:pt idx="45">
                  <c:v>0.24465055050291024</c:v>
                </c:pt>
                <c:pt idx="46">
                  <c:v>0.24463671418534802</c:v>
                </c:pt>
                <c:pt idx="47">
                  <c:v>0.24462832179369301</c:v>
                </c:pt>
                <c:pt idx="48">
                  <c:v>0.24462323146224435</c:v>
                </c:pt>
                <c:pt idx="49">
                  <c:v>0.24462014398755727</c:v>
                </c:pt>
                <c:pt idx="50">
                  <c:v>0.24461827132750699</c:v>
                </c:pt>
                <c:pt idx="51">
                  <c:v>0.24461713549735997</c:v>
                </c:pt>
                <c:pt idx="52">
                  <c:v>0.24461644657992876</c:v>
                </c:pt>
                <c:pt idx="53">
                  <c:v>0.2446160287297876</c:v>
                </c:pt>
                <c:pt idx="54">
                  <c:v>0.24461577529064613</c:v>
                </c:pt>
                <c:pt idx="55">
                  <c:v>0.24461562157195577</c:v>
                </c:pt>
                <c:pt idx="56">
                  <c:v>0.24461552833682737</c:v>
                </c:pt>
                <c:pt idx="57">
                  <c:v>0.24461547178685242</c:v>
                </c:pt>
                <c:pt idx="58">
                  <c:v>0.24461543748755479</c:v>
                </c:pt>
                <c:pt idx="59">
                  <c:v>0.24461541668397785</c:v>
                </c:pt>
                <c:pt idx="60">
                  <c:v>0.2446154040659699</c:v>
                </c:pt>
                <c:pt idx="61">
                  <c:v>0.24461539641276106</c:v>
                </c:pt>
                <c:pt idx="62">
                  <c:v>0.24461539177085512</c:v>
                </c:pt>
                <c:pt idx="63">
                  <c:v>0.24461538895539692</c:v>
                </c:pt>
                <c:pt idx="64">
                  <c:v>0.24461538724773521</c:v>
                </c:pt>
                <c:pt idx="65">
                  <c:v>0.24461538621198597</c:v>
                </c:pt>
                <c:pt idx="66">
                  <c:v>0.24461538558377227</c:v>
                </c:pt>
                <c:pt idx="67">
                  <c:v>0.24461538520274148</c:v>
                </c:pt>
                <c:pt idx="68">
                  <c:v>0.24461538497163446</c:v>
                </c:pt>
                <c:pt idx="69">
                  <c:v>0.24461538483146114</c:v>
                </c:pt>
                <c:pt idx="70">
                  <c:v>0.24461538474644162</c:v>
                </c:pt>
                <c:pt idx="71">
                  <c:v>0.24461538469487468</c:v>
                </c:pt>
                <c:pt idx="72">
                  <c:v>0.24461538466359789</c:v>
                </c:pt>
                <c:pt idx="73">
                  <c:v>0.2446153846446274</c:v>
                </c:pt>
                <c:pt idx="74">
                  <c:v>0.2446153846331211</c:v>
                </c:pt>
                <c:pt idx="75">
                  <c:v>0.24461538462614246</c:v>
                </c:pt>
                <c:pt idx="76">
                  <c:v>0.24461538462190957</c:v>
                </c:pt>
                <c:pt idx="77">
                  <c:v>0.24461538461934215</c:v>
                </c:pt>
                <c:pt idx="78">
                  <c:v>0.24461538461778501</c:v>
                </c:pt>
                <c:pt idx="79">
                  <c:v>0.2446153846168406</c:v>
                </c:pt>
                <c:pt idx="80">
                  <c:v>0.24461538461626767</c:v>
                </c:pt>
                <c:pt idx="81">
                  <c:v>0.24461538461592017</c:v>
                </c:pt>
                <c:pt idx="82">
                  <c:v>0.24461538461570947</c:v>
                </c:pt>
                <c:pt idx="83">
                  <c:v>0.24461538461558172</c:v>
                </c:pt>
                <c:pt idx="84">
                  <c:v>0.24461538461550408</c:v>
                </c:pt>
                <c:pt idx="85">
                  <c:v>0.24461538461545701</c:v>
                </c:pt>
                <c:pt idx="86">
                  <c:v>0.24461538461542862</c:v>
                </c:pt>
                <c:pt idx="87">
                  <c:v>0.2446153846154113</c:v>
                </c:pt>
                <c:pt idx="88">
                  <c:v>0.24461538461540078</c:v>
                </c:pt>
                <c:pt idx="89">
                  <c:v>0.24461538461539442</c:v>
                </c:pt>
                <c:pt idx="90">
                  <c:v>0.24461538461539059</c:v>
                </c:pt>
                <c:pt idx="91">
                  <c:v>0.2446153846153882</c:v>
                </c:pt>
                <c:pt idx="92">
                  <c:v>0.24461538461538684</c:v>
                </c:pt>
                <c:pt idx="93">
                  <c:v>0.24461538461538596</c:v>
                </c:pt>
                <c:pt idx="94">
                  <c:v>0.24461538461538548</c:v>
                </c:pt>
                <c:pt idx="95">
                  <c:v>0.24461538461538515</c:v>
                </c:pt>
                <c:pt idx="96">
                  <c:v>0.24461538461538493</c:v>
                </c:pt>
                <c:pt idx="97">
                  <c:v>0.24461538461538482</c:v>
                </c:pt>
                <c:pt idx="98">
                  <c:v>0.24461538461538482</c:v>
                </c:pt>
                <c:pt idx="99">
                  <c:v>0.2446153846153846</c:v>
                </c:pt>
                <c:pt idx="100">
                  <c:v>0.2446153846153846</c:v>
                </c:pt>
                <c:pt idx="101">
                  <c:v>0.2446153846153846</c:v>
                </c:pt>
                <c:pt idx="102">
                  <c:v>0.2446153846153846</c:v>
                </c:pt>
                <c:pt idx="103">
                  <c:v>0.2446153846153846</c:v>
                </c:pt>
                <c:pt idx="104">
                  <c:v>0.2446153846153846</c:v>
                </c:pt>
                <c:pt idx="105">
                  <c:v>0.2446153846153846</c:v>
                </c:pt>
                <c:pt idx="106">
                  <c:v>0.2446153846153846</c:v>
                </c:pt>
                <c:pt idx="107">
                  <c:v>0.2446153846153846</c:v>
                </c:pt>
                <c:pt idx="108">
                  <c:v>0.2446153846153846</c:v>
                </c:pt>
                <c:pt idx="109">
                  <c:v>0.2446153846153846</c:v>
                </c:pt>
                <c:pt idx="110">
                  <c:v>0.2446153846153846</c:v>
                </c:pt>
                <c:pt idx="111">
                  <c:v>0.2446153846153846</c:v>
                </c:pt>
                <c:pt idx="112">
                  <c:v>0.2446153846153846</c:v>
                </c:pt>
                <c:pt idx="113">
                  <c:v>0.2446153846153846</c:v>
                </c:pt>
                <c:pt idx="114">
                  <c:v>0.2446153846153846</c:v>
                </c:pt>
                <c:pt idx="115">
                  <c:v>0.2446153846153846</c:v>
                </c:pt>
                <c:pt idx="116">
                  <c:v>0.2446153846153846</c:v>
                </c:pt>
                <c:pt idx="117">
                  <c:v>0.2446153846153846</c:v>
                </c:pt>
                <c:pt idx="118">
                  <c:v>0.2446153846153846</c:v>
                </c:pt>
                <c:pt idx="119">
                  <c:v>0.2446153846153846</c:v>
                </c:pt>
                <c:pt idx="120">
                  <c:v>0.2446153846153846</c:v>
                </c:pt>
                <c:pt idx="121">
                  <c:v>0.2446153846153846</c:v>
                </c:pt>
                <c:pt idx="122">
                  <c:v>0.2446153846153846</c:v>
                </c:pt>
                <c:pt idx="123">
                  <c:v>0.2446153846153846</c:v>
                </c:pt>
                <c:pt idx="124">
                  <c:v>0.2446153846153846</c:v>
                </c:pt>
                <c:pt idx="125">
                  <c:v>0.2446153846153846</c:v>
                </c:pt>
                <c:pt idx="126">
                  <c:v>0.2446153846153846</c:v>
                </c:pt>
                <c:pt idx="127">
                  <c:v>0.2446153846153846</c:v>
                </c:pt>
                <c:pt idx="128">
                  <c:v>0.2446153846153846</c:v>
                </c:pt>
                <c:pt idx="129">
                  <c:v>0.2446153846153846</c:v>
                </c:pt>
                <c:pt idx="130">
                  <c:v>0.2446153846153846</c:v>
                </c:pt>
                <c:pt idx="131">
                  <c:v>0.2446153846153846</c:v>
                </c:pt>
                <c:pt idx="132">
                  <c:v>0.2446153846153846</c:v>
                </c:pt>
                <c:pt idx="133">
                  <c:v>0.2446153846153846</c:v>
                </c:pt>
                <c:pt idx="134">
                  <c:v>0.2446153846153846</c:v>
                </c:pt>
                <c:pt idx="135">
                  <c:v>0.2446153846153846</c:v>
                </c:pt>
                <c:pt idx="136">
                  <c:v>0.2446153846153846</c:v>
                </c:pt>
                <c:pt idx="137">
                  <c:v>0.2446153846153846</c:v>
                </c:pt>
                <c:pt idx="138">
                  <c:v>0.2446153846153846</c:v>
                </c:pt>
                <c:pt idx="139">
                  <c:v>0.2446153846153846</c:v>
                </c:pt>
                <c:pt idx="140">
                  <c:v>0.2446153846153846</c:v>
                </c:pt>
                <c:pt idx="141">
                  <c:v>0.2446153846153846</c:v>
                </c:pt>
                <c:pt idx="142">
                  <c:v>0.2446153846153846</c:v>
                </c:pt>
                <c:pt idx="143">
                  <c:v>0.2446153846153846</c:v>
                </c:pt>
                <c:pt idx="144">
                  <c:v>0.2446153846153846</c:v>
                </c:pt>
                <c:pt idx="145">
                  <c:v>0.2446153846153846</c:v>
                </c:pt>
                <c:pt idx="146">
                  <c:v>0.2446153846153846</c:v>
                </c:pt>
                <c:pt idx="147">
                  <c:v>0.2446153846153846</c:v>
                </c:pt>
                <c:pt idx="148">
                  <c:v>0.2446153846153846</c:v>
                </c:pt>
                <c:pt idx="149">
                  <c:v>0.2446153846153846</c:v>
                </c:pt>
                <c:pt idx="150">
                  <c:v>0.2446153846153846</c:v>
                </c:pt>
                <c:pt idx="151">
                  <c:v>0.2446153846153846</c:v>
                </c:pt>
                <c:pt idx="152">
                  <c:v>0.2446153846153846</c:v>
                </c:pt>
                <c:pt idx="153">
                  <c:v>0.2446153846153846</c:v>
                </c:pt>
                <c:pt idx="154">
                  <c:v>0.2446153846153846</c:v>
                </c:pt>
                <c:pt idx="155">
                  <c:v>0.2446153846153846</c:v>
                </c:pt>
                <c:pt idx="156">
                  <c:v>0.2446153846153846</c:v>
                </c:pt>
                <c:pt idx="157">
                  <c:v>0.2446153846153846</c:v>
                </c:pt>
                <c:pt idx="158">
                  <c:v>0.2446153846153846</c:v>
                </c:pt>
                <c:pt idx="159">
                  <c:v>0.2446153846153846</c:v>
                </c:pt>
                <c:pt idx="160">
                  <c:v>0.2446153846153846</c:v>
                </c:pt>
                <c:pt idx="161">
                  <c:v>0.2446153846153846</c:v>
                </c:pt>
                <c:pt idx="162">
                  <c:v>0.2446153846153846</c:v>
                </c:pt>
                <c:pt idx="163">
                  <c:v>0.2446153846153846</c:v>
                </c:pt>
                <c:pt idx="164">
                  <c:v>0.2446153846153846</c:v>
                </c:pt>
                <c:pt idx="165">
                  <c:v>0.2446153846153846</c:v>
                </c:pt>
                <c:pt idx="166">
                  <c:v>0.2446153846153846</c:v>
                </c:pt>
                <c:pt idx="167">
                  <c:v>0.2446153846153846</c:v>
                </c:pt>
                <c:pt idx="168">
                  <c:v>0.2446153846153846</c:v>
                </c:pt>
                <c:pt idx="169">
                  <c:v>0.2446153846153846</c:v>
                </c:pt>
                <c:pt idx="170">
                  <c:v>0.2446153846153846</c:v>
                </c:pt>
                <c:pt idx="171">
                  <c:v>0.2446153846153846</c:v>
                </c:pt>
                <c:pt idx="172">
                  <c:v>0.2446153846153846</c:v>
                </c:pt>
                <c:pt idx="173">
                  <c:v>0.2446153846153846</c:v>
                </c:pt>
                <c:pt idx="174">
                  <c:v>0.2446153846153846</c:v>
                </c:pt>
                <c:pt idx="175">
                  <c:v>0.2446153846153846</c:v>
                </c:pt>
                <c:pt idx="176">
                  <c:v>0.2446153846153846</c:v>
                </c:pt>
                <c:pt idx="177">
                  <c:v>0.2446153846153846</c:v>
                </c:pt>
                <c:pt idx="178">
                  <c:v>0.2446153846153846</c:v>
                </c:pt>
                <c:pt idx="179">
                  <c:v>0.2446153846153846</c:v>
                </c:pt>
                <c:pt idx="180">
                  <c:v>0.2446153846153846</c:v>
                </c:pt>
                <c:pt idx="181">
                  <c:v>0.2446153846153846</c:v>
                </c:pt>
                <c:pt idx="182">
                  <c:v>0.2446153846153846</c:v>
                </c:pt>
                <c:pt idx="183">
                  <c:v>0.2446153846153846</c:v>
                </c:pt>
                <c:pt idx="184">
                  <c:v>0.2446153846153846</c:v>
                </c:pt>
                <c:pt idx="185">
                  <c:v>0.2446153846153846</c:v>
                </c:pt>
                <c:pt idx="186">
                  <c:v>0.2446153846153846</c:v>
                </c:pt>
                <c:pt idx="187">
                  <c:v>0.2446153846153846</c:v>
                </c:pt>
                <c:pt idx="188">
                  <c:v>0.2446153846153846</c:v>
                </c:pt>
                <c:pt idx="189">
                  <c:v>0.2446153846153846</c:v>
                </c:pt>
                <c:pt idx="190">
                  <c:v>0.2446153846153846</c:v>
                </c:pt>
                <c:pt idx="191">
                  <c:v>0.2446153846153846</c:v>
                </c:pt>
                <c:pt idx="192">
                  <c:v>0.2446153846153846</c:v>
                </c:pt>
                <c:pt idx="193">
                  <c:v>0.2446153846153846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D7-4925-8B1C-4EE929566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99520"/>
        <c:axId val="1124392639"/>
      </c:scatterChart>
      <c:valAx>
        <c:axId val="15779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4392639"/>
        <c:crossesAt val="0.1"/>
        <c:crossBetween val="midCat"/>
      </c:valAx>
      <c:valAx>
        <c:axId val="112439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799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159204</xdr:colOff>
      <xdr:row>8</xdr:row>
      <xdr:rowOff>146957</xdr:rowOff>
    </xdr:from>
    <xdr:to>
      <xdr:col>6</xdr:col>
      <xdr:colOff>696685</xdr:colOff>
      <xdr:row>24</xdr:row>
      <xdr:rowOff>146958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454CDA3-3E80-4737-ACD0-38DAE88455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692602</xdr:colOff>
      <xdr:row>11</xdr:row>
      <xdr:rowOff>16328</xdr:rowOff>
    </xdr:from>
    <xdr:to>
      <xdr:col>9</xdr:col>
      <xdr:colOff>598714</xdr:colOff>
      <xdr:row>25</xdr:row>
      <xdr:rowOff>115657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82E4203-7CB9-4218-B581-FD4D33AED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201384</xdr:colOff>
      <xdr:row>1</xdr:row>
      <xdr:rowOff>130628</xdr:rowOff>
    </xdr:from>
    <xdr:to>
      <xdr:col>17</xdr:col>
      <xdr:colOff>244928</xdr:colOff>
      <xdr:row>13</xdr:row>
      <xdr:rowOff>43546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4E30922-523C-41C3-9046-030D55BE02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7E779355-8007-44B0-97C8-AF05AB450949}" autoFormatId="16" applyNumberFormats="0" applyBorderFormats="0" applyFontFormats="0" applyPatternFormats="0" applyAlignmentFormats="0" applyWidthHeightFormats="0">
  <queryTableRefresh nextId="13">
    <queryTableFields count="12">
      <queryTableField id="1" name="date" tableColumnId="1"/>
      <queryTableField id="2" name="time" tableColumnId="2"/>
      <queryTableField id="3" name="abbreviation_canton_and_fl" tableColumnId="3"/>
      <queryTableField id="4" name="ncumul_tested" tableColumnId="4"/>
      <queryTableField id="5" name="ncumul_conf" tableColumnId="5"/>
      <queryTableField id="6" name="new_hosp" tableColumnId="6"/>
      <queryTableField id="7" name="current_hosp" tableColumnId="7"/>
      <queryTableField id="8" name="current_ICU" tableColumnId="8"/>
      <queryTableField id="9" name="current_vent " tableColumnId="9"/>
      <queryTableField id="10" name="ncumul_released" tableColumnId="10"/>
      <queryTableField id="11" name="ncumul_deceased " tableColumnId="11"/>
      <queryTableField id="12" name="source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AD38BE-4A8F-4A22-AF61-E6049CBCA1AD}" name="COVID19_Fallzahlen_CH_cleaned_v2" displayName="COVID19_Fallzahlen_CH_cleaned_v2" ref="A1:L4201" tableType="queryTable" totalsRowShown="0">
  <autoFilter ref="A1:L4201" xr:uid="{8B7B8447-87D8-4B2F-84FB-71105C7DE2DD}"/>
  <tableColumns count="12">
    <tableColumn id="1" xr3:uid="{596F2AB5-2FE1-4D37-84CB-8269BF1C8ED1}" uniqueName="1" name="date" queryTableFieldId="1" dataDxfId="4"/>
    <tableColumn id="2" xr3:uid="{89214EEC-0B4C-46E9-84BC-BD9D11B8D869}" uniqueName="2" name="time" queryTableFieldId="2" dataDxfId="3"/>
    <tableColumn id="3" xr3:uid="{A92CDFEB-1401-4864-8924-776B39C745C5}" uniqueName="3" name="abbreviation_canton_and_fl" queryTableFieldId="3" dataDxfId="2"/>
    <tableColumn id="4" xr3:uid="{4775F6A8-AF32-4D74-8436-8DEDFD5AA1B8}" uniqueName="4" name="ncumul_tested" queryTableFieldId="4"/>
    <tableColumn id="5" xr3:uid="{A75C82AC-ADAE-47C6-8F66-9F144528C57A}" uniqueName="5" name="ncumul_conf" queryTableFieldId="5"/>
    <tableColumn id="6" xr3:uid="{F9BBAE50-A36D-49BE-A6B6-769516F0F205}" uniqueName="6" name="new_hosp" queryTableFieldId="6" dataDxfId="1"/>
    <tableColumn id="7" xr3:uid="{8FBA207B-1188-4FEF-89A1-6B0132F5C646}" uniqueName="7" name="current_hosp" queryTableFieldId="7"/>
    <tableColumn id="8" xr3:uid="{F1B25F95-6542-4ACA-A506-72A5EFDCA7F2}" uniqueName="8" name="current_ICU" queryTableFieldId="8"/>
    <tableColumn id="9" xr3:uid="{87848B80-8809-4F92-B39B-A344C6B26C72}" uniqueName="9" name="current_vent " queryTableFieldId="9"/>
    <tableColumn id="10" xr3:uid="{E2832896-F1AD-4F8F-9AC4-6B8542E14CDD}" uniqueName="10" name="ncumul_released" queryTableFieldId="10"/>
    <tableColumn id="11" xr3:uid="{5BED144A-1C03-41FA-AFCE-742B63C30EFA}" uniqueName="11" name="ncumul_deceased " queryTableFieldId="11"/>
    <tableColumn id="12" xr3:uid="{9D677926-769D-4556-98E1-1EC5D21BB407}" uniqueName="12" name="source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4F1F3-C220-49DA-B303-93E5F98D82E7}">
  <dimension ref="A1:L4201"/>
  <sheetViews>
    <sheetView topLeftCell="A4184" workbookViewId="0">
      <selection activeCell="C9" sqref="C9"/>
    </sheetView>
  </sheetViews>
  <sheetFormatPr baseColWidth="10" defaultRowHeight="14.6" x14ac:dyDescent="0.4"/>
  <cols>
    <col min="1" max="1" width="9.921875" bestFit="1" customWidth="1"/>
    <col min="2" max="2" width="7.921875" bestFit="1" customWidth="1"/>
    <col min="3" max="3" width="26.765625" bestFit="1" customWidth="1"/>
    <col min="4" max="4" width="15.4609375" bestFit="1" customWidth="1"/>
    <col min="5" max="5" width="13.84375" bestFit="1" customWidth="1"/>
    <col min="6" max="6" width="11.61328125" bestFit="1" customWidth="1"/>
    <col min="7" max="7" width="14.15234375" bestFit="1" customWidth="1"/>
    <col min="8" max="8" width="13.07421875" bestFit="1" customWidth="1"/>
    <col min="9" max="9" width="14.3046875" bestFit="1" customWidth="1"/>
    <col min="10" max="10" width="17.23046875" bestFit="1" customWidth="1"/>
    <col min="11" max="11" width="18.53515625" bestFit="1" customWidth="1"/>
    <col min="12" max="12" width="80.61328125" bestFit="1" customWidth="1"/>
  </cols>
  <sheetData>
    <row r="1" spans="1:12" x14ac:dyDescent="0.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150</v>
      </c>
      <c r="G1" t="s">
        <v>151</v>
      </c>
      <c r="H1" t="s">
        <v>153</v>
      </c>
      <c r="I1" t="s">
        <v>161</v>
      </c>
      <c r="J1" t="s">
        <v>6</v>
      </c>
      <c r="K1" t="s">
        <v>162</v>
      </c>
      <c r="L1" t="s">
        <v>7</v>
      </c>
    </row>
    <row r="2" spans="1:12" x14ac:dyDescent="0.4">
      <c r="A2" s="1">
        <v>43886</v>
      </c>
      <c r="B2" s="5"/>
      <c r="C2" s="2" t="s">
        <v>22</v>
      </c>
      <c r="E2">
        <v>0</v>
      </c>
      <c r="F2" s="2" t="s">
        <v>191</v>
      </c>
      <c r="G2">
        <v>0</v>
      </c>
      <c r="K2">
        <v>0</v>
      </c>
      <c r="L2" s="2" t="s">
        <v>0</v>
      </c>
    </row>
    <row r="3" spans="1:12" x14ac:dyDescent="0.4">
      <c r="A3" s="1">
        <v>43886</v>
      </c>
      <c r="B3" s="5"/>
      <c r="C3" s="2" t="s">
        <v>83</v>
      </c>
      <c r="E3">
        <v>0</v>
      </c>
      <c r="F3" s="2" t="s">
        <v>191</v>
      </c>
      <c r="G3">
        <v>0</v>
      </c>
      <c r="K3">
        <v>0</v>
      </c>
      <c r="L3" s="2" t="s">
        <v>0</v>
      </c>
    </row>
    <row r="4" spans="1:12" x14ac:dyDescent="0.4">
      <c r="A4" s="1">
        <v>43886</v>
      </c>
      <c r="B4" s="5"/>
      <c r="C4" s="2" t="s">
        <v>50</v>
      </c>
      <c r="E4">
        <v>0</v>
      </c>
      <c r="F4" s="2" t="s">
        <v>191</v>
      </c>
      <c r="G4">
        <v>0</v>
      </c>
      <c r="K4">
        <v>0</v>
      </c>
      <c r="L4" s="2" t="s">
        <v>0</v>
      </c>
    </row>
    <row r="5" spans="1:12" x14ac:dyDescent="0.4">
      <c r="A5" s="1">
        <v>43886</v>
      </c>
      <c r="B5" s="5"/>
      <c r="C5" s="2" t="s">
        <v>15</v>
      </c>
      <c r="E5">
        <v>0</v>
      </c>
      <c r="F5" s="2" t="s">
        <v>191</v>
      </c>
      <c r="G5">
        <v>0</v>
      </c>
      <c r="K5">
        <v>0</v>
      </c>
      <c r="L5" s="2" t="s">
        <v>0</v>
      </c>
    </row>
    <row r="6" spans="1:12" x14ac:dyDescent="0.4">
      <c r="A6" s="1">
        <v>43886</v>
      </c>
      <c r="B6" s="5"/>
      <c r="C6" s="2" t="s">
        <v>17</v>
      </c>
      <c r="E6">
        <v>0</v>
      </c>
      <c r="F6" s="2" t="s">
        <v>191</v>
      </c>
      <c r="G6">
        <v>0</v>
      </c>
      <c r="K6">
        <v>0</v>
      </c>
      <c r="L6" s="2" t="s">
        <v>0</v>
      </c>
    </row>
    <row r="7" spans="1:12" x14ac:dyDescent="0.4">
      <c r="A7" s="1">
        <v>43886</v>
      </c>
      <c r="B7" s="5"/>
      <c r="C7" s="2" t="s">
        <v>13</v>
      </c>
      <c r="E7">
        <v>0</v>
      </c>
      <c r="F7" s="2" t="s">
        <v>191</v>
      </c>
      <c r="G7">
        <v>0</v>
      </c>
      <c r="K7">
        <v>0</v>
      </c>
      <c r="L7" s="2" t="s">
        <v>0</v>
      </c>
    </row>
    <row r="8" spans="1:12" x14ac:dyDescent="0.4">
      <c r="A8" s="1">
        <v>43886</v>
      </c>
      <c r="B8" s="5"/>
      <c r="C8" s="2" t="s">
        <v>26</v>
      </c>
      <c r="E8">
        <v>0</v>
      </c>
      <c r="F8" s="2" t="s">
        <v>191</v>
      </c>
      <c r="G8">
        <v>0</v>
      </c>
      <c r="K8">
        <v>0</v>
      </c>
      <c r="L8" s="2" t="s">
        <v>0</v>
      </c>
    </row>
    <row r="9" spans="1:12" x14ac:dyDescent="0.4">
      <c r="A9" s="1">
        <v>43886</v>
      </c>
      <c r="B9" s="5">
        <v>0</v>
      </c>
      <c r="C9" s="2" t="s">
        <v>8</v>
      </c>
      <c r="D9">
        <v>375</v>
      </c>
      <c r="E9">
        <v>0</v>
      </c>
      <c r="F9" s="2" t="s">
        <v>191</v>
      </c>
      <c r="G9">
        <v>0</v>
      </c>
      <c r="H9">
        <v>0</v>
      </c>
      <c r="I9">
        <v>0</v>
      </c>
      <c r="J9">
        <v>0</v>
      </c>
      <c r="K9">
        <v>0</v>
      </c>
      <c r="L9" s="2" t="s">
        <v>279</v>
      </c>
    </row>
    <row r="10" spans="1:12" x14ac:dyDescent="0.4">
      <c r="A10" s="1">
        <v>43886</v>
      </c>
      <c r="B10" s="5"/>
      <c r="C10" s="2" t="s">
        <v>28</v>
      </c>
      <c r="E10">
        <v>0</v>
      </c>
      <c r="F10" s="2" t="s">
        <v>191</v>
      </c>
      <c r="G10">
        <v>0</v>
      </c>
      <c r="K10">
        <v>0</v>
      </c>
      <c r="L10" s="2" t="s">
        <v>0</v>
      </c>
    </row>
    <row r="11" spans="1:12" x14ac:dyDescent="0.4">
      <c r="A11" s="1">
        <v>43886</v>
      </c>
      <c r="B11" s="5"/>
      <c r="C11" s="2" t="s">
        <v>93</v>
      </c>
      <c r="E11">
        <v>0</v>
      </c>
      <c r="F11" s="2" t="s">
        <v>191</v>
      </c>
      <c r="G11">
        <v>0</v>
      </c>
      <c r="K11">
        <v>0</v>
      </c>
      <c r="L11" s="2" t="s">
        <v>0</v>
      </c>
    </row>
    <row r="12" spans="1:12" x14ac:dyDescent="0.4">
      <c r="A12" s="1">
        <v>43886</v>
      </c>
      <c r="B12" s="5"/>
      <c r="C12" s="2" t="s">
        <v>37</v>
      </c>
      <c r="E12">
        <v>0</v>
      </c>
      <c r="F12" s="2" t="s">
        <v>191</v>
      </c>
      <c r="G12">
        <v>0</v>
      </c>
      <c r="K12">
        <v>0</v>
      </c>
      <c r="L12" s="2" t="s">
        <v>0</v>
      </c>
    </row>
    <row r="13" spans="1:12" x14ac:dyDescent="0.4">
      <c r="A13" s="1">
        <v>43886</v>
      </c>
      <c r="B13" s="5"/>
      <c r="C13" s="2" t="s">
        <v>48</v>
      </c>
      <c r="E13">
        <v>0</v>
      </c>
      <c r="F13" s="2" t="s">
        <v>191</v>
      </c>
      <c r="G13">
        <v>0</v>
      </c>
      <c r="K13">
        <v>0</v>
      </c>
      <c r="L13" s="2" t="s">
        <v>0</v>
      </c>
    </row>
    <row r="14" spans="1:12" x14ac:dyDescent="0.4">
      <c r="A14" s="1">
        <v>43886</v>
      </c>
      <c r="B14" s="5"/>
      <c r="C14" s="2" t="s">
        <v>29</v>
      </c>
      <c r="E14">
        <v>0</v>
      </c>
      <c r="F14" s="2" t="s">
        <v>191</v>
      </c>
      <c r="G14">
        <v>0</v>
      </c>
      <c r="K14">
        <v>0</v>
      </c>
      <c r="L14" s="2" t="s">
        <v>0</v>
      </c>
    </row>
    <row r="15" spans="1:12" x14ac:dyDescent="0.4">
      <c r="A15" s="1">
        <v>43886</v>
      </c>
      <c r="B15" s="5"/>
      <c r="C15" s="2" t="s">
        <v>70</v>
      </c>
      <c r="E15">
        <v>0</v>
      </c>
      <c r="F15" s="2" t="s">
        <v>191</v>
      </c>
      <c r="G15">
        <v>0</v>
      </c>
      <c r="K15">
        <v>0</v>
      </c>
      <c r="L15" s="2" t="s">
        <v>0</v>
      </c>
    </row>
    <row r="16" spans="1:12" x14ac:dyDescent="0.4">
      <c r="A16" s="1">
        <v>43886</v>
      </c>
      <c r="B16" s="5"/>
      <c r="C16" s="2" t="s">
        <v>78</v>
      </c>
      <c r="E16">
        <v>0</v>
      </c>
      <c r="F16" s="2" t="s">
        <v>191</v>
      </c>
      <c r="G16">
        <v>0</v>
      </c>
      <c r="K16">
        <v>0</v>
      </c>
      <c r="L16" s="2" t="s">
        <v>0</v>
      </c>
    </row>
    <row r="17" spans="1:12" x14ac:dyDescent="0.4">
      <c r="A17" s="1">
        <v>43886</v>
      </c>
      <c r="B17" s="5"/>
      <c r="C17" s="2" t="s">
        <v>33</v>
      </c>
      <c r="E17">
        <v>0</v>
      </c>
      <c r="F17" s="2" t="s">
        <v>191</v>
      </c>
      <c r="G17">
        <v>0</v>
      </c>
      <c r="K17">
        <v>0</v>
      </c>
      <c r="L17" s="2" t="s">
        <v>0</v>
      </c>
    </row>
    <row r="18" spans="1:12" x14ac:dyDescent="0.4">
      <c r="A18" s="1">
        <v>43886</v>
      </c>
      <c r="B18" s="5"/>
      <c r="C18" s="2" t="s">
        <v>101</v>
      </c>
      <c r="E18">
        <v>0</v>
      </c>
      <c r="F18" s="2" t="s">
        <v>191</v>
      </c>
      <c r="G18">
        <v>0</v>
      </c>
      <c r="K18">
        <v>0</v>
      </c>
      <c r="L18" s="2" t="s">
        <v>0</v>
      </c>
    </row>
    <row r="19" spans="1:12" x14ac:dyDescent="0.4">
      <c r="A19" s="1">
        <v>43886</v>
      </c>
      <c r="B19" s="5"/>
      <c r="C19" s="2" t="s">
        <v>57</v>
      </c>
      <c r="E19">
        <v>0</v>
      </c>
      <c r="F19" s="2" t="s">
        <v>191</v>
      </c>
      <c r="G19">
        <v>0</v>
      </c>
      <c r="K19">
        <v>0</v>
      </c>
      <c r="L19" s="2" t="s">
        <v>0</v>
      </c>
    </row>
    <row r="20" spans="1:12" x14ac:dyDescent="0.4">
      <c r="A20" s="1">
        <v>43886</v>
      </c>
      <c r="B20" s="5"/>
      <c r="C20" s="2" t="s">
        <v>38</v>
      </c>
      <c r="E20">
        <v>0</v>
      </c>
      <c r="F20" s="2" t="s">
        <v>191</v>
      </c>
      <c r="G20">
        <v>0</v>
      </c>
      <c r="K20">
        <v>0</v>
      </c>
      <c r="L20" s="2" t="s">
        <v>0</v>
      </c>
    </row>
    <row r="21" spans="1:12" x14ac:dyDescent="0.4">
      <c r="A21" s="1">
        <v>43886</v>
      </c>
      <c r="B21" s="5"/>
      <c r="C21" s="2" t="s">
        <v>88</v>
      </c>
      <c r="E21">
        <v>0</v>
      </c>
      <c r="F21" s="2" t="s">
        <v>191</v>
      </c>
      <c r="G21">
        <v>0</v>
      </c>
      <c r="K21">
        <v>0</v>
      </c>
      <c r="L21" s="2" t="s">
        <v>0</v>
      </c>
    </row>
    <row r="22" spans="1:12" x14ac:dyDescent="0.4">
      <c r="A22" s="1">
        <v>43886</v>
      </c>
      <c r="B22" s="5">
        <v>0</v>
      </c>
      <c r="C22" s="2" t="s">
        <v>9</v>
      </c>
      <c r="D22">
        <v>0</v>
      </c>
      <c r="E22">
        <v>1</v>
      </c>
      <c r="F22" s="2" t="s">
        <v>191</v>
      </c>
      <c r="G22">
        <v>0</v>
      </c>
      <c r="H22">
        <v>0</v>
      </c>
      <c r="I22">
        <v>0</v>
      </c>
      <c r="J22">
        <v>0</v>
      </c>
      <c r="K22">
        <v>0</v>
      </c>
      <c r="L22" s="2" t="s">
        <v>244</v>
      </c>
    </row>
    <row r="23" spans="1:12" x14ac:dyDescent="0.4">
      <c r="A23" s="1">
        <v>43886</v>
      </c>
      <c r="B23" s="5"/>
      <c r="C23" s="2" t="s">
        <v>75</v>
      </c>
      <c r="E23">
        <v>0</v>
      </c>
      <c r="F23" s="2" t="s">
        <v>191</v>
      </c>
      <c r="G23">
        <v>0</v>
      </c>
      <c r="K23">
        <v>0</v>
      </c>
      <c r="L23" s="2" t="s">
        <v>0</v>
      </c>
    </row>
    <row r="24" spans="1:12" x14ac:dyDescent="0.4">
      <c r="A24" s="1">
        <v>43886</v>
      </c>
      <c r="B24" s="5"/>
      <c r="C24" s="2" t="s">
        <v>18</v>
      </c>
      <c r="E24">
        <v>0</v>
      </c>
      <c r="F24" s="2" t="s">
        <v>191</v>
      </c>
      <c r="G24">
        <v>0</v>
      </c>
      <c r="K24">
        <v>0</v>
      </c>
      <c r="L24" s="2" t="s">
        <v>0</v>
      </c>
    </row>
    <row r="25" spans="1:12" x14ac:dyDescent="0.4">
      <c r="A25" s="1">
        <v>43886</v>
      </c>
      <c r="B25" s="5"/>
      <c r="C25" s="2" t="s">
        <v>20</v>
      </c>
      <c r="E25">
        <v>0</v>
      </c>
      <c r="F25" s="2" t="s">
        <v>191</v>
      </c>
      <c r="G25">
        <v>0</v>
      </c>
      <c r="K25">
        <v>0</v>
      </c>
      <c r="L25" s="2" t="s">
        <v>0</v>
      </c>
    </row>
    <row r="26" spans="1:12" x14ac:dyDescent="0.4">
      <c r="A26" s="1">
        <v>43886</v>
      </c>
      <c r="B26" s="5"/>
      <c r="C26" s="2" t="s">
        <v>40</v>
      </c>
      <c r="E26">
        <v>0</v>
      </c>
      <c r="F26" s="2" t="s">
        <v>191</v>
      </c>
      <c r="G26">
        <v>0</v>
      </c>
      <c r="K26">
        <v>0</v>
      </c>
      <c r="L26" s="2" t="s">
        <v>0</v>
      </c>
    </row>
    <row r="27" spans="1:12" x14ac:dyDescent="0.4">
      <c r="A27" s="1">
        <v>43886</v>
      </c>
      <c r="B27" s="5"/>
      <c r="C27" s="2" t="s">
        <v>12</v>
      </c>
      <c r="E27">
        <v>0</v>
      </c>
      <c r="F27" s="2" t="s">
        <v>191</v>
      </c>
      <c r="G27">
        <v>0</v>
      </c>
      <c r="K27">
        <v>0</v>
      </c>
      <c r="L27" s="2" t="s">
        <v>0</v>
      </c>
    </row>
    <row r="28" spans="1:12" x14ac:dyDescent="0.4">
      <c r="A28" s="1">
        <v>43886</v>
      </c>
      <c r="B28" s="5"/>
      <c r="C28" s="2" t="s">
        <v>10</v>
      </c>
      <c r="E28">
        <v>0</v>
      </c>
      <c r="F28" s="2" t="s">
        <v>191</v>
      </c>
      <c r="G28">
        <v>0</v>
      </c>
      <c r="K28">
        <v>0</v>
      </c>
      <c r="L28" s="2" t="s">
        <v>0</v>
      </c>
    </row>
    <row r="29" spans="1:12" x14ac:dyDescent="0.4">
      <c r="A29" s="1">
        <v>43886</v>
      </c>
      <c r="B29" s="5"/>
      <c r="C29" s="2" t="s">
        <v>167</v>
      </c>
      <c r="E29">
        <v>1</v>
      </c>
      <c r="F29" s="2" t="s">
        <v>172</v>
      </c>
      <c r="G29">
        <v>0</v>
      </c>
      <c r="K29">
        <v>0</v>
      </c>
      <c r="L29" s="2" t="s">
        <v>0</v>
      </c>
    </row>
    <row r="30" spans="1:12" x14ac:dyDescent="0.4">
      <c r="A30" s="1">
        <v>43887</v>
      </c>
      <c r="B30" s="5"/>
      <c r="C30" s="2" t="s">
        <v>22</v>
      </c>
      <c r="E30">
        <v>0</v>
      </c>
      <c r="F30" s="2" t="s">
        <v>191</v>
      </c>
      <c r="G30">
        <v>0</v>
      </c>
      <c r="K30">
        <v>0</v>
      </c>
      <c r="L30" s="2" t="s">
        <v>0</v>
      </c>
    </row>
    <row r="31" spans="1:12" x14ac:dyDescent="0.4">
      <c r="A31" s="1">
        <v>43887</v>
      </c>
      <c r="B31" s="5"/>
      <c r="C31" s="2" t="s">
        <v>83</v>
      </c>
      <c r="E31">
        <v>0</v>
      </c>
      <c r="F31" s="2" t="s">
        <v>191</v>
      </c>
      <c r="G31">
        <v>0</v>
      </c>
      <c r="K31">
        <v>0</v>
      </c>
      <c r="L31" s="2" t="s">
        <v>0</v>
      </c>
    </row>
    <row r="32" spans="1:12" x14ac:dyDescent="0.4">
      <c r="A32" s="1">
        <v>43887</v>
      </c>
      <c r="B32" s="5"/>
      <c r="C32" s="2" t="s">
        <v>50</v>
      </c>
      <c r="E32">
        <v>0</v>
      </c>
      <c r="F32" s="2" t="s">
        <v>191</v>
      </c>
      <c r="G32">
        <v>0</v>
      </c>
      <c r="K32">
        <v>0</v>
      </c>
      <c r="L32" s="2" t="s">
        <v>0</v>
      </c>
    </row>
    <row r="33" spans="1:12" x14ac:dyDescent="0.4">
      <c r="A33" s="1">
        <v>43887</v>
      </c>
      <c r="B33" s="5"/>
      <c r="C33" s="2" t="s">
        <v>15</v>
      </c>
      <c r="E33">
        <v>0</v>
      </c>
      <c r="F33" s="2" t="s">
        <v>191</v>
      </c>
      <c r="G33">
        <v>0</v>
      </c>
      <c r="K33">
        <v>0</v>
      </c>
      <c r="L33" s="2" t="s">
        <v>0</v>
      </c>
    </row>
    <row r="34" spans="1:12" x14ac:dyDescent="0.4">
      <c r="A34" s="1">
        <v>43887</v>
      </c>
      <c r="B34" s="5"/>
      <c r="C34" s="2" t="s">
        <v>17</v>
      </c>
      <c r="E34">
        <v>0</v>
      </c>
      <c r="F34" s="2" t="s">
        <v>191</v>
      </c>
      <c r="G34">
        <v>0</v>
      </c>
      <c r="K34">
        <v>0</v>
      </c>
      <c r="L34" s="2" t="s">
        <v>0</v>
      </c>
    </row>
    <row r="35" spans="1:12" x14ac:dyDescent="0.4">
      <c r="A35" s="1">
        <v>43887</v>
      </c>
      <c r="B35" s="5"/>
      <c r="C35" s="2" t="s">
        <v>13</v>
      </c>
      <c r="E35">
        <v>0</v>
      </c>
      <c r="F35" s="2" t="s">
        <v>191</v>
      </c>
      <c r="G35">
        <v>0</v>
      </c>
      <c r="K35">
        <v>0</v>
      </c>
      <c r="L35" s="2" t="s">
        <v>0</v>
      </c>
    </row>
    <row r="36" spans="1:12" x14ac:dyDescent="0.4">
      <c r="A36" s="1">
        <v>43887</v>
      </c>
      <c r="B36" s="5"/>
      <c r="C36" s="2" t="s">
        <v>26</v>
      </c>
      <c r="E36">
        <v>0</v>
      </c>
      <c r="F36" s="2" t="s">
        <v>191</v>
      </c>
      <c r="G36">
        <v>0</v>
      </c>
      <c r="K36">
        <v>0</v>
      </c>
      <c r="L36" s="2" t="s">
        <v>0</v>
      </c>
    </row>
    <row r="37" spans="1:12" x14ac:dyDescent="0.4">
      <c r="A37" s="1">
        <v>43887</v>
      </c>
      <c r="B37" s="5">
        <v>0</v>
      </c>
      <c r="C37" s="2" t="s">
        <v>8</v>
      </c>
      <c r="D37">
        <v>479</v>
      </c>
      <c r="E37">
        <v>1</v>
      </c>
      <c r="F37" s="2" t="s">
        <v>169</v>
      </c>
      <c r="G37">
        <v>1</v>
      </c>
      <c r="H37">
        <v>0</v>
      </c>
      <c r="I37">
        <v>0</v>
      </c>
      <c r="J37">
        <v>0</v>
      </c>
      <c r="K37">
        <v>0</v>
      </c>
      <c r="L37" s="2" t="s">
        <v>279</v>
      </c>
    </row>
    <row r="38" spans="1:12" x14ac:dyDescent="0.4">
      <c r="A38" s="1">
        <v>43887</v>
      </c>
      <c r="B38" s="5"/>
      <c r="C38" s="2" t="s">
        <v>28</v>
      </c>
      <c r="E38">
        <v>0</v>
      </c>
      <c r="F38" s="2" t="s">
        <v>191</v>
      </c>
      <c r="G38">
        <v>0</v>
      </c>
      <c r="K38">
        <v>0</v>
      </c>
      <c r="L38" s="2" t="s">
        <v>0</v>
      </c>
    </row>
    <row r="39" spans="1:12" x14ac:dyDescent="0.4">
      <c r="A39" s="1">
        <v>43887</v>
      </c>
      <c r="B39" s="5">
        <v>0</v>
      </c>
      <c r="C39" s="2" t="s">
        <v>93</v>
      </c>
      <c r="D39">
        <v>0</v>
      </c>
      <c r="E39">
        <v>0</v>
      </c>
      <c r="F39" s="2" t="s">
        <v>191</v>
      </c>
      <c r="G39">
        <v>0</v>
      </c>
      <c r="H39">
        <v>0</v>
      </c>
      <c r="I39">
        <v>0</v>
      </c>
      <c r="J39">
        <v>0</v>
      </c>
      <c r="K39">
        <v>0</v>
      </c>
      <c r="L39" s="2" t="s">
        <v>0</v>
      </c>
    </row>
    <row r="40" spans="1:12" x14ac:dyDescent="0.4">
      <c r="A40" s="1">
        <v>43887</v>
      </c>
      <c r="B40" s="5"/>
      <c r="C40" s="2" t="s">
        <v>37</v>
      </c>
      <c r="E40">
        <v>0</v>
      </c>
      <c r="F40" s="2" t="s">
        <v>191</v>
      </c>
      <c r="G40">
        <v>0</v>
      </c>
      <c r="K40">
        <v>0</v>
      </c>
      <c r="L40" s="2" t="s">
        <v>0</v>
      </c>
    </row>
    <row r="41" spans="1:12" x14ac:dyDescent="0.4">
      <c r="A41" s="1">
        <v>43887</v>
      </c>
      <c r="B41" s="5"/>
      <c r="C41" s="2" t="s">
        <v>48</v>
      </c>
      <c r="E41">
        <v>0</v>
      </c>
      <c r="F41" s="2" t="s">
        <v>191</v>
      </c>
      <c r="G41">
        <v>0</v>
      </c>
      <c r="K41">
        <v>0</v>
      </c>
      <c r="L41" s="2" t="s">
        <v>0</v>
      </c>
    </row>
    <row r="42" spans="1:12" x14ac:dyDescent="0.4">
      <c r="A42" s="1">
        <v>43887</v>
      </c>
      <c r="B42" s="5"/>
      <c r="C42" s="2" t="s">
        <v>29</v>
      </c>
      <c r="E42">
        <v>0</v>
      </c>
      <c r="F42" s="2" t="s">
        <v>191</v>
      </c>
      <c r="G42">
        <v>0</v>
      </c>
      <c r="K42">
        <v>0</v>
      </c>
      <c r="L42" s="2" t="s">
        <v>0</v>
      </c>
    </row>
    <row r="43" spans="1:12" x14ac:dyDescent="0.4">
      <c r="A43" s="1">
        <v>43887</v>
      </c>
      <c r="B43" s="5"/>
      <c r="C43" s="2" t="s">
        <v>70</v>
      </c>
      <c r="E43">
        <v>0</v>
      </c>
      <c r="F43" s="2" t="s">
        <v>191</v>
      </c>
      <c r="G43">
        <v>0</v>
      </c>
      <c r="K43">
        <v>0</v>
      </c>
      <c r="L43" s="2" t="s">
        <v>0</v>
      </c>
    </row>
    <row r="44" spans="1:12" x14ac:dyDescent="0.4">
      <c r="A44" s="1">
        <v>43887</v>
      </c>
      <c r="B44" s="5"/>
      <c r="C44" s="2" t="s">
        <v>78</v>
      </c>
      <c r="E44">
        <v>0</v>
      </c>
      <c r="F44" s="2" t="s">
        <v>191</v>
      </c>
      <c r="G44">
        <v>0</v>
      </c>
      <c r="K44">
        <v>0</v>
      </c>
      <c r="L44" s="2" t="s">
        <v>0</v>
      </c>
    </row>
    <row r="45" spans="1:12" x14ac:dyDescent="0.4">
      <c r="A45" s="1">
        <v>43887</v>
      </c>
      <c r="B45" s="5"/>
      <c r="C45" s="2" t="s">
        <v>33</v>
      </c>
      <c r="E45">
        <v>0</v>
      </c>
      <c r="F45" s="2" t="s">
        <v>191</v>
      </c>
      <c r="G45">
        <v>0</v>
      </c>
      <c r="K45">
        <v>0</v>
      </c>
      <c r="L45" s="2" t="s">
        <v>0</v>
      </c>
    </row>
    <row r="46" spans="1:12" x14ac:dyDescent="0.4">
      <c r="A46" s="1">
        <v>43887</v>
      </c>
      <c r="B46" s="5"/>
      <c r="C46" s="2" t="s">
        <v>101</v>
      </c>
      <c r="E46">
        <v>0</v>
      </c>
      <c r="F46" s="2" t="s">
        <v>191</v>
      </c>
      <c r="G46">
        <v>0</v>
      </c>
      <c r="K46">
        <v>0</v>
      </c>
      <c r="L46" s="2" t="s">
        <v>0</v>
      </c>
    </row>
    <row r="47" spans="1:12" x14ac:dyDescent="0.4">
      <c r="A47" s="1">
        <v>43887</v>
      </c>
      <c r="B47" s="5"/>
      <c r="C47" s="2" t="s">
        <v>57</v>
      </c>
      <c r="E47">
        <v>0</v>
      </c>
      <c r="F47" s="2" t="s">
        <v>191</v>
      </c>
      <c r="G47">
        <v>0</v>
      </c>
      <c r="K47">
        <v>0</v>
      </c>
      <c r="L47" s="2" t="s">
        <v>0</v>
      </c>
    </row>
    <row r="48" spans="1:12" x14ac:dyDescent="0.4">
      <c r="A48" s="1">
        <v>43887</v>
      </c>
      <c r="B48" s="5"/>
      <c r="C48" s="2" t="s">
        <v>38</v>
      </c>
      <c r="E48">
        <v>0</v>
      </c>
      <c r="F48" s="2" t="s">
        <v>191</v>
      </c>
      <c r="G48">
        <v>0</v>
      </c>
      <c r="K48">
        <v>0</v>
      </c>
      <c r="L48" s="2" t="s">
        <v>0</v>
      </c>
    </row>
    <row r="49" spans="1:12" x14ac:dyDescent="0.4">
      <c r="A49" s="1">
        <v>43887</v>
      </c>
      <c r="B49" s="5"/>
      <c r="C49" s="2" t="s">
        <v>88</v>
      </c>
      <c r="E49">
        <v>0</v>
      </c>
      <c r="F49" s="2" t="s">
        <v>191</v>
      </c>
      <c r="G49">
        <v>0</v>
      </c>
      <c r="K49">
        <v>0</v>
      </c>
      <c r="L49" s="2" t="s">
        <v>0</v>
      </c>
    </row>
    <row r="50" spans="1:12" x14ac:dyDescent="0.4">
      <c r="A50" s="1">
        <v>43887</v>
      </c>
      <c r="B50" s="5">
        <v>0</v>
      </c>
      <c r="C50" s="2" t="s">
        <v>9</v>
      </c>
      <c r="D50">
        <v>0</v>
      </c>
      <c r="E50">
        <v>1</v>
      </c>
      <c r="F50" s="2" t="s">
        <v>191</v>
      </c>
      <c r="G50">
        <v>0</v>
      </c>
      <c r="H50">
        <v>0</v>
      </c>
      <c r="I50">
        <v>0</v>
      </c>
      <c r="J50">
        <v>0</v>
      </c>
      <c r="K50">
        <v>0</v>
      </c>
      <c r="L50" s="2" t="s">
        <v>244</v>
      </c>
    </row>
    <row r="51" spans="1:12" x14ac:dyDescent="0.4">
      <c r="A51" s="1">
        <v>43887</v>
      </c>
      <c r="B51" s="5"/>
      <c r="C51" s="2" t="s">
        <v>75</v>
      </c>
      <c r="E51">
        <v>0</v>
      </c>
      <c r="F51" s="2" t="s">
        <v>191</v>
      </c>
      <c r="G51">
        <v>0</v>
      </c>
      <c r="K51">
        <v>0</v>
      </c>
      <c r="L51" s="2" t="s">
        <v>0</v>
      </c>
    </row>
    <row r="52" spans="1:12" x14ac:dyDescent="0.4">
      <c r="A52" s="1">
        <v>43887</v>
      </c>
      <c r="B52" s="5"/>
      <c r="C52" s="2" t="s">
        <v>18</v>
      </c>
      <c r="E52">
        <v>0</v>
      </c>
      <c r="F52" s="2" t="s">
        <v>191</v>
      </c>
      <c r="G52">
        <v>1</v>
      </c>
      <c r="K52">
        <v>0</v>
      </c>
      <c r="L52" s="2" t="s">
        <v>0</v>
      </c>
    </row>
    <row r="53" spans="1:12" x14ac:dyDescent="0.4">
      <c r="A53" s="1">
        <v>43887</v>
      </c>
      <c r="B53" s="5"/>
      <c r="C53" s="2" t="s">
        <v>20</v>
      </c>
      <c r="E53">
        <v>0</v>
      </c>
      <c r="F53" s="2" t="s">
        <v>191</v>
      </c>
      <c r="G53">
        <v>2</v>
      </c>
      <c r="K53">
        <v>0</v>
      </c>
      <c r="L53" s="2" t="s">
        <v>0</v>
      </c>
    </row>
    <row r="54" spans="1:12" x14ac:dyDescent="0.4">
      <c r="A54" s="1">
        <v>43887</v>
      </c>
      <c r="B54" s="5"/>
      <c r="C54" s="2" t="s">
        <v>40</v>
      </c>
      <c r="E54">
        <v>0</v>
      </c>
      <c r="F54" s="2" t="s">
        <v>191</v>
      </c>
      <c r="G54">
        <v>0</v>
      </c>
      <c r="K54">
        <v>0</v>
      </c>
      <c r="L54" s="2" t="s">
        <v>0</v>
      </c>
    </row>
    <row r="55" spans="1:12" x14ac:dyDescent="0.4">
      <c r="A55" s="1">
        <v>43887</v>
      </c>
      <c r="B55" s="5"/>
      <c r="C55" s="2" t="s">
        <v>12</v>
      </c>
      <c r="E55">
        <v>0</v>
      </c>
      <c r="F55" s="2" t="s">
        <v>191</v>
      </c>
      <c r="G55">
        <v>0</v>
      </c>
      <c r="K55">
        <v>0</v>
      </c>
      <c r="L55" s="2" t="s">
        <v>0</v>
      </c>
    </row>
    <row r="56" spans="1:12" x14ac:dyDescent="0.4">
      <c r="A56" s="1">
        <v>43887</v>
      </c>
      <c r="B56" s="5"/>
      <c r="C56" s="2" t="s">
        <v>10</v>
      </c>
      <c r="E56">
        <v>0</v>
      </c>
      <c r="F56" s="2" t="s">
        <v>191</v>
      </c>
      <c r="G56">
        <v>0</v>
      </c>
      <c r="K56">
        <v>0</v>
      </c>
      <c r="L56" s="2" t="s">
        <v>0</v>
      </c>
    </row>
    <row r="57" spans="1:12" x14ac:dyDescent="0.4">
      <c r="A57" s="1">
        <v>43887</v>
      </c>
      <c r="B57" s="5"/>
      <c r="C57" s="2" t="s">
        <v>167</v>
      </c>
      <c r="E57">
        <v>2</v>
      </c>
      <c r="F57" s="2" t="s">
        <v>173</v>
      </c>
      <c r="G57">
        <v>4</v>
      </c>
      <c r="K57">
        <v>0</v>
      </c>
      <c r="L57" s="2" t="s">
        <v>0</v>
      </c>
    </row>
    <row r="58" spans="1:12" x14ac:dyDescent="0.4">
      <c r="A58" s="1">
        <v>43888</v>
      </c>
      <c r="B58" s="5"/>
      <c r="C58" s="2" t="s">
        <v>22</v>
      </c>
      <c r="E58">
        <v>0</v>
      </c>
      <c r="F58" s="2" t="s">
        <v>191</v>
      </c>
      <c r="G58">
        <v>0</v>
      </c>
      <c r="K58">
        <v>0</v>
      </c>
      <c r="L58" s="2" t="s">
        <v>0</v>
      </c>
    </row>
    <row r="59" spans="1:12" x14ac:dyDescent="0.4">
      <c r="A59" s="1">
        <v>43888</v>
      </c>
      <c r="B59" s="5"/>
      <c r="C59" s="2" t="s">
        <v>83</v>
      </c>
      <c r="E59">
        <v>0</v>
      </c>
      <c r="F59" s="2" t="s">
        <v>191</v>
      </c>
      <c r="G59">
        <v>0</v>
      </c>
      <c r="K59">
        <v>0</v>
      </c>
      <c r="L59" s="2" t="s">
        <v>0</v>
      </c>
    </row>
    <row r="60" spans="1:12" x14ac:dyDescent="0.4">
      <c r="A60" s="1">
        <v>43888</v>
      </c>
      <c r="B60" s="5"/>
      <c r="C60" s="2" t="s">
        <v>50</v>
      </c>
      <c r="E60">
        <v>0</v>
      </c>
      <c r="F60" s="2" t="s">
        <v>191</v>
      </c>
      <c r="G60">
        <v>0</v>
      </c>
      <c r="K60">
        <v>0</v>
      </c>
      <c r="L60" s="2" t="s">
        <v>0</v>
      </c>
    </row>
    <row r="61" spans="1:12" x14ac:dyDescent="0.4">
      <c r="A61" s="1">
        <v>43888</v>
      </c>
      <c r="B61" s="5"/>
      <c r="C61" s="2" t="s">
        <v>15</v>
      </c>
      <c r="E61">
        <v>0</v>
      </c>
      <c r="F61" s="2" t="s">
        <v>191</v>
      </c>
      <c r="G61">
        <v>1</v>
      </c>
      <c r="K61">
        <v>0</v>
      </c>
      <c r="L61" s="2" t="s">
        <v>0</v>
      </c>
    </row>
    <row r="62" spans="1:12" x14ac:dyDescent="0.4">
      <c r="A62" s="1">
        <v>43888</v>
      </c>
      <c r="B62" s="5"/>
      <c r="C62" s="2" t="s">
        <v>17</v>
      </c>
      <c r="E62">
        <v>0</v>
      </c>
      <c r="F62" s="2" t="s">
        <v>191</v>
      </c>
      <c r="G62">
        <v>0</v>
      </c>
      <c r="K62">
        <v>0</v>
      </c>
      <c r="L62" s="2" t="s">
        <v>0</v>
      </c>
    </row>
    <row r="63" spans="1:12" x14ac:dyDescent="0.4">
      <c r="A63" s="1">
        <v>43888</v>
      </c>
      <c r="B63" s="5">
        <v>0.80347222222222225</v>
      </c>
      <c r="C63" s="2" t="s">
        <v>13</v>
      </c>
      <c r="D63">
        <v>0</v>
      </c>
      <c r="E63">
        <v>1</v>
      </c>
      <c r="F63" s="2" t="s">
        <v>191</v>
      </c>
      <c r="G63">
        <v>0</v>
      </c>
      <c r="H63">
        <v>0</v>
      </c>
      <c r="I63">
        <v>0</v>
      </c>
      <c r="J63">
        <v>0</v>
      </c>
      <c r="K63">
        <v>0</v>
      </c>
      <c r="L63" s="2" t="s">
        <v>14</v>
      </c>
    </row>
    <row r="64" spans="1:12" x14ac:dyDescent="0.4">
      <c r="A64" s="1">
        <v>43888</v>
      </c>
      <c r="B64" s="5"/>
      <c r="C64" s="2" t="s">
        <v>26</v>
      </c>
      <c r="E64">
        <v>0</v>
      </c>
      <c r="F64" s="2" t="s">
        <v>191</v>
      </c>
      <c r="G64">
        <v>0</v>
      </c>
      <c r="K64">
        <v>0</v>
      </c>
      <c r="L64" s="2" t="s">
        <v>0</v>
      </c>
    </row>
    <row r="65" spans="1:12" x14ac:dyDescent="0.4">
      <c r="A65" s="1">
        <v>43888</v>
      </c>
      <c r="B65" s="5">
        <v>0</v>
      </c>
      <c r="C65" s="2" t="s">
        <v>8</v>
      </c>
      <c r="D65">
        <v>630</v>
      </c>
      <c r="E65">
        <v>1</v>
      </c>
      <c r="F65" s="2" t="s">
        <v>191</v>
      </c>
      <c r="G65">
        <v>1</v>
      </c>
      <c r="H65">
        <v>0</v>
      </c>
      <c r="I65">
        <v>0</v>
      </c>
      <c r="J65">
        <v>0</v>
      </c>
      <c r="K65">
        <v>0</v>
      </c>
      <c r="L65" s="2" t="s">
        <v>279</v>
      </c>
    </row>
    <row r="66" spans="1:12" x14ac:dyDescent="0.4">
      <c r="A66" s="1">
        <v>43888</v>
      </c>
      <c r="B66" s="5"/>
      <c r="C66" s="2" t="s">
        <v>28</v>
      </c>
      <c r="E66">
        <v>0</v>
      </c>
      <c r="F66" s="2" t="s">
        <v>191</v>
      </c>
      <c r="G66">
        <v>0</v>
      </c>
      <c r="K66">
        <v>0</v>
      </c>
      <c r="L66" s="2" t="s">
        <v>0</v>
      </c>
    </row>
    <row r="67" spans="1:12" x14ac:dyDescent="0.4">
      <c r="A67" s="1">
        <v>43888</v>
      </c>
      <c r="B67" s="5">
        <v>0</v>
      </c>
      <c r="C67" s="2" t="s">
        <v>93</v>
      </c>
      <c r="D67">
        <v>0</v>
      </c>
      <c r="E67">
        <v>0</v>
      </c>
      <c r="F67" s="2" t="s">
        <v>191</v>
      </c>
      <c r="G67">
        <v>0</v>
      </c>
      <c r="H67">
        <v>0</v>
      </c>
      <c r="I67">
        <v>0</v>
      </c>
      <c r="J67">
        <v>0</v>
      </c>
      <c r="K67">
        <v>0</v>
      </c>
      <c r="L67" s="2" t="s">
        <v>0</v>
      </c>
    </row>
    <row r="68" spans="1:12" x14ac:dyDescent="0.4">
      <c r="A68" s="1">
        <v>43888</v>
      </c>
      <c r="B68" s="5">
        <v>0</v>
      </c>
      <c r="C68" s="2" t="s">
        <v>37</v>
      </c>
      <c r="D68">
        <v>0</v>
      </c>
      <c r="E68">
        <v>0</v>
      </c>
      <c r="F68" s="2" t="s">
        <v>191</v>
      </c>
      <c r="G68">
        <v>1</v>
      </c>
      <c r="H68">
        <v>0</v>
      </c>
      <c r="I68">
        <v>0</v>
      </c>
      <c r="J68">
        <v>0</v>
      </c>
      <c r="K68">
        <v>0</v>
      </c>
      <c r="L68" s="2" t="s">
        <v>333</v>
      </c>
    </row>
    <row r="69" spans="1:12" x14ac:dyDescent="0.4">
      <c r="A69" s="1">
        <v>43888</v>
      </c>
      <c r="B69" s="5"/>
      <c r="C69" s="2" t="s">
        <v>48</v>
      </c>
      <c r="E69">
        <v>0</v>
      </c>
      <c r="F69" s="2" t="s">
        <v>191</v>
      </c>
      <c r="G69">
        <v>0</v>
      </c>
      <c r="K69">
        <v>0</v>
      </c>
      <c r="L69" s="2" t="s">
        <v>0</v>
      </c>
    </row>
    <row r="70" spans="1:12" x14ac:dyDescent="0.4">
      <c r="A70" s="1">
        <v>43888</v>
      </c>
      <c r="B70" s="5"/>
      <c r="C70" s="2" t="s">
        <v>29</v>
      </c>
      <c r="E70">
        <v>0</v>
      </c>
      <c r="F70" s="2" t="s">
        <v>191</v>
      </c>
      <c r="G70">
        <v>0</v>
      </c>
      <c r="K70">
        <v>0</v>
      </c>
      <c r="L70" s="2" t="s">
        <v>0</v>
      </c>
    </row>
    <row r="71" spans="1:12" x14ac:dyDescent="0.4">
      <c r="A71" s="1">
        <v>43888</v>
      </c>
      <c r="B71" s="5"/>
      <c r="C71" s="2" t="s">
        <v>70</v>
      </c>
      <c r="E71">
        <v>0</v>
      </c>
      <c r="F71" s="2" t="s">
        <v>191</v>
      </c>
      <c r="G71">
        <v>0</v>
      </c>
      <c r="K71">
        <v>0</v>
      </c>
      <c r="L71" s="2" t="s">
        <v>0</v>
      </c>
    </row>
    <row r="72" spans="1:12" x14ac:dyDescent="0.4">
      <c r="A72" s="1">
        <v>43888</v>
      </c>
      <c r="B72" s="5"/>
      <c r="C72" s="2" t="s">
        <v>78</v>
      </c>
      <c r="E72">
        <v>0</v>
      </c>
      <c r="F72" s="2" t="s">
        <v>191</v>
      </c>
      <c r="G72">
        <v>0</v>
      </c>
      <c r="K72">
        <v>0</v>
      </c>
      <c r="L72" s="2" t="s">
        <v>0</v>
      </c>
    </row>
    <row r="73" spans="1:12" x14ac:dyDescent="0.4">
      <c r="A73" s="1">
        <v>43888</v>
      </c>
      <c r="B73" s="5"/>
      <c r="C73" s="2" t="s">
        <v>33</v>
      </c>
      <c r="E73">
        <v>0</v>
      </c>
      <c r="F73" s="2" t="s">
        <v>191</v>
      </c>
      <c r="G73">
        <v>0</v>
      </c>
      <c r="K73">
        <v>0</v>
      </c>
      <c r="L73" s="2" t="s">
        <v>0</v>
      </c>
    </row>
    <row r="74" spans="1:12" x14ac:dyDescent="0.4">
      <c r="A74" s="1">
        <v>43888</v>
      </c>
      <c r="B74" s="5"/>
      <c r="C74" s="2" t="s">
        <v>101</v>
      </c>
      <c r="E74">
        <v>0</v>
      </c>
      <c r="F74" s="2" t="s">
        <v>191</v>
      </c>
      <c r="G74">
        <v>0</v>
      </c>
      <c r="K74">
        <v>0</v>
      </c>
      <c r="L74" s="2" t="s">
        <v>0</v>
      </c>
    </row>
    <row r="75" spans="1:12" x14ac:dyDescent="0.4">
      <c r="A75" s="1">
        <v>43888</v>
      </c>
      <c r="B75" s="5"/>
      <c r="C75" s="2" t="s">
        <v>57</v>
      </c>
      <c r="E75">
        <v>0</v>
      </c>
      <c r="F75" s="2" t="s">
        <v>191</v>
      </c>
      <c r="G75">
        <v>0</v>
      </c>
      <c r="K75">
        <v>0</v>
      </c>
      <c r="L75" s="2" t="s">
        <v>0</v>
      </c>
    </row>
    <row r="76" spans="1:12" x14ac:dyDescent="0.4">
      <c r="A76" s="1">
        <v>43888</v>
      </c>
      <c r="B76" s="5"/>
      <c r="C76" s="2" t="s">
        <v>38</v>
      </c>
      <c r="E76">
        <v>0</v>
      </c>
      <c r="F76" s="2" t="s">
        <v>191</v>
      </c>
      <c r="G76">
        <v>0</v>
      </c>
      <c r="K76">
        <v>0</v>
      </c>
      <c r="L76" s="2" t="s">
        <v>0</v>
      </c>
    </row>
    <row r="77" spans="1:12" x14ac:dyDescent="0.4">
      <c r="A77" s="1">
        <v>43888</v>
      </c>
      <c r="B77" s="5"/>
      <c r="C77" s="2" t="s">
        <v>88</v>
      </c>
      <c r="E77">
        <v>0</v>
      </c>
      <c r="F77" s="2" t="s">
        <v>191</v>
      </c>
      <c r="G77">
        <v>0</v>
      </c>
      <c r="K77">
        <v>0</v>
      </c>
      <c r="L77" s="2" t="s">
        <v>0</v>
      </c>
    </row>
    <row r="78" spans="1:12" x14ac:dyDescent="0.4">
      <c r="A78" s="1">
        <v>43888</v>
      </c>
      <c r="B78" s="5">
        <v>0</v>
      </c>
      <c r="C78" s="2" t="s">
        <v>9</v>
      </c>
      <c r="D78">
        <v>0</v>
      </c>
      <c r="E78">
        <v>1</v>
      </c>
      <c r="F78" s="2" t="s">
        <v>191</v>
      </c>
      <c r="G78">
        <v>0</v>
      </c>
      <c r="H78">
        <v>0</v>
      </c>
      <c r="I78">
        <v>0</v>
      </c>
      <c r="J78">
        <v>0</v>
      </c>
      <c r="K78">
        <v>0</v>
      </c>
      <c r="L78" s="2" t="s">
        <v>244</v>
      </c>
    </row>
    <row r="79" spans="1:12" x14ac:dyDescent="0.4">
      <c r="A79" s="1">
        <v>43888</v>
      </c>
      <c r="B79" s="5"/>
      <c r="C79" s="2" t="s">
        <v>75</v>
      </c>
      <c r="E79">
        <v>0</v>
      </c>
      <c r="F79" s="2" t="s">
        <v>191</v>
      </c>
      <c r="G79">
        <v>0</v>
      </c>
      <c r="K79">
        <v>0</v>
      </c>
      <c r="L79" s="2" t="s">
        <v>0</v>
      </c>
    </row>
    <row r="80" spans="1:12" x14ac:dyDescent="0.4">
      <c r="A80" s="1">
        <v>43888</v>
      </c>
      <c r="B80" s="5"/>
      <c r="C80" s="2" t="s">
        <v>18</v>
      </c>
      <c r="E80">
        <v>0</v>
      </c>
      <c r="F80" s="2" t="s">
        <v>191</v>
      </c>
      <c r="G80">
        <v>3</v>
      </c>
      <c r="K80">
        <v>0</v>
      </c>
      <c r="L80" s="2" t="s">
        <v>0</v>
      </c>
    </row>
    <row r="81" spans="1:12" x14ac:dyDescent="0.4">
      <c r="A81" s="1">
        <v>43888</v>
      </c>
      <c r="B81" s="5"/>
      <c r="C81" s="2" t="s">
        <v>20</v>
      </c>
      <c r="E81">
        <v>0</v>
      </c>
      <c r="F81" s="2" t="s">
        <v>191</v>
      </c>
      <c r="G81">
        <v>5</v>
      </c>
      <c r="K81">
        <v>0</v>
      </c>
      <c r="L81" s="2" t="s">
        <v>0</v>
      </c>
    </row>
    <row r="82" spans="1:12" x14ac:dyDescent="0.4">
      <c r="A82" s="1">
        <v>43888</v>
      </c>
      <c r="B82" s="5"/>
      <c r="C82" s="2" t="s">
        <v>40</v>
      </c>
      <c r="E82">
        <v>0</v>
      </c>
      <c r="F82" s="2" t="s">
        <v>191</v>
      </c>
      <c r="G82">
        <v>0</v>
      </c>
      <c r="K82">
        <v>0</v>
      </c>
      <c r="L82" s="2" t="s">
        <v>0</v>
      </c>
    </row>
    <row r="83" spans="1:12" x14ac:dyDescent="0.4">
      <c r="A83" s="1">
        <v>43888</v>
      </c>
      <c r="B83" s="5">
        <v>0.60416666666666663</v>
      </c>
      <c r="C83" s="2" t="s">
        <v>12</v>
      </c>
      <c r="D83">
        <v>0</v>
      </c>
      <c r="E83">
        <v>2</v>
      </c>
      <c r="F83" s="2" t="s">
        <v>191</v>
      </c>
      <c r="G83">
        <v>0</v>
      </c>
      <c r="H83">
        <v>0</v>
      </c>
      <c r="I83">
        <v>0</v>
      </c>
      <c r="J83">
        <v>0</v>
      </c>
      <c r="K83">
        <v>0</v>
      </c>
      <c r="L83" s="2" t="s">
        <v>301</v>
      </c>
    </row>
    <row r="84" spans="1:12" x14ac:dyDescent="0.4">
      <c r="A84" s="1">
        <v>43888</v>
      </c>
      <c r="B84" s="5">
        <v>0</v>
      </c>
      <c r="C84" s="2" t="s">
        <v>10</v>
      </c>
      <c r="D84">
        <v>3</v>
      </c>
      <c r="E84">
        <v>0</v>
      </c>
      <c r="F84" s="2" t="s">
        <v>191</v>
      </c>
      <c r="G84">
        <v>0</v>
      </c>
      <c r="H84">
        <v>0</v>
      </c>
      <c r="I84">
        <v>0</v>
      </c>
      <c r="J84">
        <v>0</v>
      </c>
      <c r="K84">
        <v>0</v>
      </c>
      <c r="L84" s="2" t="s">
        <v>11</v>
      </c>
    </row>
    <row r="85" spans="1:12" x14ac:dyDescent="0.4">
      <c r="A85" s="1">
        <v>43888</v>
      </c>
      <c r="B85" s="5"/>
      <c r="C85" s="2" t="s">
        <v>167</v>
      </c>
      <c r="E85">
        <v>5</v>
      </c>
      <c r="F85" s="2" t="s">
        <v>172</v>
      </c>
      <c r="G85">
        <v>11</v>
      </c>
      <c r="K85">
        <v>0</v>
      </c>
      <c r="L85" s="2" t="s">
        <v>0</v>
      </c>
    </row>
    <row r="86" spans="1:12" x14ac:dyDescent="0.4">
      <c r="A86" s="1">
        <v>43889</v>
      </c>
      <c r="B86" s="5">
        <v>0.625</v>
      </c>
      <c r="C86" s="2" t="s">
        <v>22</v>
      </c>
      <c r="D86">
        <v>0</v>
      </c>
      <c r="E86">
        <v>1</v>
      </c>
      <c r="F86" s="2" t="s">
        <v>191</v>
      </c>
      <c r="G86">
        <v>0</v>
      </c>
      <c r="H86">
        <v>0</v>
      </c>
      <c r="I86">
        <v>0</v>
      </c>
      <c r="J86">
        <v>0</v>
      </c>
      <c r="K86">
        <v>0</v>
      </c>
      <c r="L86" s="2" t="s">
        <v>23</v>
      </c>
    </row>
    <row r="87" spans="1:12" x14ac:dyDescent="0.4">
      <c r="A87" s="1">
        <v>43889</v>
      </c>
      <c r="B87" s="5"/>
      <c r="C87" s="2" t="s">
        <v>83</v>
      </c>
      <c r="E87">
        <v>0</v>
      </c>
      <c r="F87" s="2" t="s">
        <v>191</v>
      </c>
      <c r="G87">
        <v>0</v>
      </c>
      <c r="K87">
        <v>0</v>
      </c>
      <c r="L87" s="2" t="s">
        <v>0</v>
      </c>
    </row>
    <row r="88" spans="1:12" x14ac:dyDescent="0.4">
      <c r="A88" s="1">
        <v>43889</v>
      </c>
      <c r="B88" s="5"/>
      <c r="C88" s="2" t="s">
        <v>50</v>
      </c>
      <c r="E88">
        <v>0</v>
      </c>
      <c r="F88" s="2" t="s">
        <v>191</v>
      </c>
      <c r="G88">
        <v>0</v>
      </c>
      <c r="K88">
        <v>0</v>
      </c>
      <c r="L88" s="2" t="s">
        <v>0</v>
      </c>
    </row>
    <row r="89" spans="1:12" x14ac:dyDescent="0.4">
      <c r="A89" s="1">
        <v>43889</v>
      </c>
      <c r="B89" s="5">
        <v>0</v>
      </c>
      <c r="C89" s="2" t="s">
        <v>15</v>
      </c>
      <c r="D89">
        <v>0</v>
      </c>
      <c r="E89">
        <v>1</v>
      </c>
      <c r="F89" s="2" t="s">
        <v>191</v>
      </c>
      <c r="G89">
        <v>1</v>
      </c>
      <c r="H89">
        <v>0</v>
      </c>
      <c r="I89">
        <v>0</v>
      </c>
      <c r="J89">
        <v>0</v>
      </c>
      <c r="K89">
        <v>0</v>
      </c>
      <c r="L89" s="2" t="s">
        <v>16</v>
      </c>
    </row>
    <row r="90" spans="1:12" x14ac:dyDescent="0.4">
      <c r="A90" s="1">
        <v>43889</v>
      </c>
      <c r="B90" s="5">
        <v>0</v>
      </c>
      <c r="C90" s="2" t="s">
        <v>17</v>
      </c>
      <c r="D90">
        <v>0</v>
      </c>
      <c r="E90">
        <v>1</v>
      </c>
      <c r="F90" s="2" t="s">
        <v>191</v>
      </c>
      <c r="G90">
        <v>0</v>
      </c>
      <c r="H90">
        <v>0</v>
      </c>
      <c r="I90">
        <v>0</v>
      </c>
      <c r="J90">
        <v>0</v>
      </c>
      <c r="K90">
        <v>0</v>
      </c>
      <c r="L90" s="2" t="s">
        <v>115</v>
      </c>
    </row>
    <row r="91" spans="1:12" x14ac:dyDescent="0.4">
      <c r="A91" s="1">
        <v>43889</v>
      </c>
      <c r="B91" s="5">
        <v>0.42708333333333331</v>
      </c>
      <c r="C91" s="2" t="s">
        <v>13</v>
      </c>
      <c r="D91">
        <v>0</v>
      </c>
      <c r="E91">
        <v>1</v>
      </c>
      <c r="F91" s="2" t="s">
        <v>191</v>
      </c>
      <c r="G91">
        <v>0</v>
      </c>
      <c r="H91">
        <v>0</v>
      </c>
      <c r="I91">
        <v>0</v>
      </c>
      <c r="J91">
        <v>0</v>
      </c>
      <c r="K91">
        <v>0</v>
      </c>
      <c r="L91" s="2" t="s">
        <v>21</v>
      </c>
    </row>
    <row r="92" spans="1:12" x14ac:dyDescent="0.4">
      <c r="A92" s="1">
        <v>43889</v>
      </c>
      <c r="B92" s="5"/>
      <c r="C92" s="2" t="s">
        <v>26</v>
      </c>
      <c r="E92">
        <v>0</v>
      </c>
      <c r="F92" s="2" t="s">
        <v>191</v>
      </c>
      <c r="G92">
        <v>0</v>
      </c>
      <c r="K92">
        <v>0</v>
      </c>
      <c r="L92" s="2" t="s">
        <v>0</v>
      </c>
    </row>
    <row r="93" spans="1:12" x14ac:dyDescent="0.4">
      <c r="A93" s="1">
        <v>43889</v>
      </c>
      <c r="B93" s="5">
        <v>0</v>
      </c>
      <c r="C93" s="2" t="s">
        <v>8</v>
      </c>
      <c r="D93">
        <v>840</v>
      </c>
      <c r="E93">
        <v>5</v>
      </c>
      <c r="F93" s="2" t="s">
        <v>169</v>
      </c>
      <c r="G93">
        <v>2</v>
      </c>
      <c r="H93">
        <v>0</v>
      </c>
      <c r="I93">
        <v>0</v>
      </c>
      <c r="J93">
        <v>0</v>
      </c>
      <c r="K93">
        <v>0</v>
      </c>
      <c r="L93" s="2" t="s">
        <v>279</v>
      </c>
    </row>
    <row r="94" spans="1:12" x14ac:dyDescent="0.4">
      <c r="A94" s="1">
        <v>43889</v>
      </c>
      <c r="B94" s="5"/>
      <c r="C94" s="2" t="s">
        <v>28</v>
      </c>
      <c r="E94">
        <v>0</v>
      </c>
      <c r="F94" s="2" t="s">
        <v>191</v>
      </c>
      <c r="G94">
        <v>0</v>
      </c>
      <c r="K94">
        <v>0</v>
      </c>
      <c r="L94" s="2" t="s">
        <v>0</v>
      </c>
    </row>
    <row r="95" spans="1:12" x14ac:dyDescent="0.4">
      <c r="A95" s="1">
        <v>43889</v>
      </c>
      <c r="B95" s="5">
        <v>0</v>
      </c>
      <c r="C95" s="2" t="s">
        <v>93</v>
      </c>
      <c r="D95">
        <v>0</v>
      </c>
      <c r="E95">
        <v>2</v>
      </c>
      <c r="F95" s="2" t="s">
        <v>191</v>
      </c>
      <c r="G95">
        <v>0</v>
      </c>
      <c r="H95">
        <v>0</v>
      </c>
      <c r="I95">
        <v>0</v>
      </c>
      <c r="J95">
        <v>0</v>
      </c>
      <c r="K95">
        <v>0</v>
      </c>
      <c r="L95" s="2" t="s">
        <v>0</v>
      </c>
    </row>
    <row r="96" spans="1:12" x14ac:dyDescent="0.4">
      <c r="A96" s="1">
        <v>43889</v>
      </c>
      <c r="B96" s="5">
        <v>0</v>
      </c>
      <c r="C96" s="2" t="s">
        <v>37</v>
      </c>
      <c r="D96">
        <v>0</v>
      </c>
      <c r="E96">
        <v>0</v>
      </c>
      <c r="F96" s="2" t="s">
        <v>191</v>
      </c>
      <c r="G96">
        <v>1</v>
      </c>
      <c r="H96">
        <v>0</v>
      </c>
      <c r="I96">
        <v>0</v>
      </c>
      <c r="J96">
        <v>0</v>
      </c>
      <c r="K96">
        <v>0</v>
      </c>
      <c r="L96" s="2" t="s">
        <v>333</v>
      </c>
    </row>
    <row r="97" spans="1:12" x14ac:dyDescent="0.4">
      <c r="A97" s="1">
        <v>43889</v>
      </c>
      <c r="B97" s="5"/>
      <c r="C97" s="2" t="s">
        <v>48</v>
      </c>
      <c r="E97">
        <v>0</v>
      </c>
      <c r="F97" s="2" t="s">
        <v>191</v>
      </c>
      <c r="G97">
        <v>0</v>
      </c>
      <c r="K97">
        <v>0</v>
      </c>
      <c r="L97" s="2" t="s">
        <v>0</v>
      </c>
    </row>
    <row r="98" spans="1:12" x14ac:dyDescent="0.4">
      <c r="A98" s="1">
        <v>43889</v>
      </c>
      <c r="B98" s="5"/>
      <c r="C98" s="2" t="s">
        <v>29</v>
      </c>
      <c r="E98">
        <v>0</v>
      </c>
      <c r="F98" s="2" t="s">
        <v>191</v>
      </c>
      <c r="G98">
        <v>0</v>
      </c>
      <c r="K98">
        <v>0</v>
      </c>
      <c r="L98" s="2" t="s">
        <v>0</v>
      </c>
    </row>
    <row r="99" spans="1:12" x14ac:dyDescent="0.4">
      <c r="A99" s="1">
        <v>43889</v>
      </c>
      <c r="B99" s="5"/>
      <c r="C99" s="2" t="s">
        <v>70</v>
      </c>
      <c r="E99">
        <v>0</v>
      </c>
      <c r="F99" s="2" t="s">
        <v>191</v>
      </c>
      <c r="G99">
        <v>0</v>
      </c>
      <c r="K99">
        <v>0</v>
      </c>
      <c r="L99" s="2" t="s">
        <v>0</v>
      </c>
    </row>
    <row r="100" spans="1:12" x14ac:dyDescent="0.4">
      <c r="A100" s="1">
        <v>43889</v>
      </c>
      <c r="B100" s="5"/>
      <c r="C100" s="2" t="s">
        <v>78</v>
      </c>
      <c r="E100">
        <v>0</v>
      </c>
      <c r="F100" s="2" t="s">
        <v>191</v>
      </c>
      <c r="G100">
        <v>0</v>
      </c>
      <c r="K100">
        <v>0</v>
      </c>
      <c r="L100" s="2" t="s">
        <v>0</v>
      </c>
    </row>
    <row r="101" spans="1:12" x14ac:dyDescent="0.4">
      <c r="A101" s="1">
        <v>43889</v>
      </c>
      <c r="B101" s="5"/>
      <c r="C101" s="2" t="s">
        <v>33</v>
      </c>
      <c r="E101">
        <v>0</v>
      </c>
      <c r="F101" s="2" t="s">
        <v>191</v>
      </c>
      <c r="G101">
        <v>0</v>
      </c>
      <c r="K101">
        <v>0</v>
      </c>
      <c r="L101" s="2" t="s">
        <v>0</v>
      </c>
    </row>
    <row r="102" spans="1:12" x14ac:dyDescent="0.4">
      <c r="A102" s="1">
        <v>43889</v>
      </c>
      <c r="B102" s="5"/>
      <c r="C102" s="2" t="s">
        <v>101</v>
      </c>
      <c r="E102">
        <v>0</v>
      </c>
      <c r="F102" s="2" t="s">
        <v>191</v>
      </c>
      <c r="G102">
        <v>0</v>
      </c>
      <c r="K102">
        <v>0</v>
      </c>
      <c r="L102" s="2" t="s">
        <v>0</v>
      </c>
    </row>
    <row r="103" spans="1:12" x14ac:dyDescent="0.4">
      <c r="A103" s="1">
        <v>43889</v>
      </c>
      <c r="B103" s="5"/>
      <c r="C103" s="2" t="s">
        <v>57</v>
      </c>
      <c r="E103">
        <v>0</v>
      </c>
      <c r="F103" s="2" t="s">
        <v>191</v>
      </c>
      <c r="G103">
        <v>0</v>
      </c>
      <c r="K103">
        <v>0</v>
      </c>
      <c r="L103" s="2" t="s">
        <v>0</v>
      </c>
    </row>
    <row r="104" spans="1:12" x14ac:dyDescent="0.4">
      <c r="A104" s="1">
        <v>43889</v>
      </c>
      <c r="B104" s="5"/>
      <c r="C104" s="2" t="s">
        <v>38</v>
      </c>
      <c r="E104">
        <v>0</v>
      </c>
      <c r="F104" s="2" t="s">
        <v>191</v>
      </c>
      <c r="G104">
        <v>0</v>
      </c>
      <c r="K104">
        <v>0</v>
      </c>
      <c r="L104" s="2" t="s">
        <v>0</v>
      </c>
    </row>
    <row r="105" spans="1:12" x14ac:dyDescent="0.4">
      <c r="A105" s="1">
        <v>43889</v>
      </c>
      <c r="B105" s="5"/>
      <c r="C105" s="2" t="s">
        <v>88</v>
      </c>
      <c r="E105">
        <v>0</v>
      </c>
      <c r="F105" s="2" t="s">
        <v>191</v>
      </c>
      <c r="G105">
        <v>0</v>
      </c>
      <c r="K105">
        <v>0</v>
      </c>
      <c r="L105" s="2" t="s">
        <v>0</v>
      </c>
    </row>
    <row r="106" spans="1:12" x14ac:dyDescent="0.4">
      <c r="A106" s="1">
        <v>43889</v>
      </c>
      <c r="B106" s="5">
        <v>0</v>
      </c>
      <c r="C106" s="2" t="s">
        <v>9</v>
      </c>
      <c r="D106">
        <v>0</v>
      </c>
      <c r="E106">
        <v>1</v>
      </c>
      <c r="F106" s="2" t="s">
        <v>191</v>
      </c>
      <c r="G106">
        <v>0</v>
      </c>
      <c r="H106">
        <v>0</v>
      </c>
      <c r="I106">
        <v>0</v>
      </c>
      <c r="J106">
        <v>0</v>
      </c>
      <c r="K106">
        <v>0</v>
      </c>
      <c r="L106" s="2" t="s">
        <v>244</v>
      </c>
    </row>
    <row r="107" spans="1:12" x14ac:dyDescent="0.4">
      <c r="A107" s="1">
        <v>43889</v>
      </c>
      <c r="B107" s="5"/>
      <c r="C107" s="2" t="s">
        <v>75</v>
      </c>
      <c r="E107">
        <v>0</v>
      </c>
      <c r="F107" s="2" t="s">
        <v>191</v>
      </c>
      <c r="G107">
        <v>0</v>
      </c>
      <c r="K107">
        <v>0</v>
      </c>
      <c r="L107" s="2" t="s">
        <v>0</v>
      </c>
    </row>
    <row r="108" spans="1:12" x14ac:dyDescent="0.4">
      <c r="A108" s="1">
        <v>43889</v>
      </c>
      <c r="B108" s="5">
        <v>0</v>
      </c>
      <c r="C108" s="2" t="s">
        <v>18</v>
      </c>
      <c r="D108">
        <v>0</v>
      </c>
      <c r="E108">
        <v>1</v>
      </c>
      <c r="F108" s="2" t="s">
        <v>191</v>
      </c>
      <c r="G108">
        <v>4</v>
      </c>
      <c r="H108">
        <v>0</v>
      </c>
      <c r="I108">
        <v>0</v>
      </c>
      <c r="J108">
        <v>0</v>
      </c>
      <c r="K108">
        <v>0</v>
      </c>
      <c r="L108" s="2" t="s">
        <v>19</v>
      </c>
    </row>
    <row r="109" spans="1:12" x14ac:dyDescent="0.4">
      <c r="A109" s="1">
        <v>43889</v>
      </c>
      <c r="B109" s="5">
        <v>0</v>
      </c>
      <c r="C109" s="2" t="s">
        <v>20</v>
      </c>
      <c r="D109">
        <v>0</v>
      </c>
      <c r="E109">
        <v>1</v>
      </c>
      <c r="F109" s="2" t="s">
        <v>191</v>
      </c>
      <c r="G109">
        <v>7</v>
      </c>
      <c r="H109">
        <v>0</v>
      </c>
      <c r="I109">
        <v>0</v>
      </c>
      <c r="J109">
        <v>0</v>
      </c>
      <c r="K109">
        <v>0</v>
      </c>
      <c r="L109" s="2" t="s">
        <v>255</v>
      </c>
    </row>
    <row r="110" spans="1:12" x14ac:dyDescent="0.4">
      <c r="A110" s="1">
        <v>43889</v>
      </c>
      <c r="B110" s="5"/>
      <c r="C110" s="2" t="s">
        <v>40</v>
      </c>
      <c r="E110">
        <v>0</v>
      </c>
      <c r="F110" s="2" t="s">
        <v>191</v>
      </c>
      <c r="G110">
        <v>0</v>
      </c>
      <c r="K110">
        <v>0</v>
      </c>
      <c r="L110" s="2" t="s">
        <v>0</v>
      </c>
    </row>
    <row r="111" spans="1:12" x14ac:dyDescent="0.4">
      <c r="A111" s="1">
        <v>43889</v>
      </c>
      <c r="B111" s="5">
        <v>0.60416666666666663</v>
      </c>
      <c r="C111" s="2" t="s">
        <v>12</v>
      </c>
      <c r="D111">
        <v>0</v>
      </c>
      <c r="E111">
        <v>2</v>
      </c>
      <c r="F111" s="2" t="s">
        <v>191</v>
      </c>
      <c r="G111">
        <v>0</v>
      </c>
      <c r="H111">
        <v>0</v>
      </c>
      <c r="I111">
        <v>0</v>
      </c>
      <c r="J111">
        <v>0</v>
      </c>
      <c r="K111">
        <v>0</v>
      </c>
      <c r="L111" s="2" t="s">
        <v>301</v>
      </c>
    </row>
    <row r="112" spans="1:12" x14ac:dyDescent="0.4">
      <c r="A112" s="1">
        <v>43889</v>
      </c>
      <c r="B112" s="5"/>
      <c r="C112" s="2" t="s">
        <v>10</v>
      </c>
      <c r="E112">
        <v>0</v>
      </c>
      <c r="F112" s="2" t="s">
        <v>191</v>
      </c>
      <c r="G112">
        <v>0</v>
      </c>
      <c r="K112">
        <v>0</v>
      </c>
      <c r="L112" s="2" t="s">
        <v>0</v>
      </c>
    </row>
    <row r="113" spans="1:12" x14ac:dyDescent="0.4">
      <c r="A113" s="1">
        <v>43889</v>
      </c>
      <c r="B113" s="5"/>
      <c r="C113" s="2" t="s">
        <v>167</v>
      </c>
      <c r="E113">
        <v>16</v>
      </c>
      <c r="F113" s="2" t="s">
        <v>170</v>
      </c>
      <c r="G113">
        <v>15</v>
      </c>
      <c r="K113">
        <v>0</v>
      </c>
      <c r="L113" s="2" t="s">
        <v>0</v>
      </c>
    </row>
    <row r="114" spans="1:12" x14ac:dyDescent="0.4">
      <c r="A114" s="1">
        <v>43890</v>
      </c>
      <c r="B114" s="5"/>
      <c r="C114" s="2" t="s">
        <v>22</v>
      </c>
      <c r="E114">
        <v>1</v>
      </c>
      <c r="F114" s="2" t="s">
        <v>191</v>
      </c>
      <c r="G114">
        <v>0</v>
      </c>
      <c r="K114">
        <v>0</v>
      </c>
      <c r="L114" s="2" t="s">
        <v>0</v>
      </c>
    </row>
    <row r="115" spans="1:12" x14ac:dyDescent="0.4">
      <c r="A115" s="1">
        <v>43890</v>
      </c>
      <c r="B115" s="5"/>
      <c r="C115" s="2" t="s">
        <v>83</v>
      </c>
      <c r="E115">
        <v>0</v>
      </c>
      <c r="F115" s="2" t="s">
        <v>191</v>
      </c>
      <c r="G115">
        <v>0</v>
      </c>
      <c r="K115">
        <v>0</v>
      </c>
      <c r="L115" s="2" t="s">
        <v>0</v>
      </c>
    </row>
    <row r="116" spans="1:12" x14ac:dyDescent="0.4">
      <c r="A116" s="1">
        <v>43890</v>
      </c>
      <c r="B116" s="5"/>
      <c r="C116" s="2" t="s">
        <v>50</v>
      </c>
      <c r="E116">
        <v>0</v>
      </c>
      <c r="F116" s="2" t="s">
        <v>191</v>
      </c>
      <c r="G116">
        <v>0</v>
      </c>
      <c r="K116">
        <v>0</v>
      </c>
      <c r="L116" s="2" t="s">
        <v>0</v>
      </c>
    </row>
    <row r="117" spans="1:12" x14ac:dyDescent="0.4">
      <c r="A117" s="1">
        <v>43890</v>
      </c>
      <c r="B117" s="5"/>
      <c r="C117" s="2" t="s">
        <v>15</v>
      </c>
      <c r="E117">
        <v>1</v>
      </c>
      <c r="F117" s="2" t="s">
        <v>191</v>
      </c>
      <c r="G117">
        <v>3</v>
      </c>
      <c r="K117">
        <v>0</v>
      </c>
      <c r="L117" s="2" t="s">
        <v>0</v>
      </c>
    </row>
    <row r="118" spans="1:12" x14ac:dyDescent="0.4">
      <c r="A118" s="1">
        <v>43890</v>
      </c>
      <c r="B118" s="5">
        <v>0</v>
      </c>
      <c r="C118" s="2" t="s">
        <v>17</v>
      </c>
      <c r="D118">
        <v>0</v>
      </c>
      <c r="E118">
        <v>2</v>
      </c>
      <c r="F118" s="2" t="s">
        <v>191</v>
      </c>
      <c r="G118">
        <v>1</v>
      </c>
      <c r="H118">
        <v>0</v>
      </c>
      <c r="I118">
        <v>0</v>
      </c>
      <c r="J118">
        <v>0</v>
      </c>
      <c r="K118">
        <v>0</v>
      </c>
      <c r="L118" s="2" t="s">
        <v>115</v>
      </c>
    </row>
    <row r="119" spans="1:12" x14ac:dyDescent="0.4">
      <c r="A119" s="1">
        <v>43890</v>
      </c>
      <c r="B119" s="5">
        <v>0.64097222222222228</v>
      </c>
      <c r="C119" s="2" t="s">
        <v>13</v>
      </c>
      <c r="D119">
        <v>0</v>
      </c>
      <c r="E119">
        <v>1</v>
      </c>
      <c r="F119" s="2" t="s">
        <v>191</v>
      </c>
      <c r="G119">
        <v>0</v>
      </c>
      <c r="H119">
        <v>0</v>
      </c>
      <c r="I119">
        <v>0</v>
      </c>
      <c r="J119">
        <v>0</v>
      </c>
      <c r="K119">
        <v>0</v>
      </c>
      <c r="L119" s="2" t="s">
        <v>24</v>
      </c>
    </row>
    <row r="120" spans="1:12" x14ac:dyDescent="0.4">
      <c r="A120" s="1">
        <v>43890</v>
      </c>
      <c r="B120" s="5"/>
      <c r="C120" s="2" t="s">
        <v>26</v>
      </c>
      <c r="E120">
        <v>0</v>
      </c>
      <c r="F120" s="2" t="s">
        <v>191</v>
      </c>
      <c r="G120">
        <v>0</v>
      </c>
      <c r="K120">
        <v>0</v>
      </c>
      <c r="L120" s="2" t="s">
        <v>0</v>
      </c>
    </row>
    <row r="121" spans="1:12" x14ac:dyDescent="0.4">
      <c r="A121" s="1">
        <v>43890</v>
      </c>
      <c r="B121" s="5">
        <v>0</v>
      </c>
      <c r="C121" s="2" t="s">
        <v>8</v>
      </c>
      <c r="D121">
        <v>981</v>
      </c>
      <c r="E121">
        <v>9</v>
      </c>
      <c r="F121" s="2" t="s">
        <v>169</v>
      </c>
      <c r="G121">
        <v>3</v>
      </c>
      <c r="H121">
        <v>0</v>
      </c>
      <c r="I121">
        <v>0</v>
      </c>
      <c r="J121">
        <v>0</v>
      </c>
      <c r="K121">
        <v>0</v>
      </c>
      <c r="L121" s="2" t="s">
        <v>279</v>
      </c>
    </row>
    <row r="122" spans="1:12" x14ac:dyDescent="0.4">
      <c r="A122" s="1">
        <v>43890</v>
      </c>
      <c r="B122" s="5"/>
      <c r="C122" s="2" t="s">
        <v>28</v>
      </c>
      <c r="E122">
        <v>0</v>
      </c>
      <c r="F122" s="2" t="s">
        <v>191</v>
      </c>
      <c r="G122">
        <v>0</v>
      </c>
      <c r="K122">
        <v>0</v>
      </c>
      <c r="L122" s="2" t="s">
        <v>0</v>
      </c>
    </row>
    <row r="123" spans="1:12" x14ac:dyDescent="0.4">
      <c r="A123" s="1">
        <v>43890</v>
      </c>
      <c r="B123" s="5">
        <v>0</v>
      </c>
      <c r="C123" s="2" t="s">
        <v>93</v>
      </c>
      <c r="D123">
        <v>0</v>
      </c>
      <c r="E123">
        <v>6</v>
      </c>
      <c r="F123" s="2" t="s">
        <v>191</v>
      </c>
      <c r="G123">
        <v>0</v>
      </c>
      <c r="H123">
        <v>0</v>
      </c>
      <c r="I123">
        <v>0</v>
      </c>
      <c r="J123">
        <v>0</v>
      </c>
      <c r="K123">
        <v>0</v>
      </c>
      <c r="L123" s="2" t="s">
        <v>0</v>
      </c>
    </row>
    <row r="124" spans="1:12" x14ac:dyDescent="0.4">
      <c r="A124" s="1">
        <v>43890</v>
      </c>
      <c r="B124" s="5">
        <v>0</v>
      </c>
      <c r="C124" s="2" t="s">
        <v>37</v>
      </c>
      <c r="D124">
        <v>0</v>
      </c>
      <c r="E124">
        <v>0</v>
      </c>
      <c r="F124" s="2" t="s">
        <v>191</v>
      </c>
      <c r="G124">
        <v>1</v>
      </c>
      <c r="H124">
        <v>0</v>
      </c>
      <c r="I124">
        <v>0</v>
      </c>
      <c r="J124">
        <v>0</v>
      </c>
      <c r="K124">
        <v>0</v>
      </c>
      <c r="L124" s="2" t="s">
        <v>333</v>
      </c>
    </row>
    <row r="125" spans="1:12" x14ac:dyDescent="0.4">
      <c r="A125" s="1">
        <v>43890</v>
      </c>
      <c r="B125" s="5"/>
      <c r="C125" s="2" t="s">
        <v>48</v>
      </c>
      <c r="E125">
        <v>0</v>
      </c>
      <c r="F125" s="2" t="s">
        <v>191</v>
      </c>
      <c r="G125">
        <v>0</v>
      </c>
      <c r="K125">
        <v>0</v>
      </c>
      <c r="L125" s="2" t="s">
        <v>0</v>
      </c>
    </row>
    <row r="126" spans="1:12" x14ac:dyDescent="0.4">
      <c r="A126" s="1">
        <v>43890</v>
      </c>
      <c r="B126" s="5"/>
      <c r="C126" s="2" t="s">
        <v>29</v>
      </c>
      <c r="E126">
        <v>0</v>
      </c>
      <c r="F126" s="2" t="s">
        <v>191</v>
      </c>
      <c r="G126">
        <v>0</v>
      </c>
      <c r="K126">
        <v>0</v>
      </c>
      <c r="L126" s="2" t="s">
        <v>0</v>
      </c>
    </row>
    <row r="127" spans="1:12" x14ac:dyDescent="0.4">
      <c r="A127" s="1">
        <v>43890</v>
      </c>
      <c r="B127" s="5"/>
      <c r="C127" s="2" t="s">
        <v>70</v>
      </c>
      <c r="E127">
        <v>0</v>
      </c>
      <c r="F127" s="2" t="s">
        <v>191</v>
      </c>
      <c r="G127">
        <v>0</v>
      </c>
      <c r="K127">
        <v>0</v>
      </c>
      <c r="L127" s="2" t="s">
        <v>0</v>
      </c>
    </row>
    <row r="128" spans="1:12" x14ac:dyDescent="0.4">
      <c r="A128" s="1">
        <v>43890</v>
      </c>
      <c r="B128" s="5"/>
      <c r="C128" s="2" t="s">
        <v>78</v>
      </c>
      <c r="E128">
        <v>0</v>
      </c>
      <c r="F128" s="2" t="s">
        <v>191</v>
      </c>
      <c r="G128">
        <v>0</v>
      </c>
      <c r="K128">
        <v>0</v>
      </c>
      <c r="L128" s="2" t="s">
        <v>0</v>
      </c>
    </row>
    <row r="129" spans="1:12" x14ac:dyDescent="0.4">
      <c r="A129" s="1">
        <v>43890</v>
      </c>
      <c r="B129" s="5"/>
      <c r="C129" s="2" t="s">
        <v>33</v>
      </c>
      <c r="E129">
        <v>0</v>
      </c>
      <c r="F129" s="2" t="s">
        <v>191</v>
      </c>
      <c r="G129">
        <v>0</v>
      </c>
      <c r="K129">
        <v>0</v>
      </c>
      <c r="L129" s="2" t="s">
        <v>0</v>
      </c>
    </row>
    <row r="130" spans="1:12" x14ac:dyDescent="0.4">
      <c r="A130" s="1">
        <v>43890</v>
      </c>
      <c r="B130" s="5"/>
      <c r="C130" s="2" t="s">
        <v>101</v>
      </c>
      <c r="E130">
        <v>0</v>
      </c>
      <c r="F130" s="2" t="s">
        <v>191</v>
      </c>
      <c r="G130">
        <v>0</v>
      </c>
      <c r="K130">
        <v>0</v>
      </c>
      <c r="L130" s="2" t="s">
        <v>0</v>
      </c>
    </row>
    <row r="131" spans="1:12" x14ac:dyDescent="0.4">
      <c r="A131" s="1">
        <v>43890</v>
      </c>
      <c r="B131" s="5"/>
      <c r="C131" s="2" t="s">
        <v>57</v>
      </c>
      <c r="E131">
        <v>0</v>
      </c>
      <c r="F131" s="2" t="s">
        <v>191</v>
      </c>
      <c r="G131">
        <v>0</v>
      </c>
      <c r="K131">
        <v>0</v>
      </c>
      <c r="L131" s="2" t="s">
        <v>0</v>
      </c>
    </row>
    <row r="132" spans="1:12" x14ac:dyDescent="0.4">
      <c r="A132" s="1">
        <v>43890</v>
      </c>
      <c r="B132" s="5"/>
      <c r="C132" s="2" t="s">
        <v>38</v>
      </c>
      <c r="E132">
        <v>0</v>
      </c>
      <c r="F132" s="2" t="s">
        <v>191</v>
      </c>
      <c r="G132">
        <v>0</v>
      </c>
      <c r="K132">
        <v>0</v>
      </c>
      <c r="L132" s="2" t="s">
        <v>0</v>
      </c>
    </row>
    <row r="133" spans="1:12" x14ac:dyDescent="0.4">
      <c r="A133" s="1">
        <v>43890</v>
      </c>
      <c r="B133" s="5"/>
      <c r="C133" s="2" t="s">
        <v>88</v>
      </c>
      <c r="E133">
        <v>0</v>
      </c>
      <c r="F133" s="2" t="s">
        <v>191</v>
      </c>
      <c r="G133">
        <v>0</v>
      </c>
      <c r="K133">
        <v>0</v>
      </c>
      <c r="L133" s="2" t="s">
        <v>0</v>
      </c>
    </row>
    <row r="134" spans="1:12" x14ac:dyDescent="0.4">
      <c r="A134" s="1">
        <v>43890</v>
      </c>
      <c r="B134" s="5">
        <v>0</v>
      </c>
      <c r="C134" s="2" t="s">
        <v>9</v>
      </c>
      <c r="D134">
        <v>0</v>
      </c>
      <c r="E134">
        <v>1</v>
      </c>
      <c r="F134" s="2" t="s">
        <v>191</v>
      </c>
      <c r="G134">
        <v>0</v>
      </c>
      <c r="H134">
        <v>0</v>
      </c>
      <c r="I134">
        <v>0</v>
      </c>
      <c r="J134">
        <v>0</v>
      </c>
      <c r="K134">
        <v>0</v>
      </c>
      <c r="L134" s="2" t="s">
        <v>244</v>
      </c>
    </row>
    <row r="135" spans="1:12" x14ac:dyDescent="0.4">
      <c r="A135" s="1">
        <v>43890</v>
      </c>
      <c r="B135" s="5"/>
      <c r="C135" s="2" t="s">
        <v>75</v>
      </c>
      <c r="E135">
        <v>0</v>
      </c>
      <c r="F135" s="2" t="s">
        <v>191</v>
      </c>
      <c r="G135">
        <v>0</v>
      </c>
      <c r="K135">
        <v>0</v>
      </c>
      <c r="L135" s="2" t="s">
        <v>0</v>
      </c>
    </row>
    <row r="136" spans="1:12" x14ac:dyDescent="0.4">
      <c r="A136" s="1">
        <v>43890</v>
      </c>
      <c r="B136" s="5">
        <v>0</v>
      </c>
      <c r="C136" s="2" t="s">
        <v>18</v>
      </c>
      <c r="D136">
        <v>0</v>
      </c>
      <c r="E136">
        <v>2</v>
      </c>
      <c r="F136" s="2" t="s">
        <v>191</v>
      </c>
      <c r="G136">
        <v>4</v>
      </c>
      <c r="H136">
        <v>0</v>
      </c>
      <c r="I136">
        <v>0</v>
      </c>
      <c r="J136">
        <v>0</v>
      </c>
      <c r="K136">
        <v>0</v>
      </c>
      <c r="L136" s="2" t="s">
        <v>19</v>
      </c>
    </row>
    <row r="137" spans="1:12" x14ac:dyDescent="0.4">
      <c r="A137" s="1">
        <v>43890</v>
      </c>
      <c r="B137" s="5">
        <v>0</v>
      </c>
      <c r="C137" s="2" t="s">
        <v>20</v>
      </c>
      <c r="D137">
        <v>0</v>
      </c>
      <c r="E137">
        <v>1</v>
      </c>
      <c r="F137" s="2" t="s">
        <v>191</v>
      </c>
      <c r="G137">
        <v>7</v>
      </c>
      <c r="H137">
        <v>0</v>
      </c>
      <c r="I137">
        <v>0</v>
      </c>
      <c r="J137">
        <v>0</v>
      </c>
      <c r="K137">
        <v>0</v>
      </c>
      <c r="L137" s="2" t="s">
        <v>255</v>
      </c>
    </row>
    <row r="138" spans="1:12" x14ac:dyDescent="0.4">
      <c r="A138" s="1">
        <v>43890</v>
      </c>
      <c r="B138" s="5">
        <v>0.33333333333333331</v>
      </c>
      <c r="C138" s="2" t="s">
        <v>40</v>
      </c>
      <c r="D138">
        <v>0</v>
      </c>
      <c r="E138">
        <v>0</v>
      </c>
      <c r="F138" s="2" t="s">
        <v>191</v>
      </c>
      <c r="G138">
        <v>0</v>
      </c>
      <c r="H138">
        <v>0</v>
      </c>
      <c r="I138">
        <v>0</v>
      </c>
      <c r="J138">
        <v>0</v>
      </c>
      <c r="K138">
        <v>0</v>
      </c>
      <c r="L138" s="2" t="s">
        <v>232</v>
      </c>
    </row>
    <row r="139" spans="1:12" x14ac:dyDescent="0.4">
      <c r="A139" s="1">
        <v>43890</v>
      </c>
      <c r="B139" s="5">
        <v>0.60416666666666663</v>
      </c>
      <c r="C139" s="2" t="s">
        <v>12</v>
      </c>
      <c r="D139">
        <v>0</v>
      </c>
      <c r="E139">
        <v>6</v>
      </c>
      <c r="F139" s="2" t="s">
        <v>191</v>
      </c>
      <c r="G139">
        <v>1</v>
      </c>
      <c r="H139">
        <v>0</v>
      </c>
      <c r="I139">
        <v>0</v>
      </c>
      <c r="J139">
        <v>0</v>
      </c>
      <c r="K139">
        <v>0</v>
      </c>
      <c r="L139" s="2" t="s">
        <v>301</v>
      </c>
    </row>
    <row r="140" spans="1:12" x14ac:dyDescent="0.4">
      <c r="A140" s="1">
        <v>43890</v>
      </c>
      <c r="B140" s="5"/>
      <c r="C140" s="2" t="s">
        <v>10</v>
      </c>
      <c r="E140">
        <v>0</v>
      </c>
      <c r="F140" s="2" t="s">
        <v>191</v>
      </c>
      <c r="G140">
        <v>0</v>
      </c>
      <c r="K140">
        <v>0</v>
      </c>
      <c r="L140" s="2" t="s">
        <v>0</v>
      </c>
    </row>
    <row r="141" spans="1:12" x14ac:dyDescent="0.4">
      <c r="A141" s="1">
        <v>43890</v>
      </c>
      <c r="B141" s="5"/>
      <c r="C141" s="2" t="s">
        <v>167</v>
      </c>
      <c r="E141">
        <v>30</v>
      </c>
      <c r="F141" s="2" t="s">
        <v>175</v>
      </c>
      <c r="G141">
        <v>20</v>
      </c>
      <c r="K141">
        <v>0</v>
      </c>
      <c r="L141" s="2" t="s">
        <v>0</v>
      </c>
    </row>
    <row r="142" spans="1:12" x14ac:dyDescent="0.4">
      <c r="A142" s="1">
        <v>43891</v>
      </c>
      <c r="B142" s="5"/>
      <c r="C142" s="2" t="s">
        <v>22</v>
      </c>
      <c r="E142">
        <v>1</v>
      </c>
      <c r="F142" s="2" t="s">
        <v>191</v>
      </c>
      <c r="G142">
        <v>0</v>
      </c>
      <c r="K142">
        <v>0</v>
      </c>
      <c r="L142" s="2" t="s">
        <v>0</v>
      </c>
    </row>
    <row r="143" spans="1:12" x14ac:dyDescent="0.4">
      <c r="A143" s="1">
        <v>43891</v>
      </c>
      <c r="B143" s="5"/>
      <c r="C143" s="2" t="s">
        <v>83</v>
      </c>
      <c r="E143">
        <v>0</v>
      </c>
      <c r="F143" s="2" t="s">
        <v>191</v>
      </c>
      <c r="G143">
        <v>0</v>
      </c>
      <c r="K143">
        <v>0</v>
      </c>
      <c r="L143" s="2" t="s">
        <v>0</v>
      </c>
    </row>
    <row r="144" spans="1:12" x14ac:dyDescent="0.4">
      <c r="A144" s="1">
        <v>43891</v>
      </c>
      <c r="B144" s="5"/>
      <c r="C144" s="2" t="s">
        <v>50</v>
      </c>
      <c r="E144">
        <v>0</v>
      </c>
      <c r="F144" s="2" t="s">
        <v>191</v>
      </c>
      <c r="G144">
        <v>0</v>
      </c>
      <c r="K144">
        <v>0</v>
      </c>
      <c r="L144" s="2" t="s">
        <v>0</v>
      </c>
    </row>
    <row r="145" spans="1:12" x14ac:dyDescent="0.4">
      <c r="A145" s="1">
        <v>43891</v>
      </c>
      <c r="B145" s="5">
        <v>0</v>
      </c>
      <c r="C145" s="2" t="s">
        <v>15</v>
      </c>
      <c r="D145">
        <v>0</v>
      </c>
      <c r="E145">
        <v>2</v>
      </c>
      <c r="F145" s="2" t="s">
        <v>191</v>
      </c>
      <c r="G145">
        <v>3</v>
      </c>
      <c r="H145">
        <v>0</v>
      </c>
      <c r="I145">
        <v>0</v>
      </c>
      <c r="J145">
        <v>0</v>
      </c>
      <c r="K145">
        <v>0</v>
      </c>
      <c r="L145" s="2" t="s">
        <v>25</v>
      </c>
    </row>
    <row r="146" spans="1:12" x14ac:dyDescent="0.4">
      <c r="A146" s="1">
        <v>43891</v>
      </c>
      <c r="B146" s="5">
        <v>0</v>
      </c>
      <c r="C146" s="2" t="s">
        <v>17</v>
      </c>
      <c r="D146">
        <v>0</v>
      </c>
      <c r="E146">
        <v>2</v>
      </c>
      <c r="F146" s="2" t="s">
        <v>191</v>
      </c>
      <c r="G146">
        <v>1</v>
      </c>
      <c r="H146">
        <v>0</v>
      </c>
      <c r="I146">
        <v>0</v>
      </c>
      <c r="J146">
        <v>0</v>
      </c>
      <c r="K146">
        <v>0</v>
      </c>
      <c r="L146" s="2" t="s">
        <v>115</v>
      </c>
    </row>
    <row r="147" spans="1:12" x14ac:dyDescent="0.4">
      <c r="A147" s="1">
        <v>43891</v>
      </c>
      <c r="B147" s="5">
        <v>0.72847222222222219</v>
      </c>
      <c r="C147" s="2" t="s">
        <v>13</v>
      </c>
      <c r="D147">
        <v>0</v>
      </c>
      <c r="E147">
        <v>1</v>
      </c>
      <c r="F147" s="2" t="s">
        <v>191</v>
      </c>
      <c r="G147">
        <v>0</v>
      </c>
      <c r="H147">
        <v>0</v>
      </c>
      <c r="I147">
        <v>0</v>
      </c>
      <c r="J147">
        <v>0</v>
      </c>
      <c r="K147">
        <v>0</v>
      </c>
      <c r="L147" s="2" t="s">
        <v>30</v>
      </c>
    </row>
    <row r="148" spans="1:12" x14ac:dyDescent="0.4">
      <c r="A148" s="1">
        <v>43891</v>
      </c>
      <c r="B148" s="5">
        <v>0</v>
      </c>
      <c r="C148" s="2" t="s">
        <v>26</v>
      </c>
      <c r="D148">
        <v>30</v>
      </c>
      <c r="E148">
        <v>1</v>
      </c>
      <c r="F148" s="2" t="s">
        <v>191</v>
      </c>
      <c r="G148">
        <v>0</v>
      </c>
      <c r="H148">
        <v>0</v>
      </c>
      <c r="I148">
        <v>0</v>
      </c>
      <c r="J148">
        <v>0</v>
      </c>
      <c r="K148">
        <v>0</v>
      </c>
      <c r="L148" s="2" t="s">
        <v>27</v>
      </c>
    </row>
    <row r="149" spans="1:12" x14ac:dyDescent="0.4">
      <c r="A149" s="1">
        <v>43891</v>
      </c>
      <c r="B149" s="5">
        <v>0</v>
      </c>
      <c r="C149" s="2" t="s">
        <v>8</v>
      </c>
      <c r="D149">
        <v>1083</v>
      </c>
      <c r="E149">
        <v>10</v>
      </c>
      <c r="F149" s="2" t="s">
        <v>191</v>
      </c>
      <c r="G149">
        <v>3</v>
      </c>
      <c r="H149">
        <v>0</v>
      </c>
      <c r="I149">
        <v>0</v>
      </c>
      <c r="J149">
        <v>0</v>
      </c>
      <c r="K149">
        <v>0</v>
      </c>
      <c r="L149" s="2" t="s">
        <v>279</v>
      </c>
    </row>
    <row r="150" spans="1:12" x14ac:dyDescent="0.4">
      <c r="A150" s="1">
        <v>43891</v>
      </c>
      <c r="B150" s="5"/>
      <c r="C150" s="2" t="s">
        <v>28</v>
      </c>
      <c r="E150">
        <v>0</v>
      </c>
      <c r="F150" s="2" t="s">
        <v>191</v>
      </c>
      <c r="G150">
        <v>0</v>
      </c>
      <c r="K150">
        <v>0</v>
      </c>
      <c r="L150" s="2" t="s">
        <v>0</v>
      </c>
    </row>
    <row r="151" spans="1:12" x14ac:dyDescent="0.4">
      <c r="A151" s="1">
        <v>43891</v>
      </c>
      <c r="B151" s="5">
        <v>0</v>
      </c>
      <c r="C151" s="2" t="s">
        <v>93</v>
      </c>
      <c r="D151">
        <v>0</v>
      </c>
      <c r="E151">
        <v>6</v>
      </c>
      <c r="F151" s="2" t="s">
        <v>191</v>
      </c>
      <c r="G151">
        <v>0</v>
      </c>
      <c r="H151">
        <v>0</v>
      </c>
      <c r="I151">
        <v>0</v>
      </c>
      <c r="J151">
        <v>0</v>
      </c>
      <c r="K151">
        <v>0</v>
      </c>
      <c r="L151" s="2" t="s">
        <v>0</v>
      </c>
    </row>
    <row r="152" spans="1:12" x14ac:dyDescent="0.4">
      <c r="A152" s="1">
        <v>43891</v>
      </c>
      <c r="B152" s="5">
        <v>0</v>
      </c>
      <c r="C152" s="2" t="s">
        <v>37</v>
      </c>
      <c r="D152">
        <v>0</v>
      </c>
      <c r="E152">
        <v>0</v>
      </c>
      <c r="F152" s="2" t="s">
        <v>191</v>
      </c>
      <c r="G152">
        <v>1</v>
      </c>
      <c r="H152">
        <v>0</v>
      </c>
      <c r="I152">
        <v>0</v>
      </c>
      <c r="J152">
        <v>0</v>
      </c>
      <c r="K152">
        <v>0</v>
      </c>
      <c r="L152" s="2" t="s">
        <v>333</v>
      </c>
    </row>
    <row r="153" spans="1:12" x14ac:dyDescent="0.4">
      <c r="A153" s="1">
        <v>43891</v>
      </c>
      <c r="B153" s="5"/>
      <c r="C153" s="2" t="s">
        <v>48</v>
      </c>
      <c r="E153">
        <v>0</v>
      </c>
      <c r="F153" s="2" t="s">
        <v>191</v>
      </c>
      <c r="G153">
        <v>0</v>
      </c>
      <c r="K153">
        <v>0</v>
      </c>
      <c r="L153" s="2" t="s">
        <v>0</v>
      </c>
    </row>
    <row r="154" spans="1:12" x14ac:dyDescent="0.4">
      <c r="A154" s="1">
        <v>43891</v>
      </c>
      <c r="B154" s="5">
        <v>0</v>
      </c>
      <c r="C154" s="2" t="s">
        <v>29</v>
      </c>
      <c r="D154">
        <v>0</v>
      </c>
      <c r="E154">
        <v>1</v>
      </c>
      <c r="F154" s="2" t="s">
        <v>191</v>
      </c>
      <c r="G154">
        <v>0</v>
      </c>
      <c r="H154">
        <v>0</v>
      </c>
      <c r="I154">
        <v>0</v>
      </c>
      <c r="J154">
        <v>0</v>
      </c>
      <c r="K154">
        <v>0</v>
      </c>
      <c r="L154" s="2" t="s">
        <v>229</v>
      </c>
    </row>
    <row r="155" spans="1:12" x14ac:dyDescent="0.4">
      <c r="A155" s="1">
        <v>43891</v>
      </c>
      <c r="B155" s="5"/>
      <c r="C155" s="2" t="s">
        <v>70</v>
      </c>
      <c r="E155">
        <v>0</v>
      </c>
      <c r="F155" s="2" t="s">
        <v>191</v>
      </c>
      <c r="G155">
        <v>0</v>
      </c>
      <c r="K155">
        <v>0</v>
      </c>
      <c r="L155" s="2" t="s">
        <v>0</v>
      </c>
    </row>
    <row r="156" spans="1:12" x14ac:dyDescent="0.4">
      <c r="A156" s="1">
        <v>43891</v>
      </c>
      <c r="B156" s="5"/>
      <c r="C156" s="2" t="s">
        <v>78</v>
      </c>
      <c r="E156">
        <v>0</v>
      </c>
      <c r="F156" s="2" t="s">
        <v>191</v>
      </c>
      <c r="G156">
        <v>0</v>
      </c>
      <c r="K156">
        <v>0</v>
      </c>
      <c r="L156" s="2" t="s">
        <v>0</v>
      </c>
    </row>
    <row r="157" spans="1:12" x14ac:dyDescent="0.4">
      <c r="A157" s="1">
        <v>43891</v>
      </c>
      <c r="B157" s="5"/>
      <c r="C157" s="2" t="s">
        <v>33</v>
      </c>
      <c r="E157">
        <v>0</v>
      </c>
      <c r="F157" s="2" t="s">
        <v>191</v>
      </c>
      <c r="G157">
        <v>0</v>
      </c>
      <c r="K157">
        <v>0</v>
      </c>
      <c r="L157" s="2" t="s">
        <v>0</v>
      </c>
    </row>
    <row r="158" spans="1:12" x14ac:dyDescent="0.4">
      <c r="A158" s="1">
        <v>43891</v>
      </c>
      <c r="B158" s="5"/>
      <c r="C158" s="2" t="s">
        <v>101</v>
      </c>
      <c r="E158">
        <v>0</v>
      </c>
      <c r="F158" s="2" t="s">
        <v>191</v>
      </c>
      <c r="G158">
        <v>0</v>
      </c>
      <c r="K158">
        <v>0</v>
      </c>
      <c r="L158" s="2" t="s">
        <v>0</v>
      </c>
    </row>
    <row r="159" spans="1:12" x14ac:dyDescent="0.4">
      <c r="A159" s="1">
        <v>43891</v>
      </c>
      <c r="B159" s="5"/>
      <c r="C159" s="2" t="s">
        <v>57</v>
      </c>
      <c r="E159">
        <v>0</v>
      </c>
      <c r="F159" s="2" t="s">
        <v>191</v>
      </c>
      <c r="G159">
        <v>0</v>
      </c>
      <c r="K159">
        <v>0</v>
      </c>
      <c r="L159" s="2" t="s">
        <v>0</v>
      </c>
    </row>
    <row r="160" spans="1:12" x14ac:dyDescent="0.4">
      <c r="A160" s="1">
        <v>43891</v>
      </c>
      <c r="B160" s="5"/>
      <c r="C160" s="2" t="s">
        <v>38</v>
      </c>
      <c r="E160">
        <v>0</v>
      </c>
      <c r="F160" s="2" t="s">
        <v>191</v>
      </c>
      <c r="G160">
        <v>0</v>
      </c>
      <c r="K160">
        <v>0</v>
      </c>
      <c r="L160" s="2" t="s">
        <v>0</v>
      </c>
    </row>
    <row r="161" spans="1:12" x14ac:dyDescent="0.4">
      <c r="A161" s="1">
        <v>43891</v>
      </c>
      <c r="B161" s="5"/>
      <c r="C161" s="2" t="s">
        <v>88</v>
      </c>
      <c r="E161">
        <v>0</v>
      </c>
      <c r="F161" s="2" t="s">
        <v>191</v>
      </c>
      <c r="G161">
        <v>0</v>
      </c>
      <c r="K161">
        <v>0</v>
      </c>
      <c r="L161" s="2" t="s">
        <v>0</v>
      </c>
    </row>
    <row r="162" spans="1:12" x14ac:dyDescent="0.4">
      <c r="A162" s="1">
        <v>43891</v>
      </c>
      <c r="B162" s="5">
        <v>0</v>
      </c>
      <c r="C162" s="2" t="s">
        <v>9</v>
      </c>
      <c r="D162">
        <v>0</v>
      </c>
      <c r="E162">
        <v>1</v>
      </c>
      <c r="F162" s="2" t="s">
        <v>191</v>
      </c>
      <c r="G162">
        <v>0</v>
      </c>
      <c r="H162">
        <v>0</v>
      </c>
      <c r="I162">
        <v>0</v>
      </c>
      <c r="J162">
        <v>0</v>
      </c>
      <c r="K162">
        <v>0</v>
      </c>
      <c r="L162" s="2" t="s">
        <v>244</v>
      </c>
    </row>
    <row r="163" spans="1:12" x14ac:dyDescent="0.4">
      <c r="A163" s="1">
        <v>43891</v>
      </c>
      <c r="B163" s="5"/>
      <c r="C163" s="2" t="s">
        <v>75</v>
      </c>
      <c r="E163">
        <v>0</v>
      </c>
      <c r="F163" s="2" t="s">
        <v>191</v>
      </c>
      <c r="G163">
        <v>0</v>
      </c>
      <c r="K163">
        <v>0</v>
      </c>
      <c r="L163" s="2" t="s">
        <v>0</v>
      </c>
    </row>
    <row r="164" spans="1:12" x14ac:dyDescent="0.4">
      <c r="A164" s="1">
        <v>43891</v>
      </c>
      <c r="B164" s="5">
        <v>0</v>
      </c>
      <c r="C164" s="2" t="s">
        <v>18</v>
      </c>
      <c r="D164">
        <v>0</v>
      </c>
      <c r="E164">
        <v>3</v>
      </c>
      <c r="F164" s="2" t="s">
        <v>191</v>
      </c>
      <c r="G164">
        <v>4</v>
      </c>
      <c r="H164">
        <v>0</v>
      </c>
      <c r="I164">
        <v>0</v>
      </c>
      <c r="J164">
        <v>0</v>
      </c>
      <c r="K164">
        <v>0</v>
      </c>
      <c r="L164" s="2" t="s">
        <v>19</v>
      </c>
    </row>
    <row r="165" spans="1:12" x14ac:dyDescent="0.4">
      <c r="A165" s="1">
        <v>43891</v>
      </c>
      <c r="B165" s="5">
        <v>0</v>
      </c>
      <c r="C165" s="2" t="s">
        <v>20</v>
      </c>
      <c r="D165">
        <v>0</v>
      </c>
      <c r="E165">
        <v>2</v>
      </c>
      <c r="F165" s="2" t="s">
        <v>191</v>
      </c>
      <c r="G165">
        <v>8</v>
      </c>
      <c r="H165">
        <v>0</v>
      </c>
      <c r="I165">
        <v>0</v>
      </c>
      <c r="J165">
        <v>0</v>
      </c>
      <c r="K165">
        <v>0</v>
      </c>
      <c r="L165" s="2" t="s">
        <v>255</v>
      </c>
    </row>
    <row r="166" spans="1:12" x14ac:dyDescent="0.4">
      <c r="A166" s="1">
        <v>43891</v>
      </c>
      <c r="B166" s="5">
        <v>0.33333333333333331</v>
      </c>
      <c r="C166" s="2" t="s">
        <v>40</v>
      </c>
      <c r="D166">
        <v>0</v>
      </c>
      <c r="E166">
        <v>0</v>
      </c>
      <c r="F166" s="2" t="s">
        <v>191</v>
      </c>
      <c r="G166">
        <v>0</v>
      </c>
      <c r="H166">
        <v>0</v>
      </c>
      <c r="I166">
        <v>0</v>
      </c>
      <c r="J166">
        <v>0</v>
      </c>
      <c r="K166">
        <v>0</v>
      </c>
      <c r="L166" s="2" t="s">
        <v>232</v>
      </c>
    </row>
    <row r="167" spans="1:12" x14ac:dyDescent="0.4">
      <c r="A167" s="1">
        <v>43891</v>
      </c>
      <c r="B167" s="5">
        <v>0.60416666666666663</v>
      </c>
      <c r="C167" s="2" t="s">
        <v>12</v>
      </c>
      <c r="D167">
        <v>0</v>
      </c>
      <c r="E167">
        <v>7</v>
      </c>
      <c r="F167" s="2" t="s">
        <v>191</v>
      </c>
      <c r="G167">
        <v>1</v>
      </c>
      <c r="H167">
        <v>0</v>
      </c>
      <c r="I167">
        <v>0</v>
      </c>
      <c r="J167">
        <v>0</v>
      </c>
      <c r="K167">
        <v>0</v>
      </c>
      <c r="L167" s="2" t="s">
        <v>301</v>
      </c>
    </row>
    <row r="168" spans="1:12" x14ac:dyDescent="0.4">
      <c r="A168" s="1">
        <v>43891</v>
      </c>
      <c r="B168" s="5">
        <v>0</v>
      </c>
      <c r="C168" s="2" t="s">
        <v>10</v>
      </c>
      <c r="D168">
        <v>0</v>
      </c>
      <c r="E168">
        <v>0</v>
      </c>
      <c r="F168" s="2" t="s">
        <v>191</v>
      </c>
      <c r="G168">
        <v>0</v>
      </c>
      <c r="H168">
        <v>0</v>
      </c>
      <c r="I168">
        <v>0</v>
      </c>
      <c r="J168">
        <v>0</v>
      </c>
      <c r="K168">
        <v>0</v>
      </c>
      <c r="L168" s="2" t="s">
        <v>302</v>
      </c>
    </row>
    <row r="169" spans="1:12" x14ac:dyDescent="0.4">
      <c r="A169" s="1">
        <v>43891</v>
      </c>
      <c r="B169" s="5"/>
      <c r="C169" s="2" t="s">
        <v>167</v>
      </c>
      <c r="E169">
        <v>37</v>
      </c>
      <c r="F169" s="2" t="s">
        <v>174</v>
      </c>
      <c r="G169">
        <v>21</v>
      </c>
      <c r="K169">
        <v>0</v>
      </c>
      <c r="L169" s="2" t="s">
        <v>0</v>
      </c>
    </row>
    <row r="170" spans="1:12" x14ac:dyDescent="0.4">
      <c r="A170" s="1">
        <v>43892</v>
      </c>
      <c r="B170" s="5">
        <v>0.75</v>
      </c>
      <c r="C170" s="2" t="s">
        <v>22</v>
      </c>
      <c r="D170">
        <v>0</v>
      </c>
      <c r="E170">
        <v>2</v>
      </c>
      <c r="F170" s="2" t="s">
        <v>191</v>
      </c>
      <c r="G170">
        <v>0</v>
      </c>
      <c r="H170">
        <v>0</v>
      </c>
      <c r="I170">
        <v>0</v>
      </c>
      <c r="J170">
        <v>0</v>
      </c>
      <c r="K170">
        <v>0</v>
      </c>
      <c r="L170" s="2" t="s">
        <v>36</v>
      </c>
    </row>
    <row r="171" spans="1:12" x14ac:dyDescent="0.4">
      <c r="A171" s="1">
        <v>43892</v>
      </c>
      <c r="B171" s="5"/>
      <c r="C171" s="2" t="s">
        <v>83</v>
      </c>
      <c r="E171">
        <v>0</v>
      </c>
      <c r="F171" s="2" t="s">
        <v>191</v>
      </c>
      <c r="G171">
        <v>0</v>
      </c>
      <c r="K171">
        <v>0</v>
      </c>
      <c r="L171" s="2" t="s">
        <v>0</v>
      </c>
    </row>
    <row r="172" spans="1:12" x14ac:dyDescent="0.4">
      <c r="A172" s="1">
        <v>43892</v>
      </c>
      <c r="B172" s="5"/>
      <c r="C172" s="2" t="s">
        <v>50</v>
      </c>
      <c r="E172">
        <v>0</v>
      </c>
      <c r="F172" s="2" t="s">
        <v>191</v>
      </c>
      <c r="G172">
        <v>0</v>
      </c>
      <c r="K172">
        <v>0</v>
      </c>
      <c r="L172" s="2" t="s">
        <v>0</v>
      </c>
    </row>
    <row r="173" spans="1:12" x14ac:dyDescent="0.4">
      <c r="A173" s="1">
        <v>43892</v>
      </c>
      <c r="B173" s="5">
        <v>0</v>
      </c>
      <c r="C173" s="2" t="s">
        <v>15</v>
      </c>
      <c r="D173">
        <v>0</v>
      </c>
      <c r="E173">
        <v>4</v>
      </c>
      <c r="F173" s="2" t="s">
        <v>191</v>
      </c>
      <c r="G173">
        <v>3</v>
      </c>
      <c r="H173">
        <v>0</v>
      </c>
      <c r="I173">
        <v>0</v>
      </c>
      <c r="J173">
        <v>0</v>
      </c>
      <c r="K173">
        <v>0</v>
      </c>
      <c r="L173" s="2" t="s">
        <v>31</v>
      </c>
    </row>
    <row r="174" spans="1:12" x14ac:dyDescent="0.4">
      <c r="A174" s="1">
        <v>43892</v>
      </c>
      <c r="B174" s="5">
        <v>0</v>
      </c>
      <c r="C174" s="2" t="s">
        <v>17</v>
      </c>
      <c r="D174">
        <v>0</v>
      </c>
      <c r="E174">
        <v>2</v>
      </c>
      <c r="F174" s="2" t="s">
        <v>191</v>
      </c>
      <c r="G174">
        <v>1</v>
      </c>
      <c r="H174">
        <v>0</v>
      </c>
      <c r="I174">
        <v>0</v>
      </c>
      <c r="J174">
        <v>0</v>
      </c>
      <c r="K174">
        <v>0</v>
      </c>
      <c r="L174" s="2" t="s">
        <v>115</v>
      </c>
    </row>
    <row r="175" spans="1:12" x14ac:dyDescent="0.4">
      <c r="A175" s="1">
        <v>43892</v>
      </c>
      <c r="B175" s="5">
        <v>0.71875</v>
      </c>
      <c r="C175" s="2" t="s">
        <v>13</v>
      </c>
      <c r="D175">
        <v>235</v>
      </c>
      <c r="E175">
        <v>1</v>
      </c>
      <c r="F175" s="2" t="s">
        <v>191</v>
      </c>
      <c r="G175">
        <v>0</v>
      </c>
      <c r="H175">
        <v>0</v>
      </c>
      <c r="I175">
        <v>0</v>
      </c>
      <c r="J175">
        <v>0</v>
      </c>
      <c r="K175">
        <v>0</v>
      </c>
      <c r="L175" s="2" t="s">
        <v>35</v>
      </c>
    </row>
    <row r="176" spans="1:12" x14ac:dyDescent="0.4">
      <c r="A176" s="1">
        <v>43892</v>
      </c>
      <c r="B176" s="5">
        <v>0</v>
      </c>
      <c r="C176" s="2" t="s">
        <v>26</v>
      </c>
      <c r="D176">
        <v>0</v>
      </c>
      <c r="E176">
        <v>2</v>
      </c>
      <c r="F176" s="2" t="s">
        <v>191</v>
      </c>
      <c r="G176">
        <v>0</v>
      </c>
      <c r="H176">
        <v>0</v>
      </c>
      <c r="I176">
        <v>0</v>
      </c>
      <c r="J176">
        <v>0</v>
      </c>
      <c r="K176">
        <v>0</v>
      </c>
      <c r="L176" s="2" t="s">
        <v>32</v>
      </c>
    </row>
    <row r="177" spans="1:12" x14ac:dyDescent="0.4">
      <c r="A177" s="1">
        <v>43892</v>
      </c>
      <c r="B177" s="5">
        <v>0</v>
      </c>
      <c r="C177" s="2" t="s">
        <v>8</v>
      </c>
      <c r="D177">
        <v>1171</v>
      </c>
      <c r="E177">
        <v>11</v>
      </c>
      <c r="F177" s="2" t="s">
        <v>191</v>
      </c>
      <c r="G177">
        <v>3</v>
      </c>
      <c r="H177">
        <v>0</v>
      </c>
      <c r="I177">
        <v>0</v>
      </c>
      <c r="J177">
        <v>0</v>
      </c>
      <c r="K177">
        <v>0</v>
      </c>
      <c r="L177" s="2" t="s">
        <v>279</v>
      </c>
    </row>
    <row r="178" spans="1:12" x14ac:dyDescent="0.4">
      <c r="A178" s="1">
        <v>43892</v>
      </c>
      <c r="B178" s="5"/>
      <c r="C178" s="2" t="s">
        <v>28</v>
      </c>
      <c r="E178">
        <v>0</v>
      </c>
      <c r="F178" s="2" t="s">
        <v>191</v>
      </c>
      <c r="G178">
        <v>0</v>
      </c>
      <c r="K178">
        <v>0</v>
      </c>
      <c r="L178" s="2" t="s">
        <v>0</v>
      </c>
    </row>
    <row r="179" spans="1:12" x14ac:dyDescent="0.4">
      <c r="A179" s="1">
        <v>43892</v>
      </c>
      <c r="B179" s="5">
        <v>0</v>
      </c>
      <c r="C179" s="2" t="s">
        <v>93</v>
      </c>
      <c r="D179">
        <v>0</v>
      </c>
      <c r="E179">
        <v>9</v>
      </c>
      <c r="F179" s="2" t="s">
        <v>191</v>
      </c>
      <c r="G179">
        <v>0</v>
      </c>
      <c r="H179">
        <v>0</v>
      </c>
      <c r="I179">
        <v>0</v>
      </c>
      <c r="J179">
        <v>0</v>
      </c>
      <c r="K179">
        <v>0</v>
      </c>
      <c r="L179" s="2" t="s">
        <v>0</v>
      </c>
    </row>
    <row r="180" spans="1:12" x14ac:dyDescent="0.4">
      <c r="A180" s="1">
        <v>43892</v>
      </c>
      <c r="B180" s="5">
        <v>0</v>
      </c>
      <c r="C180" s="2" t="s">
        <v>37</v>
      </c>
      <c r="D180">
        <v>0</v>
      </c>
      <c r="E180">
        <v>0</v>
      </c>
      <c r="F180" s="2" t="s">
        <v>191</v>
      </c>
      <c r="G180">
        <v>1</v>
      </c>
      <c r="H180">
        <v>0</v>
      </c>
      <c r="I180">
        <v>0</v>
      </c>
      <c r="J180">
        <v>0</v>
      </c>
      <c r="K180">
        <v>0</v>
      </c>
      <c r="L180" s="2" t="s">
        <v>333</v>
      </c>
    </row>
    <row r="181" spans="1:12" x14ac:dyDescent="0.4">
      <c r="A181" s="1">
        <v>43892</v>
      </c>
      <c r="B181" s="5"/>
      <c r="C181" s="2" t="s">
        <v>48</v>
      </c>
      <c r="E181">
        <v>0</v>
      </c>
      <c r="F181" s="2" t="s">
        <v>191</v>
      </c>
      <c r="G181">
        <v>0</v>
      </c>
      <c r="K181">
        <v>0</v>
      </c>
      <c r="L181" s="2" t="s">
        <v>0</v>
      </c>
    </row>
    <row r="182" spans="1:12" x14ac:dyDescent="0.4">
      <c r="A182" s="1">
        <v>43892</v>
      </c>
      <c r="B182" s="5">
        <v>0</v>
      </c>
      <c r="C182" s="2" t="s">
        <v>29</v>
      </c>
      <c r="D182">
        <v>0</v>
      </c>
      <c r="E182">
        <v>1</v>
      </c>
      <c r="F182" s="2" t="s">
        <v>191</v>
      </c>
      <c r="G182">
        <v>1</v>
      </c>
      <c r="H182">
        <v>0</v>
      </c>
      <c r="I182">
        <v>0</v>
      </c>
      <c r="J182">
        <v>0</v>
      </c>
      <c r="K182">
        <v>0</v>
      </c>
      <c r="L182" s="2" t="s">
        <v>229</v>
      </c>
    </row>
    <row r="183" spans="1:12" x14ac:dyDescent="0.4">
      <c r="A183" s="1">
        <v>43892</v>
      </c>
      <c r="B183" s="5"/>
      <c r="C183" s="2" t="s">
        <v>70</v>
      </c>
      <c r="E183">
        <v>0</v>
      </c>
      <c r="F183" s="2" t="s">
        <v>191</v>
      </c>
      <c r="G183">
        <v>0</v>
      </c>
      <c r="K183">
        <v>0</v>
      </c>
      <c r="L183" s="2" t="s">
        <v>0</v>
      </c>
    </row>
    <row r="184" spans="1:12" x14ac:dyDescent="0.4">
      <c r="A184" s="1">
        <v>43892</v>
      </c>
      <c r="B184" s="5"/>
      <c r="C184" s="2" t="s">
        <v>78</v>
      </c>
      <c r="E184">
        <v>0</v>
      </c>
      <c r="F184" s="2" t="s">
        <v>191</v>
      </c>
      <c r="G184">
        <v>0</v>
      </c>
      <c r="K184">
        <v>0</v>
      </c>
      <c r="L184" s="2" t="s">
        <v>0</v>
      </c>
    </row>
    <row r="185" spans="1:12" x14ac:dyDescent="0.4">
      <c r="A185" s="1">
        <v>43892</v>
      </c>
      <c r="B185" s="5">
        <v>0</v>
      </c>
      <c r="C185" s="2" t="s">
        <v>33</v>
      </c>
      <c r="D185">
        <v>0</v>
      </c>
      <c r="E185">
        <v>0</v>
      </c>
      <c r="F185" s="2" t="s">
        <v>191</v>
      </c>
      <c r="G185">
        <v>0</v>
      </c>
      <c r="H185">
        <v>0</v>
      </c>
      <c r="I185">
        <v>0</v>
      </c>
      <c r="J185">
        <v>0</v>
      </c>
      <c r="K185">
        <v>0</v>
      </c>
      <c r="L185" s="2" t="s">
        <v>34</v>
      </c>
    </row>
    <row r="186" spans="1:12" x14ac:dyDescent="0.4">
      <c r="A186" s="1">
        <v>43892</v>
      </c>
      <c r="B186" s="5"/>
      <c r="C186" s="2" t="s">
        <v>101</v>
      </c>
      <c r="E186">
        <v>0</v>
      </c>
      <c r="F186" s="2" t="s">
        <v>191</v>
      </c>
      <c r="G186">
        <v>0</v>
      </c>
      <c r="K186">
        <v>0</v>
      </c>
      <c r="L186" s="2" t="s">
        <v>0</v>
      </c>
    </row>
    <row r="187" spans="1:12" x14ac:dyDescent="0.4">
      <c r="A187" s="1">
        <v>43892</v>
      </c>
      <c r="B187" s="5"/>
      <c r="C187" s="2" t="s">
        <v>57</v>
      </c>
      <c r="E187">
        <v>0</v>
      </c>
      <c r="F187" s="2" t="s">
        <v>191</v>
      </c>
      <c r="G187">
        <v>0</v>
      </c>
      <c r="K187">
        <v>0</v>
      </c>
      <c r="L187" s="2" t="s">
        <v>0</v>
      </c>
    </row>
    <row r="188" spans="1:12" x14ac:dyDescent="0.4">
      <c r="A188" s="1">
        <v>43892</v>
      </c>
      <c r="B188" s="5"/>
      <c r="C188" s="2" t="s">
        <v>38</v>
      </c>
      <c r="E188">
        <v>0</v>
      </c>
      <c r="F188" s="2" t="s">
        <v>191</v>
      </c>
      <c r="G188">
        <v>0</v>
      </c>
      <c r="K188">
        <v>0</v>
      </c>
      <c r="L188" s="2" t="s">
        <v>0</v>
      </c>
    </row>
    <row r="189" spans="1:12" x14ac:dyDescent="0.4">
      <c r="A189" s="1">
        <v>43892</v>
      </c>
      <c r="B189" s="5"/>
      <c r="C189" s="2" t="s">
        <v>88</v>
      </c>
      <c r="E189">
        <v>0</v>
      </c>
      <c r="F189" s="2" t="s">
        <v>191</v>
      </c>
      <c r="G189">
        <v>0</v>
      </c>
      <c r="K189">
        <v>0</v>
      </c>
      <c r="L189" s="2" t="s">
        <v>0</v>
      </c>
    </row>
    <row r="190" spans="1:12" x14ac:dyDescent="0.4">
      <c r="A190" s="1">
        <v>43892</v>
      </c>
      <c r="B190" s="5">
        <v>0</v>
      </c>
      <c r="C190" s="2" t="s">
        <v>9</v>
      </c>
      <c r="D190">
        <v>0</v>
      </c>
      <c r="E190">
        <v>4</v>
      </c>
      <c r="F190" s="2" t="s">
        <v>191</v>
      </c>
      <c r="G190">
        <v>0</v>
      </c>
      <c r="H190">
        <v>0</v>
      </c>
      <c r="I190">
        <v>0</v>
      </c>
      <c r="J190">
        <v>0</v>
      </c>
      <c r="K190">
        <v>0</v>
      </c>
      <c r="L190" s="2" t="s">
        <v>244</v>
      </c>
    </row>
    <row r="191" spans="1:12" x14ac:dyDescent="0.4">
      <c r="A191" s="1">
        <v>43892</v>
      </c>
      <c r="B191" s="5"/>
      <c r="C191" s="2" t="s">
        <v>75</v>
      </c>
      <c r="E191">
        <v>0</v>
      </c>
      <c r="F191" s="2" t="s">
        <v>191</v>
      </c>
      <c r="G191">
        <v>0</v>
      </c>
      <c r="K191">
        <v>0</v>
      </c>
      <c r="L191" s="2" t="s">
        <v>0</v>
      </c>
    </row>
    <row r="192" spans="1:12" x14ac:dyDescent="0.4">
      <c r="A192" s="1">
        <v>43892</v>
      </c>
      <c r="B192" s="5">
        <v>0</v>
      </c>
      <c r="C192" s="2" t="s">
        <v>18</v>
      </c>
      <c r="D192">
        <v>0</v>
      </c>
      <c r="E192">
        <v>4</v>
      </c>
      <c r="F192" s="2" t="s">
        <v>191</v>
      </c>
      <c r="G192">
        <v>6</v>
      </c>
      <c r="H192">
        <v>0</v>
      </c>
      <c r="I192">
        <v>0</v>
      </c>
      <c r="J192">
        <v>0</v>
      </c>
      <c r="K192">
        <v>0</v>
      </c>
      <c r="L192" s="2" t="s">
        <v>19</v>
      </c>
    </row>
    <row r="193" spans="1:12" x14ac:dyDescent="0.4">
      <c r="A193" s="1">
        <v>43892</v>
      </c>
      <c r="B193" s="5">
        <v>0</v>
      </c>
      <c r="C193" s="2" t="s">
        <v>20</v>
      </c>
      <c r="D193">
        <v>0</v>
      </c>
      <c r="E193">
        <v>3</v>
      </c>
      <c r="F193" s="2" t="s">
        <v>191</v>
      </c>
      <c r="G193">
        <v>11</v>
      </c>
      <c r="H193">
        <v>0</v>
      </c>
      <c r="I193">
        <v>0</v>
      </c>
      <c r="J193">
        <v>0</v>
      </c>
      <c r="K193">
        <v>0</v>
      </c>
      <c r="L193" s="2" t="s">
        <v>255</v>
      </c>
    </row>
    <row r="194" spans="1:12" x14ac:dyDescent="0.4">
      <c r="A194" s="1">
        <v>43892</v>
      </c>
      <c r="B194" s="5">
        <v>0.33333333333333331</v>
      </c>
      <c r="C194" s="2" t="s">
        <v>40</v>
      </c>
      <c r="D194">
        <v>0</v>
      </c>
      <c r="E194">
        <v>0</v>
      </c>
      <c r="F194" s="2" t="s">
        <v>191</v>
      </c>
      <c r="G194">
        <v>0</v>
      </c>
      <c r="H194">
        <v>0</v>
      </c>
      <c r="I194">
        <v>0</v>
      </c>
      <c r="J194">
        <v>0</v>
      </c>
      <c r="K194">
        <v>0</v>
      </c>
      <c r="L194" s="2" t="s">
        <v>232</v>
      </c>
    </row>
    <row r="195" spans="1:12" x14ac:dyDescent="0.4">
      <c r="A195" s="1">
        <v>43892</v>
      </c>
      <c r="B195" s="5">
        <v>0.60416666666666663</v>
      </c>
      <c r="C195" s="2" t="s">
        <v>12</v>
      </c>
      <c r="D195">
        <v>0</v>
      </c>
      <c r="E195">
        <v>10</v>
      </c>
      <c r="F195" s="2" t="s">
        <v>191</v>
      </c>
      <c r="G195">
        <v>1</v>
      </c>
      <c r="H195">
        <v>0</v>
      </c>
      <c r="I195">
        <v>0</v>
      </c>
      <c r="J195">
        <v>0</v>
      </c>
      <c r="K195">
        <v>0</v>
      </c>
      <c r="L195" s="2" t="s">
        <v>301</v>
      </c>
    </row>
    <row r="196" spans="1:12" x14ac:dyDescent="0.4">
      <c r="A196" s="1">
        <v>43892</v>
      </c>
      <c r="B196" s="5">
        <v>0</v>
      </c>
      <c r="C196" s="2" t="s">
        <v>10</v>
      </c>
      <c r="D196">
        <v>0</v>
      </c>
      <c r="E196">
        <v>0</v>
      </c>
      <c r="F196" s="2" t="s">
        <v>191</v>
      </c>
      <c r="G196">
        <v>0</v>
      </c>
      <c r="H196">
        <v>0</v>
      </c>
      <c r="I196">
        <v>0</v>
      </c>
      <c r="J196">
        <v>0</v>
      </c>
      <c r="K196">
        <v>0</v>
      </c>
      <c r="L196" s="2" t="s">
        <v>302</v>
      </c>
    </row>
    <row r="197" spans="1:12" x14ac:dyDescent="0.4">
      <c r="A197" s="1">
        <v>43892</v>
      </c>
      <c r="B197" s="5"/>
      <c r="C197" s="2" t="s">
        <v>167</v>
      </c>
      <c r="E197">
        <v>53</v>
      </c>
      <c r="F197" s="2" t="s">
        <v>188</v>
      </c>
      <c r="G197">
        <v>27</v>
      </c>
      <c r="K197">
        <v>0</v>
      </c>
      <c r="L197" s="2" t="s">
        <v>0</v>
      </c>
    </row>
    <row r="198" spans="1:12" x14ac:dyDescent="0.4">
      <c r="A198" s="1">
        <v>43893</v>
      </c>
      <c r="B198" s="5">
        <v>0.625</v>
      </c>
      <c r="C198" s="2" t="s">
        <v>22</v>
      </c>
      <c r="D198">
        <v>0</v>
      </c>
      <c r="E198">
        <v>6</v>
      </c>
      <c r="F198" s="2" t="s">
        <v>191</v>
      </c>
      <c r="G198">
        <v>0</v>
      </c>
      <c r="H198">
        <v>0</v>
      </c>
      <c r="I198">
        <v>0</v>
      </c>
      <c r="J198">
        <v>0</v>
      </c>
      <c r="K198">
        <v>0</v>
      </c>
      <c r="L198" s="2" t="s">
        <v>41</v>
      </c>
    </row>
    <row r="199" spans="1:12" x14ac:dyDescent="0.4">
      <c r="A199" s="1">
        <v>43893</v>
      </c>
      <c r="B199" s="5"/>
      <c r="C199" s="2" t="s">
        <v>83</v>
      </c>
      <c r="E199">
        <v>0</v>
      </c>
      <c r="F199" s="2" t="s">
        <v>191</v>
      </c>
      <c r="G199">
        <v>0</v>
      </c>
      <c r="K199">
        <v>0</v>
      </c>
      <c r="L199" s="2" t="s">
        <v>0</v>
      </c>
    </row>
    <row r="200" spans="1:12" x14ac:dyDescent="0.4">
      <c r="A200" s="1">
        <v>43893</v>
      </c>
      <c r="B200" s="5"/>
      <c r="C200" s="2" t="s">
        <v>50</v>
      </c>
      <c r="E200">
        <v>0</v>
      </c>
      <c r="F200" s="2" t="s">
        <v>191</v>
      </c>
      <c r="G200">
        <v>0</v>
      </c>
      <c r="K200">
        <v>0</v>
      </c>
      <c r="L200" s="2" t="s">
        <v>0</v>
      </c>
    </row>
    <row r="201" spans="1:12" x14ac:dyDescent="0.4">
      <c r="A201" s="1">
        <v>43893</v>
      </c>
      <c r="B201" s="5"/>
      <c r="C201" s="2" t="s">
        <v>15</v>
      </c>
      <c r="E201">
        <v>5</v>
      </c>
      <c r="F201" s="2" t="s">
        <v>191</v>
      </c>
      <c r="G201">
        <v>3</v>
      </c>
      <c r="K201">
        <v>0</v>
      </c>
      <c r="L201" s="2" t="s">
        <v>0</v>
      </c>
    </row>
    <row r="202" spans="1:12" x14ac:dyDescent="0.4">
      <c r="A202" s="1">
        <v>43893</v>
      </c>
      <c r="B202" s="5">
        <v>0</v>
      </c>
      <c r="C202" s="2" t="s">
        <v>17</v>
      </c>
      <c r="D202">
        <v>0</v>
      </c>
      <c r="E202">
        <v>2</v>
      </c>
      <c r="F202" s="2" t="s">
        <v>191</v>
      </c>
      <c r="G202">
        <v>1</v>
      </c>
      <c r="H202">
        <v>0</v>
      </c>
      <c r="I202">
        <v>0</v>
      </c>
      <c r="J202">
        <v>0</v>
      </c>
      <c r="K202">
        <v>0</v>
      </c>
      <c r="L202" s="2" t="s">
        <v>115</v>
      </c>
    </row>
    <row r="203" spans="1:12" x14ac:dyDescent="0.4">
      <c r="A203" s="1">
        <v>43893</v>
      </c>
      <c r="B203" s="5">
        <v>0.72916666666666663</v>
      </c>
      <c r="C203" s="2" t="s">
        <v>13</v>
      </c>
      <c r="D203">
        <v>0</v>
      </c>
      <c r="E203">
        <v>3</v>
      </c>
      <c r="F203" s="2" t="s">
        <v>191</v>
      </c>
      <c r="G203">
        <v>0</v>
      </c>
      <c r="H203">
        <v>0</v>
      </c>
      <c r="I203">
        <v>0</v>
      </c>
      <c r="J203">
        <v>0</v>
      </c>
      <c r="K203">
        <v>0</v>
      </c>
      <c r="L203" s="2" t="s">
        <v>42</v>
      </c>
    </row>
    <row r="204" spans="1:12" x14ac:dyDescent="0.4">
      <c r="A204" s="1">
        <v>43893</v>
      </c>
      <c r="B204" s="5"/>
      <c r="C204" s="2" t="s">
        <v>26</v>
      </c>
      <c r="E204">
        <v>3</v>
      </c>
      <c r="F204" s="2" t="s">
        <v>191</v>
      </c>
      <c r="G204">
        <v>0</v>
      </c>
      <c r="K204">
        <v>0</v>
      </c>
      <c r="L204" s="2" t="s">
        <v>0</v>
      </c>
    </row>
    <row r="205" spans="1:12" x14ac:dyDescent="0.4">
      <c r="A205" s="1">
        <v>43893</v>
      </c>
      <c r="B205" s="5">
        <v>0</v>
      </c>
      <c r="C205" s="2" t="s">
        <v>8</v>
      </c>
      <c r="D205">
        <v>1278</v>
      </c>
      <c r="E205">
        <v>14</v>
      </c>
      <c r="F205" s="2" t="s">
        <v>169</v>
      </c>
      <c r="G205">
        <v>4</v>
      </c>
      <c r="H205">
        <v>0</v>
      </c>
      <c r="I205">
        <v>0</v>
      </c>
      <c r="J205">
        <v>0</v>
      </c>
      <c r="K205">
        <v>0</v>
      </c>
      <c r="L205" s="2" t="s">
        <v>279</v>
      </c>
    </row>
    <row r="206" spans="1:12" x14ac:dyDescent="0.4">
      <c r="A206" s="1">
        <v>43893</v>
      </c>
      <c r="B206" s="5"/>
      <c r="C206" s="2" t="s">
        <v>28</v>
      </c>
      <c r="E206">
        <v>0</v>
      </c>
      <c r="F206" s="2" t="s">
        <v>191</v>
      </c>
      <c r="G206">
        <v>0</v>
      </c>
      <c r="K206">
        <v>0</v>
      </c>
      <c r="L206" s="2" t="s">
        <v>0</v>
      </c>
    </row>
    <row r="207" spans="1:12" x14ac:dyDescent="0.4">
      <c r="A207" s="1">
        <v>43893</v>
      </c>
      <c r="B207" s="5">
        <v>0</v>
      </c>
      <c r="C207" s="2" t="s">
        <v>93</v>
      </c>
      <c r="D207">
        <v>0</v>
      </c>
      <c r="E207">
        <v>10</v>
      </c>
      <c r="F207" s="2" t="s">
        <v>191</v>
      </c>
      <c r="G207">
        <v>0</v>
      </c>
      <c r="H207">
        <v>0</v>
      </c>
      <c r="I207">
        <v>0</v>
      </c>
      <c r="J207">
        <v>0</v>
      </c>
      <c r="K207">
        <v>0</v>
      </c>
      <c r="L207" s="2" t="s">
        <v>0</v>
      </c>
    </row>
    <row r="208" spans="1:12" x14ac:dyDescent="0.4">
      <c r="A208" s="1">
        <v>43893</v>
      </c>
      <c r="B208" s="5">
        <v>0</v>
      </c>
      <c r="C208" s="2" t="s">
        <v>37</v>
      </c>
      <c r="D208">
        <v>0</v>
      </c>
      <c r="E208">
        <v>2</v>
      </c>
      <c r="F208" s="2" t="s">
        <v>191</v>
      </c>
      <c r="G208">
        <v>1</v>
      </c>
      <c r="H208">
        <v>0</v>
      </c>
      <c r="I208">
        <v>0</v>
      </c>
      <c r="J208">
        <v>0</v>
      </c>
      <c r="K208">
        <v>0</v>
      </c>
      <c r="L208" s="2" t="s">
        <v>333</v>
      </c>
    </row>
    <row r="209" spans="1:12" x14ac:dyDescent="0.4">
      <c r="A209" s="1">
        <v>43893</v>
      </c>
      <c r="B209" s="5"/>
      <c r="C209" s="2" t="s">
        <v>48</v>
      </c>
      <c r="E209">
        <v>0</v>
      </c>
      <c r="F209" s="2" t="s">
        <v>191</v>
      </c>
      <c r="G209">
        <v>0</v>
      </c>
      <c r="K209">
        <v>0</v>
      </c>
      <c r="L209" s="2" t="s">
        <v>0</v>
      </c>
    </row>
    <row r="210" spans="1:12" x14ac:dyDescent="0.4">
      <c r="A210" s="1">
        <v>43893</v>
      </c>
      <c r="B210" s="5">
        <v>0</v>
      </c>
      <c r="C210" s="2" t="s">
        <v>29</v>
      </c>
      <c r="D210">
        <v>0</v>
      </c>
      <c r="E210">
        <v>1</v>
      </c>
      <c r="F210" s="2" t="s">
        <v>191</v>
      </c>
      <c r="G210">
        <v>1</v>
      </c>
      <c r="H210">
        <v>0</v>
      </c>
      <c r="I210">
        <v>0</v>
      </c>
      <c r="J210">
        <v>0</v>
      </c>
      <c r="K210">
        <v>0</v>
      </c>
      <c r="L210" s="2" t="s">
        <v>229</v>
      </c>
    </row>
    <row r="211" spans="1:12" x14ac:dyDescent="0.4">
      <c r="A211" s="1">
        <v>43893</v>
      </c>
      <c r="B211" s="5"/>
      <c r="C211" s="2" t="s">
        <v>70</v>
      </c>
      <c r="E211">
        <v>0</v>
      </c>
      <c r="F211" s="2" t="s">
        <v>191</v>
      </c>
      <c r="G211">
        <v>0</v>
      </c>
      <c r="K211">
        <v>0</v>
      </c>
      <c r="L211" s="2" t="s">
        <v>0</v>
      </c>
    </row>
    <row r="212" spans="1:12" x14ac:dyDescent="0.4">
      <c r="A212" s="1">
        <v>43893</v>
      </c>
      <c r="B212" s="5"/>
      <c r="C212" s="2" t="s">
        <v>78</v>
      </c>
      <c r="E212">
        <v>0</v>
      </c>
      <c r="F212" s="2" t="s">
        <v>191</v>
      </c>
      <c r="G212">
        <v>0</v>
      </c>
      <c r="K212">
        <v>0</v>
      </c>
      <c r="L212" s="2" t="s">
        <v>0</v>
      </c>
    </row>
    <row r="213" spans="1:12" x14ac:dyDescent="0.4">
      <c r="A213" s="1">
        <v>43893</v>
      </c>
      <c r="B213" s="5"/>
      <c r="C213" s="2" t="s">
        <v>33</v>
      </c>
      <c r="E213">
        <v>0</v>
      </c>
      <c r="F213" s="2" t="s">
        <v>191</v>
      </c>
      <c r="G213">
        <v>0</v>
      </c>
      <c r="K213">
        <v>0</v>
      </c>
      <c r="L213" s="2" t="s">
        <v>0</v>
      </c>
    </row>
    <row r="214" spans="1:12" x14ac:dyDescent="0.4">
      <c r="A214" s="1">
        <v>43893</v>
      </c>
      <c r="B214" s="5"/>
      <c r="C214" s="2" t="s">
        <v>101</v>
      </c>
      <c r="E214">
        <v>0</v>
      </c>
      <c r="F214" s="2" t="s">
        <v>191</v>
      </c>
      <c r="G214">
        <v>0</v>
      </c>
      <c r="K214">
        <v>0</v>
      </c>
      <c r="L214" s="2" t="s">
        <v>0</v>
      </c>
    </row>
    <row r="215" spans="1:12" x14ac:dyDescent="0.4">
      <c r="A215" s="1">
        <v>43893</v>
      </c>
      <c r="B215" s="5"/>
      <c r="C215" s="2" t="s">
        <v>57</v>
      </c>
      <c r="E215">
        <v>0</v>
      </c>
      <c r="F215" s="2" t="s">
        <v>191</v>
      </c>
      <c r="G215">
        <v>0</v>
      </c>
      <c r="K215">
        <v>0</v>
      </c>
      <c r="L215" s="2" t="s">
        <v>0</v>
      </c>
    </row>
    <row r="216" spans="1:12" x14ac:dyDescent="0.4">
      <c r="A216" s="1">
        <v>43893</v>
      </c>
      <c r="B216" s="5">
        <v>0</v>
      </c>
      <c r="C216" s="2" t="s">
        <v>38</v>
      </c>
      <c r="D216">
        <v>1</v>
      </c>
      <c r="E216">
        <v>1</v>
      </c>
      <c r="F216" s="2" t="s">
        <v>191</v>
      </c>
      <c r="G216">
        <v>0</v>
      </c>
      <c r="H216">
        <v>0</v>
      </c>
      <c r="I216">
        <v>0</v>
      </c>
      <c r="J216">
        <v>0</v>
      </c>
      <c r="K216">
        <v>0</v>
      </c>
      <c r="L216" s="2" t="s">
        <v>39</v>
      </c>
    </row>
    <row r="217" spans="1:12" x14ac:dyDescent="0.4">
      <c r="A217" s="1">
        <v>43893</v>
      </c>
      <c r="B217" s="5"/>
      <c r="C217" s="2" t="s">
        <v>88</v>
      </c>
      <c r="E217">
        <v>0</v>
      </c>
      <c r="F217" s="2" t="s">
        <v>191</v>
      </c>
      <c r="G217">
        <v>0</v>
      </c>
      <c r="K217">
        <v>0</v>
      </c>
      <c r="L217" s="2" t="s">
        <v>0</v>
      </c>
    </row>
    <row r="218" spans="1:12" x14ac:dyDescent="0.4">
      <c r="A218" s="1">
        <v>43893</v>
      </c>
      <c r="B218" s="5">
        <v>0</v>
      </c>
      <c r="C218" s="2" t="s">
        <v>9</v>
      </c>
      <c r="D218">
        <v>0</v>
      </c>
      <c r="E218">
        <v>8</v>
      </c>
      <c r="F218" s="2" t="s">
        <v>191</v>
      </c>
      <c r="G218">
        <v>1</v>
      </c>
      <c r="H218">
        <v>0</v>
      </c>
      <c r="I218">
        <v>0</v>
      </c>
      <c r="J218">
        <v>0</v>
      </c>
      <c r="K218">
        <v>0</v>
      </c>
      <c r="L218" s="2" t="s">
        <v>244</v>
      </c>
    </row>
    <row r="219" spans="1:12" x14ac:dyDescent="0.4">
      <c r="A219" s="1">
        <v>43893</v>
      </c>
      <c r="B219" s="5"/>
      <c r="C219" s="2" t="s">
        <v>75</v>
      </c>
      <c r="E219">
        <v>0</v>
      </c>
      <c r="F219" s="2" t="s">
        <v>191</v>
      </c>
      <c r="G219">
        <v>0</v>
      </c>
      <c r="K219">
        <v>0</v>
      </c>
      <c r="L219" s="2" t="s">
        <v>0</v>
      </c>
    </row>
    <row r="220" spans="1:12" x14ac:dyDescent="0.4">
      <c r="A220" s="1">
        <v>43893</v>
      </c>
      <c r="B220" s="5">
        <v>0</v>
      </c>
      <c r="C220" s="2" t="s">
        <v>18</v>
      </c>
      <c r="D220">
        <v>0</v>
      </c>
      <c r="E220">
        <v>5</v>
      </c>
      <c r="F220" s="2" t="s">
        <v>191</v>
      </c>
      <c r="G220">
        <v>8</v>
      </c>
      <c r="H220">
        <v>0</v>
      </c>
      <c r="I220">
        <v>0</v>
      </c>
      <c r="J220">
        <v>0</v>
      </c>
      <c r="K220">
        <v>0</v>
      </c>
      <c r="L220" s="2" t="s">
        <v>19</v>
      </c>
    </row>
    <row r="221" spans="1:12" x14ac:dyDescent="0.4">
      <c r="A221" s="1">
        <v>43893</v>
      </c>
      <c r="B221" s="5">
        <v>0</v>
      </c>
      <c r="C221" s="2" t="s">
        <v>20</v>
      </c>
      <c r="D221">
        <v>0</v>
      </c>
      <c r="E221">
        <v>3</v>
      </c>
      <c r="F221" s="2" t="s">
        <v>191</v>
      </c>
      <c r="G221">
        <v>13</v>
      </c>
      <c r="H221">
        <v>0</v>
      </c>
      <c r="I221">
        <v>0</v>
      </c>
      <c r="J221">
        <v>0</v>
      </c>
      <c r="K221">
        <v>0</v>
      </c>
      <c r="L221" s="2" t="s">
        <v>255</v>
      </c>
    </row>
    <row r="222" spans="1:12" x14ac:dyDescent="0.4">
      <c r="A222" s="1">
        <v>43893</v>
      </c>
      <c r="B222" s="5">
        <v>0.33333333333333331</v>
      </c>
      <c r="C222" s="2" t="s">
        <v>40</v>
      </c>
      <c r="D222">
        <v>0</v>
      </c>
      <c r="E222">
        <v>1</v>
      </c>
      <c r="F222" s="2" t="s">
        <v>191</v>
      </c>
      <c r="G222">
        <v>0</v>
      </c>
      <c r="H222">
        <v>0</v>
      </c>
      <c r="I222">
        <v>0</v>
      </c>
      <c r="J222">
        <v>0</v>
      </c>
      <c r="K222">
        <v>0</v>
      </c>
      <c r="L222" s="2" t="s">
        <v>232</v>
      </c>
    </row>
    <row r="223" spans="1:12" x14ac:dyDescent="0.4">
      <c r="A223" s="1">
        <v>43893</v>
      </c>
      <c r="B223" s="5">
        <v>0.60416666666666663</v>
      </c>
      <c r="C223" s="2" t="s">
        <v>12</v>
      </c>
      <c r="D223">
        <v>0</v>
      </c>
      <c r="E223">
        <v>13</v>
      </c>
      <c r="F223" s="2" t="s">
        <v>191</v>
      </c>
      <c r="G223">
        <v>2</v>
      </c>
      <c r="H223">
        <v>0</v>
      </c>
      <c r="I223">
        <v>0</v>
      </c>
      <c r="J223">
        <v>0</v>
      </c>
      <c r="K223">
        <v>0</v>
      </c>
      <c r="L223" s="2" t="s">
        <v>301</v>
      </c>
    </row>
    <row r="224" spans="1:12" x14ac:dyDescent="0.4">
      <c r="A224" s="1">
        <v>43893</v>
      </c>
      <c r="B224" s="5">
        <v>0</v>
      </c>
      <c r="C224" s="2" t="s">
        <v>10</v>
      </c>
      <c r="D224">
        <v>14</v>
      </c>
      <c r="E224">
        <v>0</v>
      </c>
      <c r="F224" s="2" t="s">
        <v>191</v>
      </c>
      <c r="G224">
        <v>0</v>
      </c>
      <c r="H224">
        <v>0</v>
      </c>
      <c r="I224">
        <v>0</v>
      </c>
      <c r="J224">
        <v>0</v>
      </c>
      <c r="K224">
        <v>0</v>
      </c>
      <c r="L224" s="2" t="s">
        <v>302</v>
      </c>
    </row>
    <row r="225" spans="1:12" x14ac:dyDescent="0.4">
      <c r="A225" s="1">
        <v>43893</v>
      </c>
      <c r="B225" s="5"/>
      <c r="C225" s="2" t="s">
        <v>167</v>
      </c>
      <c r="E225">
        <v>77</v>
      </c>
      <c r="F225" s="2" t="s">
        <v>177</v>
      </c>
      <c r="G225">
        <v>34</v>
      </c>
      <c r="K225">
        <v>0</v>
      </c>
      <c r="L225" s="2" t="s">
        <v>0</v>
      </c>
    </row>
    <row r="226" spans="1:12" x14ac:dyDescent="0.4">
      <c r="A226" s="1">
        <v>43894</v>
      </c>
      <c r="B226" s="5">
        <v>0.625</v>
      </c>
      <c r="C226" s="2" t="s">
        <v>22</v>
      </c>
      <c r="D226">
        <v>0</v>
      </c>
      <c r="E226">
        <v>7</v>
      </c>
      <c r="F226" s="2" t="s">
        <v>191</v>
      </c>
      <c r="G226">
        <v>0</v>
      </c>
      <c r="H226">
        <v>0</v>
      </c>
      <c r="I226">
        <v>0</v>
      </c>
      <c r="J226">
        <v>0</v>
      </c>
      <c r="K226">
        <v>0</v>
      </c>
      <c r="L226" s="2" t="s">
        <v>46</v>
      </c>
    </row>
    <row r="227" spans="1:12" x14ac:dyDescent="0.4">
      <c r="A227" s="1">
        <v>43894</v>
      </c>
      <c r="B227" s="5"/>
      <c r="C227" s="2" t="s">
        <v>83</v>
      </c>
      <c r="E227">
        <v>0</v>
      </c>
      <c r="F227" s="2" t="s">
        <v>191</v>
      </c>
      <c r="G227">
        <v>0</v>
      </c>
      <c r="K227">
        <v>0</v>
      </c>
      <c r="L227" s="2" t="s">
        <v>0</v>
      </c>
    </row>
    <row r="228" spans="1:12" x14ac:dyDescent="0.4">
      <c r="A228" s="1">
        <v>43894</v>
      </c>
      <c r="B228" s="5"/>
      <c r="C228" s="2" t="s">
        <v>50</v>
      </c>
      <c r="E228">
        <v>0</v>
      </c>
      <c r="F228" s="2" t="s">
        <v>191</v>
      </c>
      <c r="G228">
        <v>0</v>
      </c>
      <c r="K228">
        <v>0</v>
      </c>
      <c r="L228" s="2" t="s">
        <v>0</v>
      </c>
    </row>
    <row r="229" spans="1:12" x14ac:dyDescent="0.4">
      <c r="A229" s="1">
        <v>43894</v>
      </c>
      <c r="B229" s="5">
        <v>0</v>
      </c>
      <c r="C229" s="2" t="s">
        <v>15</v>
      </c>
      <c r="D229">
        <v>0</v>
      </c>
      <c r="E229">
        <v>6</v>
      </c>
      <c r="F229" s="2" t="s">
        <v>191</v>
      </c>
      <c r="G229">
        <v>3</v>
      </c>
      <c r="H229">
        <v>0</v>
      </c>
      <c r="I229">
        <v>0</v>
      </c>
      <c r="J229">
        <v>0</v>
      </c>
      <c r="K229">
        <v>0</v>
      </c>
      <c r="L229" s="2" t="s">
        <v>43</v>
      </c>
    </row>
    <row r="230" spans="1:12" x14ac:dyDescent="0.4">
      <c r="A230" s="1">
        <v>43894</v>
      </c>
      <c r="B230" s="5">
        <v>0</v>
      </c>
      <c r="C230" s="2" t="s">
        <v>17</v>
      </c>
      <c r="D230">
        <v>0</v>
      </c>
      <c r="E230">
        <v>2</v>
      </c>
      <c r="F230" s="2" t="s">
        <v>191</v>
      </c>
      <c r="G230">
        <v>1</v>
      </c>
      <c r="H230">
        <v>0</v>
      </c>
      <c r="I230">
        <v>0</v>
      </c>
      <c r="J230">
        <v>0</v>
      </c>
      <c r="K230">
        <v>0</v>
      </c>
      <c r="L230" s="2" t="s">
        <v>115</v>
      </c>
    </row>
    <row r="231" spans="1:12" x14ac:dyDescent="0.4">
      <c r="A231" s="1">
        <v>43894</v>
      </c>
      <c r="B231" s="5">
        <v>0.72222222222222221</v>
      </c>
      <c r="C231" s="2" t="s">
        <v>13</v>
      </c>
      <c r="D231">
        <v>0</v>
      </c>
      <c r="E231">
        <v>3</v>
      </c>
      <c r="F231" s="2" t="s">
        <v>191</v>
      </c>
      <c r="G231">
        <v>0</v>
      </c>
      <c r="H231">
        <v>0</v>
      </c>
      <c r="I231">
        <v>0</v>
      </c>
      <c r="J231">
        <v>0</v>
      </c>
      <c r="K231">
        <v>0</v>
      </c>
      <c r="L231" s="2" t="s">
        <v>47</v>
      </c>
    </row>
    <row r="232" spans="1:12" x14ac:dyDescent="0.4">
      <c r="A232" s="1">
        <v>43894</v>
      </c>
      <c r="B232" s="5">
        <v>0</v>
      </c>
      <c r="C232" s="2" t="s">
        <v>26</v>
      </c>
      <c r="D232">
        <v>0</v>
      </c>
      <c r="E232">
        <v>4</v>
      </c>
      <c r="F232" s="2" t="s">
        <v>191</v>
      </c>
      <c r="G232">
        <v>0</v>
      </c>
      <c r="H232">
        <v>0</v>
      </c>
      <c r="I232">
        <v>0</v>
      </c>
      <c r="J232">
        <v>0</v>
      </c>
      <c r="K232">
        <v>0</v>
      </c>
      <c r="L232" s="2" t="s">
        <v>44</v>
      </c>
    </row>
    <row r="233" spans="1:12" x14ac:dyDescent="0.4">
      <c r="A233" s="1">
        <v>43894</v>
      </c>
      <c r="B233" s="5">
        <v>0</v>
      </c>
      <c r="C233" s="2" t="s">
        <v>8</v>
      </c>
      <c r="D233">
        <v>1384</v>
      </c>
      <c r="E233">
        <v>16</v>
      </c>
      <c r="F233" s="2" t="s">
        <v>191</v>
      </c>
      <c r="G233">
        <v>4</v>
      </c>
      <c r="H233">
        <v>0</v>
      </c>
      <c r="I233">
        <v>0</v>
      </c>
      <c r="J233">
        <v>0</v>
      </c>
      <c r="K233">
        <v>0</v>
      </c>
      <c r="L233" s="2" t="s">
        <v>279</v>
      </c>
    </row>
    <row r="234" spans="1:12" x14ac:dyDescent="0.4">
      <c r="A234" s="1">
        <v>43894</v>
      </c>
      <c r="B234" s="5"/>
      <c r="C234" s="2" t="s">
        <v>28</v>
      </c>
      <c r="E234">
        <v>0</v>
      </c>
      <c r="F234" s="2" t="s">
        <v>191</v>
      </c>
      <c r="G234">
        <v>0</v>
      </c>
      <c r="K234">
        <v>0</v>
      </c>
      <c r="L234" s="2" t="s">
        <v>0</v>
      </c>
    </row>
    <row r="235" spans="1:12" x14ac:dyDescent="0.4">
      <c r="A235" s="1">
        <v>43894</v>
      </c>
      <c r="B235" s="5">
        <v>0</v>
      </c>
      <c r="C235" s="2" t="s">
        <v>93</v>
      </c>
      <c r="D235">
        <v>0</v>
      </c>
      <c r="E235">
        <v>10</v>
      </c>
      <c r="F235" s="2" t="s">
        <v>191</v>
      </c>
      <c r="G235">
        <v>0</v>
      </c>
      <c r="H235">
        <v>0</v>
      </c>
      <c r="I235">
        <v>0</v>
      </c>
      <c r="J235">
        <v>0</v>
      </c>
      <c r="K235">
        <v>0</v>
      </c>
      <c r="L235" s="2" t="s">
        <v>0</v>
      </c>
    </row>
    <row r="236" spans="1:12" x14ac:dyDescent="0.4">
      <c r="A236" s="1">
        <v>43894</v>
      </c>
      <c r="B236" s="5">
        <v>0</v>
      </c>
      <c r="C236" s="2" t="s">
        <v>37</v>
      </c>
      <c r="D236">
        <v>0</v>
      </c>
      <c r="E236">
        <v>2</v>
      </c>
      <c r="F236" s="2" t="s">
        <v>191</v>
      </c>
      <c r="G236">
        <v>1</v>
      </c>
      <c r="H236">
        <v>0</v>
      </c>
      <c r="I236">
        <v>0</v>
      </c>
      <c r="J236">
        <v>0</v>
      </c>
      <c r="K236">
        <v>0</v>
      </c>
      <c r="L236" s="2" t="s">
        <v>333</v>
      </c>
    </row>
    <row r="237" spans="1:12" x14ac:dyDescent="0.4">
      <c r="A237" s="1">
        <v>43894</v>
      </c>
      <c r="B237" s="5">
        <v>0.75</v>
      </c>
      <c r="C237" s="2" t="s">
        <v>48</v>
      </c>
      <c r="D237">
        <v>0</v>
      </c>
      <c r="E237">
        <v>1</v>
      </c>
      <c r="F237" s="2" t="s">
        <v>191</v>
      </c>
      <c r="G237">
        <v>0</v>
      </c>
      <c r="H237">
        <v>0</v>
      </c>
      <c r="I237">
        <v>0</v>
      </c>
      <c r="J237">
        <v>0</v>
      </c>
      <c r="K237">
        <v>0</v>
      </c>
      <c r="L237" s="2" t="s">
        <v>49</v>
      </c>
    </row>
    <row r="238" spans="1:12" x14ac:dyDescent="0.4">
      <c r="A238" s="1">
        <v>43894</v>
      </c>
      <c r="B238" s="5">
        <v>0</v>
      </c>
      <c r="C238" s="2" t="s">
        <v>29</v>
      </c>
      <c r="D238">
        <v>0</v>
      </c>
      <c r="E238">
        <v>8</v>
      </c>
      <c r="F238" s="2" t="s">
        <v>191</v>
      </c>
      <c r="G238">
        <v>4</v>
      </c>
      <c r="H238">
        <v>0</v>
      </c>
      <c r="I238">
        <v>0</v>
      </c>
      <c r="J238">
        <v>0</v>
      </c>
      <c r="K238">
        <v>0</v>
      </c>
      <c r="L238" s="2" t="s">
        <v>229</v>
      </c>
    </row>
    <row r="239" spans="1:12" x14ac:dyDescent="0.4">
      <c r="A239" s="1">
        <v>43894</v>
      </c>
      <c r="B239" s="5"/>
      <c r="C239" s="2" t="s">
        <v>70</v>
      </c>
      <c r="E239">
        <v>0</v>
      </c>
      <c r="F239" s="2" t="s">
        <v>191</v>
      </c>
      <c r="G239">
        <v>0</v>
      </c>
      <c r="K239">
        <v>0</v>
      </c>
      <c r="L239" s="2" t="s">
        <v>0</v>
      </c>
    </row>
    <row r="240" spans="1:12" x14ac:dyDescent="0.4">
      <c r="A240" s="1">
        <v>43894</v>
      </c>
      <c r="B240" s="5"/>
      <c r="C240" s="2" t="s">
        <v>78</v>
      </c>
      <c r="E240">
        <v>0</v>
      </c>
      <c r="F240" s="2" t="s">
        <v>191</v>
      </c>
      <c r="G240">
        <v>0</v>
      </c>
      <c r="K240">
        <v>0</v>
      </c>
      <c r="L240" s="2" t="s">
        <v>0</v>
      </c>
    </row>
    <row r="241" spans="1:12" x14ac:dyDescent="0.4">
      <c r="A241" s="1">
        <v>43894</v>
      </c>
      <c r="B241" s="5">
        <v>0.27430555555555558</v>
      </c>
      <c r="C241" s="2" t="s">
        <v>33</v>
      </c>
      <c r="D241">
        <v>0</v>
      </c>
      <c r="E241">
        <v>1</v>
      </c>
      <c r="F241" s="2" t="s">
        <v>191</v>
      </c>
      <c r="G241">
        <v>0</v>
      </c>
      <c r="H241">
        <v>0</v>
      </c>
      <c r="I241">
        <v>0</v>
      </c>
      <c r="J241">
        <v>0</v>
      </c>
      <c r="K241">
        <v>0</v>
      </c>
      <c r="L241" s="2" t="s">
        <v>45</v>
      </c>
    </row>
    <row r="242" spans="1:12" x14ac:dyDescent="0.4">
      <c r="A242" s="1">
        <v>43894</v>
      </c>
      <c r="B242" s="5"/>
      <c r="C242" s="2" t="s">
        <v>101</v>
      </c>
      <c r="E242">
        <v>0</v>
      </c>
      <c r="F242" s="2" t="s">
        <v>191</v>
      </c>
      <c r="G242">
        <v>0</v>
      </c>
      <c r="K242">
        <v>0</v>
      </c>
      <c r="L242" s="2" t="s">
        <v>0</v>
      </c>
    </row>
    <row r="243" spans="1:12" x14ac:dyDescent="0.4">
      <c r="A243" s="1">
        <v>43894</v>
      </c>
      <c r="B243" s="5"/>
      <c r="C243" s="2" t="s">
        <v>57</v>
      </c>
      <c r="E243">
        <v>0</v>
      </c>
      <c r="F243" s="2" t="s">
        <v>191</v>
      </c>
      <c r="G243">
        <v>0</v>
      </c>
      <c r="K243">
        <v>0</v>
      </c>
      <c r="L243" s="2" t="s">
        <v>0</v>
      </c>
    </row>
    <row r="244" spans="1:12" x14ac:dyDescent="0.4">
      <c r="A244" s="1">
        <v>43894</v>
      </c>
      <c r="B244" s="5">
        <v>0</v>
      </c>
      <c r="C244" s="2" t="s">
        <v>38</v>
      </c>
      <c r="D244">
        <v>3</v>
      </c>
      <c r="E244">
        <v>3</v>
      </c>
      <c r="F244" s="2" t="s">
        <v>191</v>
      </c>
      <c r="G244">
        <v>0</v>
      </c>
      <c r="H244">
        <v>0</v>
      </c>
      <c r="I244">
        <v>0</v>
      </c>
      <c r="J244">
        <v>0</v>
      </c>
      <c r="K244">
        <v>0</v>
      </c>
      <c r="L244" s="2" t="s">
        <v>39</v>
      </c>
    </row>
    <row r="245" spans="1:12" x14ac:dyDescent="0.4">
      <c r="A245" s="1">
        <v>43894</v>
      </c>
      <c r="B245" s="5"/>
      <c r="C245" s="2" t="s">
        <v>88</v>
      </c>
      <c r="E245">
        <v>0</v>
      </c>
      <c r="F245" s="2" t="s">
        <v>191</v>
      </c>
      <c r="G245">
        <v>0</v>
      </c>
      <c r="K245">
        <v>0</v>
      </c>
      <c r="L245" s="2" t="s">
        <v>0</v>
      </c>
    </row>
    <row r="246" spans="1:12" x14ac:dyDescent="0.4">
      <c r="A246" s="1">
        <v>43894</v>
      </c>
      <c r="B246" s="5">
        <v>0</v>
      </c>
      <c r="C246" s="2" t="s">
        <v>9</v>
      </c>
      <c r="D246">
        <v>0</v>
      </c>
      <c r="E246">
        <v>13</v>
      </c>
      <c r="F246" s="2" t="s">
        <v>191</v>
      </c>
      <c r="G246">
        <v>2</v>
      </c>
      <c r="H246">
        <v>0</v>
      </c>
      <c r="I246">
        <v>0</v>
      </c>
      <c r="J246">
        <v>0</v>
      </c>
      <c r="K246">
        <v>0</v>
      </c>
      <c r="L246" s="2" t="s">
        <v>244</v>
      </c>
    </row>
    <row r="247" spans="1:12" x14ac:dyDescent="0.4">
      <c r="A247" s="1">
        <v>43894</v>
      </c>
      <c r="B247" s="5"/>
      <c r="C247" s="2" t="s">
        <v>75</v>
      </c>
      <c r="E247">
        <v>0</v>
      </c>
      <c r="F247" s="2" t="s">
        <v>191</v>
      </c>
      <c r="G247">
        <v>0</v>
      </c>
      <c r="K247">
        <v>0</v>
      </c>
      <c r="L247" s="2" t="s">
        <v>0</v>
      </c>
    </row>
    <row r="248" spans="1:12" x14ac:dyDescent="0.4">
      <c r="A248" s="1">
        <v>43894</v>
      </c>
      <c r="B248" s="5">
        <v>0</v>
      </c>
      <c r="C248" s="2" t="s">
        <v>18</v>
      </c>
      <c r="D248">
        <v>0</v>
      </c>
      <c r="E248">
        <v>7</v>
      </c>
      <c r="F248" s="2" t="s">
        <v>191</v>
      </c>
      <c r="G248">
        <v>11</v>
      </c>
      <c r="H248">
        <v>1</v>
      </c>
      <c r="I248">
        <v>0</v>
      </c>
      <c r="J248">
        <v>0</v>
      </c>
      <c r="K248">
        <v>0</v>
      </c>
      <c r="L248" s="2" t="s">
        <v>19</v>
      </c>
    </row>
    <row r="249" spans="1:12" x14ac:dyDescent="0.4">
      <c r="A249" s="1">
        <v>43894</v>
      </c>
      <c r="B249" s="5">
        <v>0</v>
      </c>
      <c r="C249" s="2" t="s">
        <v>20</v>
      </c>
      <c r="D249">
        <v>0</v>
      </c>
      <c r="E249">
        <v>4</v>
      </c>
      <c r="F249" s="2" t="s">
        <v>191</v>
      </c>
      <c r="G249">
        <v>14</v>
      </c>
      <c r="H249">
        <v>0</v>
      </c>
      <c r="I249">
        <v>0</v>
      </c>
      <c r="J249">
        <v>0</v>
      </c>
      <c r="K249">
        <v>0</v>
      </c>
      <c r="L249" s="2" t="s">
        <v>255</v>
      </c>
    </row>
    <row r="250" spans="1:12" x14ac:dyDescent="0.4">
      <c r="A250" s="1">
        <v>43894</v>
      </c>
      <c r="B250" s="5">
        <v>0.33333333333333331</v>
      </c>
      <c r="C250" s="2" t="s">
        <v>40</v>
      </c>
      <c r="D250">
        <v>0</v>
      </c>
      <c r="E250">
        <v>1</v>
      </c>
      <c r="F250" s="2" t="s">
        <v>191</v>
      </c>
      <c r="G250">
        <v>0</v>
      </c>
      <c r="H250">
        <v>0</v>
      </c>
      <c r="I250">
        <v>0</v>
      </c>
      <c r="J250">
        <v>0</v>
      </c>
      <c r="K250">
        <v>0</v>
      </c>
      <c r="L250" s="2" t="s">
        <v>232</v>
      </c>
    </row>
    <row r="251" spans="1:12" x14ac:dyDescent="0.4">
      <c r="A251" s="1">
        <v>43894</v>
      </c>
      <c r="B251" s="5">
        <v>0.60416666666666663</v>
      </c>
      <c r="C251" s="2" t="s">
        <v>12</v>
      </c>
      <c r="D251">
        <v>0</v>
      </c>
      <c r="E251">
        <v>15</v>
      </c>
      <c r="F251" s="2" t="s">
        <v>191</v>
      </c>
      <c r="G251">
        <v>2</v>
      </c>
      <c r="H251">
        <v>0</v>
      </c>
      <c r="I251">
        <v>0</v>
      </c>
      <c r="J251">
        <v>0</v>
      </c>
      <c r="K251">
        <v>0</v>
      </c>
      <c r="L251" s="2" t="s">
        <v>301</v>
      </c>
    </row>
    <row r="252" spans="1:12" x14ac:dyDescent="0.4">
      <c r="A252" s="1">
        <v>43894</v>
      </c>
      <c r="B252" s="5">
        <v>0</v>
      </c>
      <c r="C252" s="2" t="s">
        <v>10</v>
      </c>
      <c r="D252">
        <v>16</v>
      </c>
      <c r="E252">
        <v>1</v>
      </c>
      <c r="F252" s="2" t="s">
        <v>191</v>
      </c>
      <c r="G252">
        <v>0</v>
      </c>
      <c r="H252">
        <v>0</v>
      </c>
      <c r="I252">
        <v>0</v>
      </c>
      <c r="J252">
        <v>0</v>
      </c>
      <c r="K252">
        <v>0</v>
      </c>
      <c r="L252" s="2" t="s">
        <v>302</v>
      </c>
    </row>
    <row r="253" spans="1:12" x14ac:dyDescent="0.4">
      <c r="A253" s="1">
        <v>43894</v>
      </c>
      <c r="B253" s="5"/>
      <c r="C253" s="2" t="s">
        <v>167</v>
      </c>
      <c r="E253">
        <v>104</v>
      </c>
      <c r="F253" s="2" t="s">
        <v>175</v>
      </c>
      <c r="G253">
        <v>43</v>
      </c>
      <c r="K253">
        <v>0</v>
      </c>
      <c r="L253" s="2" t="s">
        <v>0</v>
      </c>
    </row>
    <row r="254" spans="1:12" x14ac:dyDescent="0.4">
      <c r="A254" s="1">
        <v>43895</v>
      </c>
      <c r="B254" s="5">
        <v>0.625</v>
      </c>
      <c r="C254" s="2" t="s">
        <v>22</v>
      </c>
      <c r="D254">
        <v>0</v>
      </c>
      <c r="E254">
        <v>9</v>
      </c>
      <c r="F254" s="2" t="s">
        <v>191</v>
      </c>
      <c r="G254">
        <v>0</v>
      </c>
      <c r="H254">
        <v>0</v>
      </c>
      <c r="I254">
        <v>0</v>
      </c>
      <c r="J254">
        <v>0</v>
      </c>
      <c r="K254">
        <v>0</v>
      </c>
      <c r="L254" s="2" t="s">
        <v>53</v>
      </c>
    </row>
    <row r="255" spans="1:12" x14ac:dyDescent="0.4">
      <c r="A255" s="1">
        <v>43895</v>
      </c>
      <c r="B255" s="5"/>
      <c r="C255" s="2" t="s">
        <v>83</v>
      </c>
      <c r="E255">
        <v>0</v>
      </c>
      <c r="F255" s="2" t="s">
        <v>191</v>
      </c>
      <c r="G255">
        <v>0</v>
      </c>
      <c r="K255">
        <v>0</v>
      </c>
      <c r="L255" s="2" t="s">
        <v>0</v>
      </c>
    </row>
    <row r="256" spans="1:12" x14ac:dyDescent="0.4">
      <c r="A256" s="1">
        <v>43895</v>
      </c>
      <c r="B256" s="5">
        <v>0</v>
      </c>
      <c r="C256" s="2" t="s">
        <v>50</v>
      </c>
      <c r="D256">
        <v>0</v>
      </c>
      <c r="E256">
        <v>1</v>
      </c>
      <c r="F256" s="2" t="s">
        <v>191</v>
      </c>
      <c r="G256">
        <v>0</v>
      </c>
      <c r="H256">
        <v>0</v>
      </c>
      <c r="I256">
        <v>0</v>
      </c>
      <c r="J256">
        <v>0</v>
      </c>
      <c r="K256">
        <v>0</v>
      </c>
      <c r="L256" s="2" t="s">
        <v>51</v>
      </c>
    </row>
    <row r="257" spans="1:12" x14ac:dyDescent="0.4">
      <c r="A257" s="1">
        <v>43895</v>
      </c>
      <c r="B257" s="5"/>
      <c r="C257" s="2" t="s">
        <v>15</v>
      </c>
      <c r="E257">
        <v>12</v>
      </c>
      <c r="F257" s="2" t="s">
        <v>191</v>
      </c>
      <c r="G257">
        <v>3</v>
      </c>
      <c r="K257">
        <v>0</v>
      </c>
      <c r="L257" s="2" t="s">
        <v>0</v>
      </c>
    </row>
    <row r="258" spans="1:12" x14ac:dyDescent="0.4">
      <c r="A258" s="1">
        <v>43895</v>
      </c>
      <c r="B258" s="5">
        <v>0</v>
      </c>
      <c r="C258" s="2" t="s">
        <v>17</v>
      </c>
      <c r="D258">
        <v>0</v>
      </c>
      <c r="E258">
        <v>6</v>
      </c>
      <c r="F258" s="2" t="s">
        <v>191</v>
      </c>
      <c r="G258">
        <v>1</v>
      </c>
      <c r="H258">
        <v>0</v>
      </c>
      <c r="I258">
        <v>0</v>
      </c>
      <c r="J258">
        <v>0</v>
      </c>
      <c r="K258">
        <v>0</v>
      </c>
      <c r="L258" s="2" t="s">
        <v>115</v>
      </c>
    </row>
    <row r="259" spans="1:12" x14ac:dyDescent="0.4">
      <c r="A259" s="1">
        <v>43895</v>
      </c>
      <c r="B259" s="5">
        <v>0.71875</v>
      </c>
      <c r="C259" s="2" t="s">
        <v>13</v>
      </c>
      <c r="D259">
        <v>0</v>
      </c>
      <c r="E259">
        <v>8</v>
      </c>
      <c r="F259" s="2" t="s">
        <v>191</v>
      </c>
      <c r="G259">
        <v>1</v>
      </c>
      <c r="H259">
        <v>0</v>
      </c>
      <c r="I259">
        <v>0</v>
      </c>
      <c r="J259">
        <v>0</v>
      </c>
      <c r="K259">
        <v>0</v>
      </c>
      <c r="L259" s="2" t="s">
        <v>54</v>
      </c>
    </row>
    <row r="260" spans="1:12" x14ac:dyDescent="0.4">
      <c r="A260" s="1">
        <v>43895</v>
      </c>
      <c r="B260" s="5">
        <v>0</v>
      </c>
      <c r="C260" s="2" t="s">
        <v>26</v>
      </c>
      <c r="D260">
        <v>0</v>
      </c>
      <c r="E260">
        <v>6</v>
      </c>
      <c r="F260" s="2" t="s">
        <v>191</v>
      </c>
      <c r="G260">
        <v>0</v>
      </c>
      <c r="H260">
        <v>0</v>
      </c>
      <c r="I260">
        <v>0</v>
      </c>
      <c r="J260">
        <v>0</v>
      </c>
      <c r="K260">
        <v>0</v>
      </c>
      <c r="L260" s="2" t="s">
        <v>52</v>
      </c>
    </row>
    <row r="261" spans="1:12" x14ac:dyDescent="0.4">
      <c r="A261" s="1">
        <v>43895</v>
      </c>
      <c r="B261" s="5">
        <v>0</v>
      </c>
      <c r="C261" s="2" t="s">
        <v>8</v>
      </c>
      <c r="D261">
        <v>1447</v>
      </c>
      <c r="E261">
        <v>20</v>
      </c>
      <c r="F261" s="2" t="s">
        <v>169</v>
      </c>
      <c r="G261">
        <v>5</v>
      </c>
      <c r="H261">
        <v>0</v>
      </c>
      <c r="I261">
        <v>0</v>
      </c>
      <c r="J261">
        <v>0</v>
      </c>
      <c r="K261">
        <v>0</v>
      </c>
      <c r="L261" s="2" t="s">
        <v>279</v>
      </c>
    </row>
    <row r="262" spans="1:12" x14ac:dyDescent="0.4">
      <c r="A262" s="1">
        <v>43895</v>
      </c>
      <c r="B262" s="5"/>
      <c r="C262" s="2" t="s">
        <v>28</v>
      </c>
      <c r="E262">
        <v>0</v>
      </c>
      <c r="F262" s="2" t="s">
        <v>191</v>
      </c>
      <c r="G262">
        <v>0</v>
      </c>
      <c r="K262">
        <v>0</v>
      </c>
      <c r="L262" s="2" t="s">
        <v>0</v>
      </c>
    </row>
    <row r="263" spans="1:12" x14ac:dyDescent="0.4">
      <c r="A263" s="1">
        <v>43895</v>
      </c>
      <c r="B263" s="5">
        <v>0</v>
      </c>
      <c r="C263" s="2" t="s">
        <v>93</v>
      </c>
      <c r="D263">
        <v>0</v>
      </c>
      <c r="E263">
        <v>11</v>
      </c>
      <c r="F263" s="2" t="s">
        <v>191</v>
      </c>
      <c r="G263">
        <v>0</v>
      </c>
      <c r="H263">
        <v>0</v>
      </c>
      <c r="I263">
        <v>0</v>
      </c>
      <c r="J263">
        <v>0</v>
      </c>
      <c r="K263">
        <v>0</v>
      </c>
      <c r="L263" s="2" t="s">
        <v>0</v>
      </c>
    </row>
    <row r="264" spans="1:12" x14ac:dyDescent="0.4">
      <c r="A264" s="1">
        <v>43895</v>
      </c>
      <c r="B264" s="5">
        <v>0</v>
      </c>
      <c r="C264" s="2" t="s">
        <v>37</v>
      </c>
      <c r="D264">
        <v>0</v>
      </c>
      <c r="E264">
        <v>4</v>
      </c>
      <c r="F264" s="2" t="s">
        <v>191</v>
      </c>
      <c r="G264">
        <v>2</v>
      </c>
      <c r="H264">
        <v>0</v>
      </c>
      <c r="I264">
        <v>0</v>
      </c>
      <c r="J264">
        <v>0</v>
      </c>
      <c r="K264">
        <v>0</v>
      </c>
      <c r="L264" s="2" t="s">
        <v>333</v>
      </c>
    </row>
    <row r="265" spans="1:12" x14ac:dyDescent="0.4">
      <c r="A265" s="1">
        <v>43895</v>
      </c>
      <c r="B265" s="5"/>
      <c r="C265" s="2" t="s">
        <v>48</v>
      </c>
      <c r="E265">
        <v>2</v>
      </c>
      <c r="F265" s="2" t="s">
        <v>191</v>
      </c>
      <c r="G265">
        <v>0</v>
      </c>
      <c r="K265">
        <v>0</v>
      </c>
      <c r="L265" s="2" t="s">
        <v>0</v>
      </c>
    </row>
    <row r="266" spans="1:12" x14ac:dyDescent="0.4">
      <c r="A266" s="1">
        <v>43895</v>
      </c>
      <c r="B266" s="5">
        <v>0</v>
      </c>
      <c r="C266" s="2" t="s">
        <v>29</v>
      </c>
      <c r="D266">
        <v>0</v>
      </c>
      <c r="E266">
        <v>9</v>
      </c>
      <c r="F266" s="2" t="s">
        <v>191</v>
      </c>
      <c r="G266">
        <v>4</v>
      </c>
      <c r="H266">
        <v>0</v>
      </c>
      <c r="I266">
        <v>0</v>
      </c>
      <c r="J266">
        <v>0</v>
      </c>
      <c r="K266">
        <v>0</v>
      </c>
      <c r="L266" s="2" t="s">
        <v>229</v>
      </c>
    </row>
    <row r="267" spans="1:12" x14ac:dyDescent="0.4">
      <c r="A267" s="1">
        <v>43895</v>
      </c>
      <c r="B267" s="5"/>
      <c r="C267" s="2" t="s">
        <v>70</v>
      </c>
      <c r="E267">
        <v>0</v>
      </c>
      <c r="F267" s="2" t="s">
        <v>191</v>
      </c>
      <c r="G267">
        <v>0</v>
      </c>
      <c r="K267">
        <v>0</v>
      </c>
      <c r="L267" s="2" t="s">
        <v>0</v>
      </c>
    </row>
    <row r="268" spans="1:12" x14ac:dyDescent="0.4">
      <c r="A268" s="1">
        <v>43895</v>
      </c>
      <c r="B268" s="5"/>
      <c r="C268" s="2" t="s">
        <v>78</v>
      </c>
      <c r="E268">
        <v>0</v>
      </c>
      <c r="F268" s="2" t="s">
        <v>191</v>
      </c>
      <c r="G268">
        <v>0</v>
      </c>
      <c r="K268">
        <v>0</v>
      </c>
      <c r="L268" s="2" t="s">
        <v>0</v>
      </c>
    </row>
    <row r="269" spans="1:12" x14ac:dyDescent="0.4">
      <c r="A269" s="1">
        <v>43895</v>
      </c>
      <c r="B269" s="5"/>
      <c r="C269" s="2" t="s">
        <v>33</v>
      </c>
      <c r="E269">
        <v>1</v>
      </c>
      <c r="F269" s="2" t="s">
        <v>191</v>
      </c>
      <c r="G269">
        <v>0</v>
      </c>
      <c r="K269">
        <v>0</v>
      </c>
      <c r="L269" s="2" t="s">
        <v>0</v>
      </c>
    </row>
    <row r="270" spans="1:12" x14ac:dyDescent="0.4">
      <c r="A270" s="1">
        <v>43895</v>
      </c>
      <c r="B270" s="5"/>
      <c r="C270" s="2" t="s">
        <v>101</v>
      </c>
      <c r="E270">
        <v>0</v>
      </c>
      <c r="F270" s="2" t="s">
        <v>191</v>
      </c>
      <c r="G270">
        <v>0</v>
      </c>
      <c r="K270">
        <v>0</v>
      </c>
      <c r="L270" s="2" t="s">
        <v>0</v>
      </c>
    </row>
    <row r="271" spans="1:12" x14ac:dyDescent="0.4">
      <c r="A271" s="1">
        <v>43895</v>
      </c>
      <c r="B271" s="5"/>
      <c r="C271" s="2" t="s">
        <v>57</v>
      </c>
      <c r="E271">
        <v>0</v>
      </c>
      <c r="F271" s="2" t="s">
        <v>191</v>
      </c>
      <c r="G271">
        <v>0</v>
      </c>
      <c r="K271">
        <v>0</v>
      </c>
      <c r="L271" s="2" t="s">
        <v>0</v>
      </c>
    </row>
    <row r="272" spans="1:12" x14ac:dyDescent="0.4">
      <c r="A272" s="1">
        <v>43895</v>
      </c>
      <c r="B272" s="5"/>
      <c r="C272" s="2" t="s">
        <v>38</v>
      </c>
      <c r="E272">
        <v>5</v>
      </c>
      <c r="F272" s="2" t="s">
        <v>191</v>
      </c>
      <c r="G272">
        <v>1</v>
      </c>
      <c r="K272">
        <v>0</v>
      </c>
      <c r="L272" s="2" t="s">
        <v>0</v>
      </c>
    </row>
    <row r="273" spans="1:12" x14ac:dyDescent="0.4">
      <c r="A273" s="1">
        <v>43895</v>
      </c>
      <c r="B273" s="5"/>
      <c r="C273" s="2" t="s">
        <v>88</v>
      </c>
      <c r="E273">
        <v>0</v>
      </c>
      <c r="F273" s="2" t="s">
        <v>191</v>
      </c>
      <c r="G273">
        <v>0</v>
      </c>
      <c r="K273">
        <v>0</v>
      </c>
      <c r="L273" s="2" t="s">
        <v>0</v>
      </c>
    </row>
    <row r="274" spans="1:12" x14ac:dyDescent="0.4">
      <c r="A274" s="1">
        <v>43895</v>
      </c>
      <c r="B274" s="5">
        <v>0</v>
      </c>
      <c r="C274" s="2" t="s">
        <v>9</v>
      </c>
      <c r="D274">
        <v>0</v>
      </c>
      <c r="E274">
        <v>25</v>
      </c>
      <c r="F274" s="2" t="s">
        <v>191</v>
      </c>
      <c r="G274">
        <v>4</v>
      </c>
      <c r="H274">
        <v>0</v>
      </c>
      <c r="I274">
        <v>0</v>
      </c>
      <c r="J274">
        <v>0</v>
      </c>
      <c r="K274">
        <v>0</v>
      </c>
      <c r="L274" s="2" t="s">
        <v>244</v>
      </c>
    </row>
    <row r="275" spans="1:12" x14ac:dyDescent="0.4">
      <c r="A275" s="1">
        <v>43895</v>
      </c>
      <c r="B275" s="5"/>
      <c r="C275" s="2" t="s">
        <v>75</v>
      </c>
      <c r="E275">
        <v>0</v>
      </c>
      <c r="F275" s="2" t="s">
        <v>191</v>
      </c>
      <c r="G275">
        <v>0</v>
      </c>
      <c r="K275">
        <v>0</v>
      </c>
      <c r="L275" s="2" t="s">
        <v>0</v>
      </c>
    </row>
    <row r="276" spans="1:12" x14ac:dyDescent="0.4">
      <c r="A276" s="1">
        <v>43895</v>
      </c>
      <c r="B276" s="5">
        <v>0</v>
      </c>
      <c r="C276" s="2" t="s">
        <v>18</v>
      </c>
      <c r="D276">
        <v>0</v>
      </c>
      <c r="E276">
        <v>15</v>
      </c>
      <c r="F276" s="2" t="s">
        <v>191</v>
      </c>
      <c r="G276">
        <v>14</v>
      </c>
      <c r="H276">
        <v>1</v>
      </c>
      <c r="I276">
        <v>0</v>
      </c>
      <c r="J276">
        <v>0</v>
      </c>
      <c r="K276">
        <v>0</v>
      </c>
      <c r="L276" s="2" t="s">
        <v>19</v>
      </c>
    </row>
    <row r="277" spans="1:12" x14ac:dyDescent="0.4">
      <c r="A277" s="1">
        <v>43895</v>
      </c>
      <c r="B277" s="5">
        <v>0</v>
      </c>
      <c r="C277" s="2" t="s">
        <v>20</v>
      </c>
      <c r="D277">
        <v>0</v>
      </c>
      <c r="E277">
        <v>5</v>
      </c>
      <c r="F277" s="2" t="s">
        <v>191</v>
      </c>
      <c r="G277">
        <v>12</v>
      </c>
      <c r="H277">
        <v>0</v>
      </c>
      <c r="I277">
        <v>0</v>
      </c>
      <c r="J277">
        <v>2</v>
      </c>
      <c r="K277">
        <v>0</v>
      </c>
      <c r="L277" s="2" t="s">
        <v>255</v>
      </c>
    </row>
    <row r="278" spans="1:12" x14ac:dyDescent="0.4">
      <c r="A278" s="1">
        <v>43895</v>
      </c>
      <c r="B278" s="5">
        <v>0.33333333333333331</v>
      </c>
      <c r="C278" s="2" t="s">
        <v>40</v>
      </c>
      <c r="D278">
        <v>0</v>
      </c>
      <c r="E278">
        <v>2</v>
      </c>
      <c r="F278" s="2" t="s">
        <v>191</v>
      </c>
      <c r="G278">
        <v>0</v>
      </c>
      <c r="H278">
        <v>0</v>
      </c>
      <c r="I278">
        <v>0</v>
      </c>
      <c r="J278">
        <v>0</v>
      </c>
      <c r="K278">
        <v>0</v>
      </c>
      <c r="L278" s="2" t="s">
        <v>232</v>
      </c>
    </row>
    <row r="279" spans="1:12" x14ac:dyDescent="0.4">
      <c r="A279" s="1">
        <v>43895</v>
      </c>
      <c r="B279" s="5">
        <v>0.60416666666666663</v>
      </c>
      <c r="C279" s="2" t="s">
        <v>12</v>
      </c>
      <c r="D279">
        <v>0</v>
      </c>
      <c r="E279">
        <v>23</v>
      </c>
      <c r="F279" s="2" t="s">
        <v>191</v>
      </c>
      <c r="G279">
        <v>3</v>
      </c>
      <c r="H279">
        <v>0</v>
      </c>
      <c r="I279">
        <v>0</v>
      </c>
      <c r="J279">
        <v>0</v>
      </c>
      <c r="K279">
        <v>0</v>
      </c>
      <c r="L279" s="2" t="s">
        <v>301</v>
      </c>
    </row>
    <row r="280" spans="1:12" x14ac:dyDescent="0.4">
      <c r="A280" s="1">
        <v>43895</v>
      </c>
      <c r="B280" s="5">
        <v>0</v>
      </c>
      <c r="C280" s="2" t="s">
        <v>10</v>
      </c>
      <c r="D280">
        <v>18</v>
      </c>
      <c r="E280">
        <v>1</v>
      </c>
      <c r="F280" s="2" t="s">
        <v>191</v>
      </c>
      <c r="G280">
        <v>0</v>
      </c>
      <c r="H280">
        <v>0</v>
      </c>
      <c r="I280">
        <v>0</v>
      </c>
      <c r="J280">
        <v>0</v>
      </c>
      <c r="K280">
        <v>0</v>
      </c>
      <c r="L280" s="2" t="s">
        <v>302</v>
      </c>
    </row>
    <row r="281" spans="1:12" x14ac:dyDescent="0.4">
      <c r="A281" s="1">
        <v>43895</v>
      </c>
      <c r="B281" s="5"/>
      <c r="C281" s="2" t="s">
        <v>167</v>
      </c>
      <c r="E281">
        <v>165</v>
      </c>
      <c r="F281" s="2" t="s">
        <v>190</v>
      </c>
      <c r="G281">
        <v>50</v>
      </c>
      <c r="K281">
        <v>0</v>
      </c>
      <c r="L281" s="2" t="s">
        <v>0</v>
      </c>
    </row>
    <row r="282" spans="1:12" x14ac:dyDescent="0.4">
      <c r="A282" s="1">
        <v>43896</v>
      </c>
      <c r="B282" s="5">
        <v>0.625</v>
      </c>
      <c r="C282" s="2" t="s">
        <v>22</v>
      </c>
      <c r="D282">
        <v>0</v>
      </c>
      <c r="E282">
        <v>12</v>
      </c>
      <c r="F282" s="2" t="s">
        <v>191</v>
      </c>
      <c r="G282">
        <v>0</v>
      </c>
      <c r="H282">
        <v>0</v>
      </c>
      <c r="I282">
        <v>0</v>
      </c>
      <c r="J282">
        <v>1</v>
      </c>
      <c r="K282">
        <v>0</v>
      </c>
      <c r="L282" s="2" t="s">
        <v>60</v>
      </c>
    </row>
    <row r="283" spans="1:12" x14ac:dyDescent="0.4">
      <c r="A283" s="1">
        <v>43896</v>
      </c>
      <c r="B283" s="5"/>
      <c r="C283" s="2" t="s">
        <v>83</v>
      </c>
      <c r="E283">
        <v>0</v>
      </c>
      <c r="F283" s="2" t="s">
        <v>191</v>
      </c>
      <c r="G283">
        <v>0</v>
      </c>
      <c r="K283">
        <v>0</v>
      </c>
      <c r="L283" s="2" t="s">
        <v>0</v>
      </c>
    </row>
    <row r="284" spans="1:12" x14ac:dyDescent="0.4">
      <c r="A284" s="1">
        <v>43896</v>
      </c>
      <c r="B284" s="5">
        <v>0</v>
      </c>
      <c r="C284" s="2" t="s">
        <v>50</v>
      </c>
      <c r="D284">
        <v>0</v>
      </c>
      <c r="E284">
        <v>1</v>
      </c>
      <c r="F284" s="2" t="s">
        <v>191</v>
      </c>
      <c r="G284">
        <v>0</v>
      </c>
      <c r="H284">
        <v>0</v>
      </c>
      <c r="I284">
        <v>0</v>
      </c>
      <c r="J284">
        <v>0</v>
      </c>
      <c r="K284">
        <v>0</v>
      </c>
      <c r="L284" s="2" t="s">
        <v>64</v>
      </c>
    </row>
    <row r="285" spans="1:12" x14ac:dyDescent="0.4">
      <c r="A285" s="1">
        <v>43896</v>
      </c>
      <c r="B285" s="5">
        <v>0</v>
      </c>
      <c r="C285" s="2" t="s">
        <v>15</v>
      </c>
      <c r="D285">
        <v>0</v>
      </c>
      <c r="E285">
        <v>17</v>
      </c>
      <c r="F285" s="2" t="s">
        <v>191</v>
      </c>
      <c r="G285">
        <v>3</v>
      </c>
      <c r="H285">
        <v>0</v>
      </c>
      <c r="I285">
        <v>0</v>
      </c>
      <c r="J285">
        <v>0</v>
      </c>
      <c r="K285">
        <v>0</v>
      </c>
      <c r="L285" s="2" t="s">
        <v>55</v>
      </c>
    </row>
    <row r="286" spans="1:12" x14ac:dyDescent="0.4">
      <c r="A286" s="1">
        <v>43896</v>
      </c>
      <c r="B286" s="5">
        <v>0</v>
      </c>
      <c r="C286" s="2" t="s">
        <v>17</v>
      </c>
      <c r="D286">
        <v>0</v>
      </c>
      <c r="E286">
        <v>6</v>
      </c>
      <c r="F286" s="2" t="s">
        <v>191</v>
      </c>
      <c r="G286">
        <v>4</v>
      </c>
      <c r="H286">
        <v>2</v>
      </c>
      <c r="I286">
        <v>2</v>
      </c>
      <c r="J286">
        <v>0</v>
      </c>
      <c r="K286">
        <v>0</v>
      </c>
      <c r="L286" s="2" t="s">
        <v>115</v>
      </c>
    </row>
    <row r="287" spans="1:12" x14ac:dyDescent="0.4">
      <c r="A287" s="1">
        <v>43896</v>
      </c>
      <c r="B287" s="5">
        <v>0.58333333333333337</v>
      </c>
      <c r="C287" s="2" t="s">
        <v>13</v>
      </c>
      <c r="D287">
        <v>0</v>
      </c>
      <c r="E287">
        <v>15</v>
      </c>
      <c r="F287" s="2" t="s">
        <v>191</v>
      </c>
      <c r="G287">
        <v>1</v>
      </c>
      <c r="H287">
        <v>0</v>
      </c>
      <c r="I287">
        <v>0</v>
      </c>
      <c r="J287">
        <v>0</v>
      </c>
      <c r="K287">
        <v>0</v>
      </c>
      <c r="L287" s="2" t="s">
        <v>59</v>
      </c>
    </row>
    <row r="288" spans="1:12" x14ac:dyDescent="0.4">
      <c r="A288" s="1">
        <v>43896</v>
      </c>
      <c r="B288" s="5"/>
      <c r="C288" s="2" t="s">
        <v>26</v>
      </c>
      <c r="E288">
        <v>7</v>
      </c>
      <c r="F288" s="2" t="s">
        <v>191</v>
      </c>
      <c r="G288">
        <v>0</v>
      </c>
      <c r="K288">
        <v>0</v>
      </c>
      <c r="L288" s="2" t="s">
        <v>0</v>
      </c>
    </row>
    <row r="289" spans="1:12" x14ac:dyDescent="0.4">
      <c r="A289" s="1">
        <v>43896</v>
      </c>
      <c r="B289" s="5">
        <v>0</v>
      </c>
      <c r="C289" s="2" t="s">
        <v>8</v>
      </c>
      <c r="D289">
        <v>1538</v>
      </c>
      <c r="E289">
        <v>30</v>
      </c>
      <c r="F289" s="2" t="s">
        <v>171</v>
      </c>
      <c r="G289">
        <v>7</v>
      </c>
      <c r="H289">
        <v>0</v>
      </c>
      <c r="I289">
        <v>0</v>
      </c>
      <c r="J289">
        <v>0</v>
      </c>
      <c r="K289">
        <v>0</v>
      </c>
      <c r="L289" s="2" t="s">
        <v>279</v>
      </c>
    </row>
    <row r="290" spans="1:12" x14ac:dyDescent="0.4">
      <c r="A290" s="1">
        <v>43896</v>
      </c>
      <c r="B290" s="5"/>
      <c r="C290" s="2" t="s">
        <v>28</v>
      </c>
      <c r="E290">
        <v>0</v>
      </c>
      <c r="F290" s="2" t="s">
        <v>191</v>
      </c>
      <c r="G290">
        <v>0</v>
      </c>
      <c r="K290">
        <v>0</v>
      </c>
      <c r="L290" s="2" t="s">
        <v>0</v>
      </c>
    </row>
    <row r="291" spans="1:12" x14ac:dyDescent="0.4">
      <c r="A291" s="1">
        <v>43896</v>
      </c>
      <c r="B291" s="5">
        <v>0</v>
      </c>
      <c r="C291" s="2" t="s">
        <v>93</v>
      </c>
      <c r="D291">
        <v>0</v>
      </c>
      <c r="E291">
        <v>13</v>
      </c>
      <c r="F291" s="2" t="s">
        <v>191</v>
      </c>
      <c r="G291">
        <v>0</v>
      </c>
      <c r="H291">
        <v>0</v>
      </c>
      <c r="I291">
        <v>0</v>
      </c>
      <c r="J291">
        <v>0</v>
      </c>
      <c r="K291">
        <v>0</v>
      </c>
      <c r="L291" s="2" t="s">
        <v>0</v>
      </c>
    </row>
    <row r="292" spans="1:12" x14ac:dyDescent="0.4">
      <c r="A292" s="1">
        <v>43896</v>
      </c>
      <c r="B292" s="5">
        <v>0</v>
      </c>
      <c r="C292" s="2" t="s">
        <v>37</v>
      </c>
      <c r="D292">
        <v>0</v>
      </c>
      <c r="E292">
        <v>4</v>
      </c>
      <c r="F292" s="2" t="s">
        <v>191</v>
      </c>
      <c r="G292">
        <v>5</v>
      </c>
      <c r="H292">
        <v>0</v>
      </c>
      <c r="I292">
        <v>0</v>
      </c>
      <c r="J292">
        <v>0</v>
      </c>
      <c r="K292">
        <v>0</v>
      </c>
      <c r="L292" s="2" t="s">
        <v>333</v>
      </c>
    </row>
    <row r="293" spans="1:12" x14ac:dyDescent="0.4">
      <c r="A293" s="1">
        <v>43896</v>
      </c>
      <c r="B293" s="5"/>
      <c r="C293" s="2" t="s">
        <v>48</v>
      </c>
      <c r="E293">
        <v>3</v>
      </c>
      <c r="F293" s="2" t="s">
        <v>191</v>
      </c>
      <c r="G293">
        <v>0</v>
      </c>
      <c r="K293">
        <v>0</v>
      </c>
      <c r="L293" s="2" t="s">
        <v>0</v>
      </c>
    </row>
    <row r="294" spans="1:12" x14ac:dyDescent="0.4">
      <c r="A294" s="1">
        <v>43896</v>
      </c>
      <c r="B294" s="5">
        <v>0</v>
      </c>
      <c r="C294" s="2" t="s">
        <v>29</v>
      </c>
      <c r="D294">
        <v>0</v>
      </c>
      <c r="E294">
        <v>13</v>
      </c>
      <c r="F294" s="2" t="s">
        <v>191</v>
      </c>
      <c r="G294">
        <v>2</v>
      </c>
      <c r="H294">
        <v>0</v>
      </c>
      <c r="I294">
        <v>0</v>
      </c>
      <c r="J294">
        <v>0</v>
      </c>
      <c r="K294">
        <v>0</v>
      </c>
      <c r="L294" s="2" t="s">
        <v>229</v>
      </c>
    </row>
    <row r="295" spans="1:12" x14ac:dyDescent="0.4">
      <c r="A295" s="1">
        <v>43896</v>
      </c>
      <c r="B295" s="5"/>
      <c r="C295" s="2" t="s">
        <v>70</v>
      </c>
      <c r="E295">
        <v>0</v>
      </c>
      <c r="F295" s="2" t="s">
        <v>191</v>
      </c>
      <c r="G295">
        <v>0</v>
      </c>
      <c r="K295">
        <v>0</v>
      </c>
      <c r="L295" s="2" t="s">
        <v>0</v>
      </c>
    </row>
    <row r="296" spans="1:12" x14ac:dyDescent="0.4">
      <c r="A296" s="1">
        <v>43896</v>
      </c>
      <c r="B296" s="5"/>
      <c r="C296" s="2" t="s">
        <v>78</v>
      </c>
      <c r="E296">
        <v>0</v>
      </c>
      <c r="F296" s="2" t="s">
        <v>191</v>
      </c>
      <c r="G296">
        <v>0</v>
      </c>
      <c r="K296">
        <v>0</v>
      </c>
      <c r="L296" s="2" t="s">
        <v>0</v>
      </c>
    </row>
    <row r="297" spans="1:12" x14ac:dyDescent="0.4">
      <c r="A297" s="1">
        <v>43896</v>
      </c>
      <c r="B297" s="5">
        <v>0.65138888888888891</v>
      </c>
      <c r="C297" s="2" t="s">
        <v>33</v>
      </c>
      <c r="D297">
        <v>0</v>
      </c>
      <c r="E297">
        <v>2</v>
      </c>
      <c r="F297" s="2" t="s">
        <v>191</v>
      </c>
      <c r="G297">
        <v>0</v>
      </c>
      <c r="H297">
        <v>0</v>
      </c>
      <c r="I297">
        <v>0</v>
      </c>
      <c r="J297">
        <v>0</v>
      </c>
      <c r="K297">
        <v>0</v>
      </c>
      <c r="L297" s="2" t="s">
        <v>61</v>
      </c>
    </row>
    <row r="298" spans="1:12" x14ac:dyDescent="0.4">
      <c r="A298" s="1">
        <v>43896</v>
      </c>
      <c r="B298" s="5"/>
      <c r="C298" s="2" t="s">
        <v>101</v>
      </c>
      <c r="E298">
        <v>0</v>
      </c>
      <c r="F298" s="2" t="s">
        <v>191</v>
      </c>
      <c r="G298">
        <v>0</v>
      </c>
      <c r="K298">
        <v>0</v>
      </c>
      <c r="L298" s="2" t="s">
        <v>0</v>
      </c>
    </row>
    <row r="299" spans="1:12" x14ac:dyDescent="0.4">
      <c r="A299" s="1">
        <v>43896</v>
      </c>
      <c r="B299" s="5">
        <v>0.5</v>
      </c>
      <c r="C299" s="2" t="s">
        <v>57</v>
      </c>
      <c r="D299">
        <v>0</v>
      </c>
      <c r="E299">
        <v>1</v>
      </c>
      <c r="F299" s="2" t="s">
        <v>191</v>
      </c>
      <c r="G299">
        <v>0</v>
      </c>
      <c r="H299">
        <v>0</v>
      </c>
      <c r="I299">
        <v>0</v>
      </c>
      <c r="J299">
        <v>0</v>
      </c>
      <c r="K299">
        <v>0</v>
      </c>
      <c r="L299" s="2" t="s">
        <v>58</v>
      </c>
    </row>
    <row r="300" spans="1:12" x14ac:dyDescent="0.4">
      <c r="A300" s="1">
        <v>43896</v>
      </c>
      <c r="B300" s="5">
        <v>0</v>
      </c>
      <c r="C300" s="2" t="s">
        <v>38</v>
      </c>
      <c r="D300">
        <v>6</v>
      </c>
      <c r="E300">
        <v>6</v>
      </c>
      <c r="F300" s="2" t="s">
        <v>191</v>
      </c>
      <c r="G300">
        <v>1</v>
      </c>
      <c r="H300">
        <v>0</v>
      </c>
      <c r="I300">
        <v>0</v>
      </c>
      <c r="J300">
        <v>0</v>
      </c>
      <c r="K300">
        <v>0</v>
      </c>
      <c r="L300" s="2" t="s">
        <v>56</v>
      </c>
    </row>
    <row r="301" spans="1:12" x14ac:dyDescent="0.4">
      <c r="A301" s="1">
        <v>43896</v>
      </c>
      <c r="B301" s="5">
        <v>0</v>
      </c>
      <c r="C301" s="2" t="s">
        <v>88</v>
      </c>
      <c r="D301">
        <v>0</v>
      </c>
      <c r="E301">
        <v>1</v>
      </c>
      <c r="F301" s="2" t="s">
        <v>191</v>
      </c>
      <c r="G301">
        <v>0</v>
      </c>
      <c r="H301">
        <v>0</v>
      </c>
      <c r="I301">
        <v>0</v>
      </c>
      <c r="J301">
        <v>0</v>
      </c>
      <c r="K301">
        <v>0</v>
      </c>
      <c r="L301" s="2" t="s">
        <v>303</v>
      </c>
    </row>
    <row r="302" spans="1:12" x14ac:dyDescent="0.4">
      <c r="A302" s="1">
        <v>43896</v>
      </c>
      <c r="B302" s="5">
        <v>0</v>
      </c>
      <c r="C302" s="2" t="s">
        <v>9</v>
      </c>
      <c r="D302">
        <v>0</v>
      </c>
      <c r="E302">
        <v>33</v>
      </c>
      <c r="F302" s="2" t="s">
        <v>191</v>
      </c>
      <c r="G302">
        <v>5</v>
      </c>
      <c r="H302">
        <v>0</v>
      </c>
      <c r="I302">
        <v>0</v>
      </c>
      <c r="J302">
        <v>0</v>
      </c>
      <c r="K302">
        <v>0</v>
      </c>
      <c r="L302" s="2" t="s">
        <v>244</v>
      </c>
    </row>
    <row r="303" spans="1:12" x14ac:dyDescent="0.4">
      <c r="A303" s="1">
        <v>43896</v>
      </c>
      <c r="B303" s="5"/>
      <c r="C303" s="2" t="s">
        <v>75</v>
      </c>
      <c r="E303">
        <v>0</v>
      </c>
      <c r="F303" s="2" t="s">
        <v>191</v>
      </c>
      <c r="G303">
        <v>0</v>
      </c>
      <c r="K303">
        <v>0</v>
      </c>
      <c r="L303" s="2" t="s">
        <v>0</v>
      </c>
    </row>
    <row r="304" spans="1:12" x14ac:dyDescent="0.4">
      <c r="A304" s="1">
        <v>43896</v>
      </c>
      <c r="B304" s="5">
        <v>0</v>
      </c>
      <c r="C304" s="2" t="s">
        <v>18</v>
      </c>
      <c r="D304">
        <v>0</v>
      </c>
      <c r="E304">
        <v>23</v>
      </c>
      <c r="F304" s="2" t="s">
        <v>191</v>
      </c>
      <c r="G304">
        <v>15</v>
      </c>
      <c r="H304">
        <v>2</v>
      </c>
      <c r="I304">
        <v>0</v>
      </c>
      <c r="J304">
        <v>0</v>
      </c>
      <c r="K304">
        <v>1</v>
      </c>
      <c r="L304" s="2" t="s">
        <v>19</v>
      </c>
    </row>
    <row r="305" spans="1:12" x14ac:dyDescent="0.4">
      <c r="A305" s="1">
        <v>43896</v>
      </c>
      <c r="B305" s="5">
        <v>0</v>
      </c>
      <c r="C305" s="2" t="s">
        <v>20</v>
      </c>
      <c r="D305">
        <v>0</v>
      </c>
      <c r="E305">
        <v>6</v>
      </c>
      <c r="F305" s="2" t="s">
        <v>191</v>
      </c>
      <c r="G305">
        <v>13</v>
      </c>
      <c r="H305">
        <v>0</v>
      </c>
      <c r="I305">
        <v>0</v>
      </c>
      <c r="J305">
        <v>2</v>
      </c>
      <c r="K305">
        <v>0</v>
      </c>
      <c r="L305" s="2" t="s">
        <v>255</v>
      </c>
    </row>
    <row r="306" spans="1:12" x14ac:dyDescent="0.4">
      <c r="A306" s="1">
        <v>43896</v>
      </c>
      <c r="B306" s="5">
        <v>0.33333333333333331</v>
      </c>
      <c r="C306" s="2" t="s">
        <v>40</v>
      </c>
      <c r="D306">
        <v>0</v>
      </c>
      <c r="E306">
        <v>3</v>
      </c>
      <c r="F306" s="2" t="s">
        <v>191</v>
      </c>
      <c r="G306">
        <v>0</v>
      </c>
      <c r="H306">
        <v>0</v>
      </c>
      <c r="I306">
        <v>0</v>
      </c>
      <c r="J306">
        <v>0</v>
      </c>
      <c r="K306">
        <v>0</v>
      </c>
      <c r="L306" s="2" t="s">
        <v>232</v>
      </c>
    </row>
    <row r="307" spans="1:12" x14ac:dyDescent="0.4">
      <c r="A307" s="1">
        <v>43896</v>
      </c>
      <c r="B307" s="5">
        <v>0.60416666666666663</v>
      </c>
      <c r="C307" s="2" t="s">
        <v>12</v>
      </c>
      <c r="D307">
        <v>0</v>
      </c>
      <c r="E307">
        <v>29</v>
      </c>
      <c r="F307" s="2" t="s">
        <v>191</v>
      </c>
      <c r="G307">
        <v>4</v>
      </c>
      <c r="H307">
        <v>0</v>
      </c>
      <c r="I307">
        <v>0</v>
      </c>
      <c r="J307">
        <v>0</v>
      </c>
      <c r="K307">
        <v>0</v>
      </c>
      <c r="L307" s="2" t="s">
        <v>301</v>
      </c>
    </row>
    <row r="308" spans="1:12" x14ac:dyDescent="0.4">
      <c r="A308" s="1">
        <v>43896</v>
      </c>
      <c r="B308" s="5">
        <v>0</v>
      </c>
      <c r="C308" s="2" t="s">
        <v>10</v>
      </c>
      <c r="D308">
        <v>22</v>
      </c>
      <c r="E308">
        <v>1</v>
      </c>
      <c r="F308" s="2" t="s">
        <v>191</v>
      </c>
      <c r="G308">
        <v>0</v>
      </c>
      <c r="H308">
        <v>0</v>
      </c>
      <c r="I308">
        <v>0</v>
      </c>
      <c r="J308">
        <v>0</v>
      </c>
      <c r="K308">
        <v>0</v>
      </c>
      <c r="L308" s="2" t="s">
        <v>302</v>
      </c>
    </row>
    <row r="309" spans="1:12" x14ac:dyDescent="0.4">
      <c r="A309" s="1">
        <v>43896</v>
      </c>
      <c r="B309" s="5"/>
      <c r="C309" s="2" t="s">
        <v>167</v>
      </c>
      <c r="E309">
        <v>226</v>
      </c>
      <c r="F309" s="2" t="s">
        <v>264</v>
      </c>
      <c r="G309">
        <v>61</v>
      </c>
      <c r="K309">
        <v>1</v>
      </c>
      <c r="L309" s="2" t="s">
        <v>0</v>
      </c>
    </row>
    <row r="310" spans="1:12" x14ac:dyDescent="0.4">
      <c r="A310" s="1">
        <v>43897</v>
      </c>
      <c r="B310" s="5"/>
      <c r="C310" s="2" t="s">
        <v>22</v>
      </c>
      <c r="E310">
        <v>13</v>
      </c>
      <c r="F310" s="2" t="s">
        <v>191</v>
      </c>
      <c r="G310">
        <v>0</v>
      </c>
      <c r="K310">
        <v>0</v>
      </c>
      <c r="L310" s="2" t="s">
        <v>0</v>
      </c>
    </row>
    <row r="311" spans="1:12" x14ac:dyDescent="0.4">
      <c r="A311" s="1">
        <v>43897</v>
      </c>
      <c r="B311" s="5"/>
      <c r="C311" s="2" t="s">
        <v>83</v>
      </c>
      <c r="E311">
        <v>0</v>
      </c>
      <c r="F311" s="2" t="s">
        <v>191</v>
      </c>
      <c r="G311">
        <v>0</v>
      </c>
      <c r="K311">
        <v>0</v>
      </c>
      <c r="L311" s="2" t="s">
        <v>0</v>
      </c>
    </row>
    <row r="312" spans="1:12" x14ac:dyDescent="0.4">
      <c r="A312" s="1">
        <v>43897</v>
      </c>
      <c r="B312" s="5">
        <v>0</v>
      </c>
      <c r="C312" s="2" t="s">
        <v>50</v>
      </c>
      <c r="D312">
        <v>0</v>
      </c>
      <c r="E312">
        <v>1</v>
      </c>
      <c r="F312" s="2" t="s">
        <v>191</v>
      </c>
      <c r="G312">
        <v>0</v>
      </c>
      <c r="H312">
        <v>0</v>
      </c>
      <c r="I312">
        <v>0</v>
      </c>
      <c r="J312">
        <v>0</v>
      </c>
      <c r="K312">
        <v>0</v>
      </c>
      <c r="L312" s="2" t="s">
        <v>64</v>
      </c>
    </row>
    <row r="313" spans="1:12" x14ac:dyDescent="0.4">
      <c r="A313" s="1">
        <v>43897</v>
      </c>
      <c r="B313" s="5"/>
      <c r="C313" s="2" t="s">
        <v>15</v>
      </c>
      <c r="E313">
        <v>23</v>
      </c>
      <c r="F313" s="2" t="s">
        <v>191</v>
      </c>
      <c r="G313">
        <v>3</v>
      </c>
      <c r="K313">
        <v>0</v>
      </c>
      <c r="L313" s="2" t="s">
        <v>0</v>
      </c>
    </row>
    <row r="314" spans="1:12" x14ac:dyDescent="0.4">
      <c r="A314" s="1">
        <v>43897</v>
      </c>
      <c r="B314" s="5">
        <v>0</v>
      </c>
      <c r="C314" s="2" t="s">
        <v>17</v>
      </c>
      <c r="D314">
        <v>0</v>
      </c>
      <c r="E314">
        <v>15</v>
      </c>
      <c r="F314" s="2" t="s">
        <v>191</v>
      </c>
      <c r="G314">
        <v>4</v>
      </c>
      <c r="H314">
        <v>2</v>
      </c>
      <c r="I314">
        <v>2</v>
      </c>
      <c r="J314">
        <v>0</v>
      </c>
      <c r="K314">
        <v>0</v>
      </c>
      <c r="L314" s="2" t="s">
        <v>115</v>
      </c>
    </row>
    <row r="315" spans="1:12" x14ac:dyDescent="0.4">
      <c r="A315" s="1">
        <v>43897</v>
      </c>
      <c r="B315" s="5">
        <v>0.5</v>
      </c>
      <c r="C315" s="2" t="s">
        <v>13</v>
      </c>
      <c r="D315">
        <v>0</v>
      </c>
      <c r="E315">
        <v>21</v>
      </c>
      <c r="F315" s="2" t="s">
        <v>191</v>
      </c>
      <c r="G315">
        <v>1</v>
      </c>
      <c r="H315">
        <v>0</v>
      </c>
      <c r="I315">
        <v>0</v>
      </c>
      <c r="J315">
        <v>0</v>
      </c>
      <c r="K315">
        <v>0</v>
      </c>
      <c r="L315" s="2" t="s">
        <v>62</v>
      </c>
    </row>
    <row r="316" spans="1:12" x14ac:dyDescent="0.4">
      <c r="A316" s="1">
        <v>43897</v>
      </c>
      <c r="B316" s="5"/>
      <c r="C316" s="2" t="s">
        <v>26</v>
      </c>
      <c r="E316">
        <v>7</v>
      </c>
      <c r="F316" s="2" t="s">
        <v>191</v>
      </c>
      <c r="G316">
        <v>0</v>
      </c>
      <c r="K316">
        <v>0</v>
      </c>
      <c r="L316" s="2" t="s">
        <v>0</v>
      </c>
    </row>
    <row r="317" spans="1:12" x14ac:dyDescent="0.4">
      <c r="A317" s="1">
        <v>43897</v>
      </c>
      <c r="B317" s="5">
        <v>0</v>
      </c>
      <c r="C317" s="2" t="s">
        <v>8</v>
      </c>
      <c r="D317">
        <v>1614</v>
      </c>
      <c r="E317">
        <v>43</v>
      </c>
      <c r="F317" s="2" t="s">
        <v>191</v>
      </c>
      <c r="G317">
        <v>6</v>
      </c>
      <c r="H317">
        <v>0</v>
      </c>
      <c r="I317">
        <v>0</v>
      </c>
      <c r="J317">
        <v>0</v>
      </c>
      <c r="K317">
        <v>0</v>
      </c>
      <c r="L317" s="2" t="s">
        <v>279</v>
      </c>
    </row>
    <row r="318" spans="1:12" x14ac:dyDescent="0.4">
      <c r="A318" s="1">
        <v>43897</v>
      </c>
      <c r="B318" s="5"/>
      <c r="C318" s="2" t="s">
        <v>28</v>
      </c>
      <c r="E318">
        <v>0</v>
      </c>
      <c r="F318" s="2" t="s">
        <v>191</v>
      </c>
      <c r="G318">
        <v>0</v>
      </c>
      <c r="K318">
        <v>0</v>
      </c>
      <c r="L318" s="2" t="s">
        <v>0</v>
      </c>
    </row>
    <row r="319" spans="1:12" x14ac:dyDescent="0.4">
      <c r="A319" s="1">
        <v>43897</v>
      </c>
      <c r="B319" s="5">
        <v>0</v>
      </c>
      <c r="C319" s="2" t="s">
        <v>93</v>
      </c>
      <c r="D319">
        <v>0</v>
      </c>
      <c r="E319">
        <v>15</v>
      </c>
      <c r="F319" s="2" t="s">
        <v>191</v>
      </c>
      <c r="G319">
        <v>0</v>
      </c>
      <c r="H319">
        <v>0</v>
      </c>
      <c r="I319">
        <v>0</v>
      </c>
      <c r="J319">
        <v>0</v>
      </c>
      <c r="K319">
        <v>0</v>
      </c>
      <c r="L319" s="2" t="s">
        <v>0</v>
      </c>
    </row>
    <row r="320" spans="1:12" x14ac:dyDescent="0.4">
      <c r="A320" s="1">
        <v>43897</v>
      </c>
      <c r="B320" s="5">
        <v>0</v>
      </c>
      <c r="C320" s="2" t="s">
        <v>37</v>
      </c>
      <c r="D320">
        <v>0</v>
      </c>
      <c r="E320">
        <v>5</v>
      </c>
      <c r="F320" s="2" t="s">
        <v>191</v>
      </c>
      <c r="G320">
        <v>5</v>
      </c>
      <c r="H320">
        <v>0</v>
      </c>
      <c r="I320">
        <v>0</v>
      </c>
      <c r="J320">
        <v>0</v>
      </c>
      <c r="K320">
        <v>0</v>
      </c>
      <c r="L320" s="2" t="s">
        <v>333</v>
      </c>
    </row>
    <row r="321" spans="1:12" x14ac:dyDescent="0.4">
      <c r="A321" s="1">
        <v>43897</v>
      </c>
      <c r="B321" s="5"/>
      <c r="C321" s="2" t="s">
        <v>48</v>
      </c>
      <c r="E321">
        <v>3</v>
      </c>
      <c r="F321" s="2" t="s">
        <v>191</v>
      </c>
      <c r="G321">
        <v>0</v>
      </c>
      <c r="K321">
        <v>0</v>
      </c>
      <c r="L321" s="2" t="s">
        <v>0</v>
      </c>
    </row>
    <row r="322" spans="1:12" x14ac:dyDescent="0.4">
      <c r="A322" s="1">
        <v>43897</v>
      </c>
      <c r="B322" s="5">
        <v>0</v>
      </c>
      <c r="C322" s="2" t="s">
        <v>29</v>
      </c>
      <c r="D322">
        <v>0</v>
      </c>
      <c r="E322">
        <v>18</v>
      </c>
      <c r="F322" s="2" t="s">
        <v>191</v>
      </c>
      <c r="G322">
        <v>2</v>
      </c>
      <c r="H322">
        <v>0</v>
      </c>
      <c r="I322">
        <v>0</v>
      </c>
      <c r="J322">
        <v>0</v>
      </c>
      <c r="K322">
        <v>0</v>
      </c>
      <c r="L322" s="2" t="s">
        <v>229</v>
      </c>
    </row>
    <row r="323" spans="1:12" x14ac:dyDescent="0.4">
      <c r="A323" s="1">
        <v>43897</v>
      </c>
      <c r="B323" s="5"/>
      <c r="C323" s="2" t="s">
        <v>70</v>
      </c>
      <c r="E323">
        <v>0</v>
      </c>
      <c r="F323" s="2" t="s">
        <v>191</v>
      </c>
      <c r="G323">
        <v>0</v>
      </c>
      <c r="K323">
        <v>0</v>
      </c>
      <c r="L323" s="2" t="s">
        <v>0</v>
      </c>
    </row>
    <row r="324" spans="1:12" x14ac:dyDescent="0.4">
      <c r="A324" s="1">
        <v>43897</v>
      </c>
      <c r="B324" s="5"/>
      <c r="C324" s="2" t="s">
        <v>78</v>
      </c>
      <c r="E324">
        <v>0</v>
      </c>
      <c r="F324" s="2" t="s">
        <v>191</v>
      </c>
      <c r="G324">
        <v>0</v>
      </c>
      <c r="K324">
        <v>0</v>
      </c>
      <c r="L324" s="2" t="s">
        <v>0</v>
      </c>
    </row>
    <row r="325" spans="1:12" x14ac:dyDescent="0.4">
      <c r="A325" s="1">
        <v>43897</v>
      </c>
      <c r="B325" s="5"/>
      <c r="C325" s="2" t="s">
        <v>33</v>
      </c>
      <c r="E325">
        <v>4</v>
      </c>
      <c r="F325" s="2" t="s">
        <v>191</v>
      </c>
      <c r="G325">
        <v>1</v>
      </c>
      <c r="K325">
        <v>0</v>
      </c>
      <c r="L325" s="2" t="s">
        <v>0</v>
      </c>
    </row>
    <row r="326" spans="1:12" x14ac:dyDescent="0.4">
      <c r="A326" s="1">
        <v>43897</v>
      </c>
      <c r="B326" s="5"/>
      <c r="C326" s="2" t="s">
        <v>101</v>
      </c>
      <c r="E326">
        <v>0</v>
      </c>
      <c r="F326" s="2" t="s">
        <v>191</v>
      </c>
      <c r="G326">
        <v>0</v>
      </c>
      <c r="K326">
        <v>0</v>
      </c>
      <c r="L326" s="2" t="s">
        <v>0</v>
      </c>
    </row>
    <row r="327" spans="1:12" x14ac:dyDescent="0.4">
      <c r="A327" s="1">
        <v>43897</v>
      </c>
      <c r="B327" s="5"/>
      <c r="C327" s="2" t="s">
        <v>57</v>
      </c>
      <c r="E327">
        <v>1</v>
      </c>
      <c r="F327" s="2" t="s">
        <v>191</v>
      </c>
      <c r="G327">
        <v>0</v>
      </c>
      <c r="K327">
        <v>0</v>
      </c>
      <c r="L327" s="2" t="s">
        <v>0</v>
      </c>
    </row>
    <row r="328" spans="1:12" x14ac:dyDescent="0.4">
      <c r="A328" s="1">
        <v>43897</v>
      </c>
      <c r="B328" s="5"/>
      <c r="C328" s="2" t="s">
        <v>38</v>
      </c>
      <c r="E328">
        <v>6</v>
      </c>
      <c r="F328" s="2" t="s">
        <v>191</v>
      </c>
      <c r="G328">
        <v>1</v>
      </c>
      <c r="K328">
        <v>0</v>
      </c>
      <c r="L328" s="2" t="s">
        <v>0</v>
      </c>
    </row>
    <row r="329" spans="1:12" x14ac:dyDescent="0.4">
      <c r="A329" s="1">
        <v>43897</v>
      </c>
      <c r="B329" s="5">
        <v>0</v>
      </c>
      <c r="C329" s="2" t="s">
        <v>88</v>
      </c>
      <c r="D329">
        <v>0</v>
      </c>
      <c r="E329">
        <v>1</v>
      </c>
      <c r="F329" s="2" t="s">
        <v>191</v>
      </c>
      <c r="G329">
        <v>0</v>
      </c>
      <c r="H329">
        <v>0</v>
      </c>
      <c r="I329">
        <v>0</v>
      </c>
      <c r="J329">
        <v>0</v>
      </c>
      <c r="K329">
        <v>0</v>
      </c>
      <c r="L329" s="2" t="s">
        <v>303</v>
      </c>
    </row>
    <row r="330" spans="1:12" x14ac:dyDescent="0.4">
      <c r="A330" s="1">
        <v>43897</v>
      </c>
      <c r="B330" s="5">
        <v>0</v>
      </c>
      <c r="C330" s="2" t="s">
        <v>9</v>
      </c>
      <c r="D330">
        <v>0</v>
      </c>
      <c r="E330">
        <v>41</v>
      </c>
      <c r="F330" s="2" t="s">
        <v>191</v>
      </c>
      <c r="G330">
        <v>6</v>
      </c>
      <c r="H330">
        <v>0</v>
      </c>
      <c r="I330">
        <v>0</v>
      </c>
      <c r="J330">
        <v>0</v>
      </c>
      <c r="K330">
        <v>0</v>
      </c>
      <c r="L330" s="2" t="s">
        <v>244</v>
      </c>
    </row>
    <row r="331" spans="1:12" x14ac:dyDescent="0.4">
      <c r="A331" s="1">
        <v>43897</v>
      </c>
      <c r="B331" s="5"/>
      <c r="C331" s="2" t="s">
        <v>75</v>
      </c>
      <c r="E331">
        <v>0</v>
      </c>
      <c r="F331" s="2" t="s">
        <v>191</v>
      </c>
      <c r="G331">
        <v>0</v>
      </c>
      <c r="K331">
        <v>0</v>
      </c>
      <c r="L331" s="2" t="s">
        <v>0</v>
      </c>
    </row>
    <row r="332" spans="1:12" x14ac:dyDescent="0.4">
      <c r="A332" s="1">
        <v>43897</v>
      </c>
      <c r="B332" s="5">
        <v>0</v>
      </c>
      <c r="C332" s="2" t="s">
        <v>18</v>
      </c>
      <c r="D332">
        <v>0</v>
      </c>
      <c r="E332">
        <v>30</v>
      </c>
      <c r="F332" s="2" t="s">
        <v>191</v>
      </c>
      <c r="G332">
        <v>16</v>
      </c>
      <c r="H332">
        <v>4</v>
      </c>
      <c r="I332">
        <v>0</v>
      </c>
      <c r="J332">
        <v>0</v>
      </c>
      <c r="K332">
        <v>1</v>
      </c>
      <c r="L332" s="2" t="s">
        <v>19</v>
      </c>
    </row>
    <row r="333" spans="1:12" x14ac:dyDescent="0.4">
      <c r="A333" s="1">
        <v>43897</v>
      </c>
      <c r="B333" s="5">
        <v>0</v>
      </c>
      <c r="C333" s="2" t="s">
        <v>20</v>
      </c>
      <c r="D333">
        <v>0</v>
      </c>
      <c r="E333">
        <v>7</v>
      </c>
      <c r="F333" s="2" t="s">
        <v>191</v>
      </c>
      <c r="G333">
        <v>13</v>
      </c>
      <c r="H333">
        <v>0</v>
      </c>
      <c r="I333">
        <v>0</v>
      </c>
      <c r="J333">
        <v>2</v>
      </c>
      <c r="K333">
        <v>0</v>
      </c>
      <c r="L333" s="2" t="s">
        <v>255</v>
      </c>
    </row>
    <row r="334" spans="1:12" x14ac:dyDescent="0.4">
      <c r="A334" s="1">
        <v>43897</v>
      </c>
      <c r="B334" s="5">
        <v>0.33333333333333331</v>
      </c>
      <c r="C334" s="2" t="s">
        <v>40</v>
      </c>
      <c r="D334">
        <v>0</v>
      </c>
      <c r="E334">
        <v>3</v>
      </c>
      <c r="F334" s="2" t="s">
        <v>191</v>
      </c>
      <c r="G334">
        <v>0</v>
      </c>
      <c r="H334">
        <v>0</v>
      </c>
      <c r="I334">
        <v>0</v>
      </c>
      <c r="J334">
        <v>0</v>
      </c>
      <c r="K334">
        <v>0</v>
      </c>
      <c r="L334" s="2" t="s">
        <v>232</v>
      </c>
    </row>
    <row r="335" spans="1:12" x14ac:dyDescent="0.4">
      <c r="A335" s="1">
        <v>43897</v>
      </c>
      <c r="B335" s="5">
        <v>0.60416666666666663</v>
      </c>
      <c r="C335" s="2" t="s">
        <v>12</v>
      </c>
      <c r="D335">
        <v>0</v>
      </c>
      <c r="E335">
        <v>34</v>
      </c>
      <c r="F335" s="2" t="s">
        <v>191</v>
      </c>
      <c r="G335">
        <v>5</v>
      </c>
      <c r="H335">
        <v>0</v>
      </c>
      <c r="I335">
        <v>0</v>
      </c>
      <c r="J335">
        <v>0</v>
      </c>
      <c r="K335">
        <v>0</v>
      </c>
      <c r="L335" s="2" t="s">
        <v>301</v>
      </c>
    </row>
    <row r="336" spans="1:12" x14ac:dyDescent="0.4">
      <c r="A336" s="1">
        <v>43897</v>
      </c>
      <c r="B336" s="5">
        <v>0</v>
      </c>
      <c r="C336" s="2" t="s">
        <v>10</v>
      </c>
      <c r="D336">
        <v>0</v>
      </c>
      <c r="E336">
        <v>1</v>
      </c>
      <c r="F336" s="2" t="s">
        <v>191</v>
      </c>
      <c r="G336">
        <v>0</v>
      </c>
      <c r="H336">
        <v>0</v>
      </c>
      <c r="I336">
        <v>0</v>
      </c>
      <c r="J336">
        <v>0</v>
      </c>
      <c r="K336">
        <v>0</v>
      </c>
      <c r="L336" s="2" t="s">
        <v>302</v>
      </c>
    </row>
    <row r="337" spans="1:12" x14ac:dyDescent="0.4">
      <c r="A337" s="1">
        <v>43897</v>
      </c>
      <c r="B337" s="5"/>
      <c r="C337" s="2" t="s">
        <v>167</v>
      </c>
      <c r="E337">
        <v>292</v>
      </c>
      <c r="F337" s="2" t="s">
        <v>176</v>
      </c>
      <c r="G337">
        <v>64</v>
      </c>
      <c r="K337">
        <v>1</v>
      </c>
      <c r="L337" s="2" t="s">
        <v>0</v>
      </c>
    </row>
    <row r="338" spans="1:12" x14ac:dyDescent="0.4">
      <c r="A338" s="1">
        <v>43898</v>
      </c>
      <c r="B338" s="5"/>
      <c r="C338" s="2" t="s">
        <v>22</v>
      </c>
      <c r="E338">
        <v>13</v>
      </c>
      <c r="F338" s="2" t="s">
        <v>191</v>
      </c>
      <c r="G338">
        <v>0</v>
      </c>
      <c r="K338">
        <v>0</v>
      </c>
      <c r="L338" s="2" t="s">
        <v>0</v>
      </c>
    </row>
    <row r="339" spans="1:12" x14ac:dyDescent="0.4">
      <c r="A339" s="1">
        <v>43898</v>
      </c>
      <c r="B339" s="5"/>
      <c r="C339" s="2" t="s">
        <v>83</v>
      </c>
      <c r="E339">
        <v>0</v>
      </c>
      <c r="F339" s="2" t="s">
        <v>191</v>
      </c>
      <c r="G339">
        <v>0</v>
      </c>
      <c r="K339">
        <v>0</v>
      </c>
      <c r="L339" s="2" t="s">
        <v>0</v>
      </c>
    </row>
    <row r="340" spans="1:12" x14ac:dyDescent="0.4">
      <c r="A340" s="1">
        <v>43898</v>
      </c>
      <c r="B340" s="5">
        <v>0</v>
      </c>
      <c r="C340" s="2" t="s">
        <v>50</v>
      </c>
      <c r="D340">
        <v>0</v>
      </c>
      <c r="E340">
        <v>1</v>
      </c>
      <c r="F340" s="2" t="s">
        <v>191</v>
      </c>
      <c r="G340">
        <v>0</v>
      </c>
      <c r="H340">
        <v>0</v>
      </c>
      <c r="I340">
        <v>0</v>
      </c>
      <c r="J340">
        <v>0</v>
      </c>
      <c r="K340">
        <v>0</v>
      </c>
      <c r="L340" s="2" t="s">
        <v>64</v>
      </c>
    </row>
    <row r="341" spans="1:12" x14ac:dyDescent="0.4">
      <c r="A341" s="1">
        <v>43898</v>
      </c>
      <c r="B341" s="5"/>
      <c r="C341" s="2" t="s">
        <v>15</v>
      </c>
      <c r="E341">
        <v>28</v>
      </c>
      <c r="F341" s="2" t="s">
        <v>191</v>
      </c>
      <c r="G341">
        <v>3</v>
      </c>
      <c r="K341">
        <v>0</v>
      </c>
      <c r="L341" s="2" t="s">
        <v>0</v>
      </c>
    </row>
    <row r="342" spans="1:12" x14ac:dyDescent="0.4">
      <c r="A342" s="1">
        <v>43898</v>
      </c>
      <c r="B342" s="5">
        <v>0</v>
      </c>
      <c r="C342" s="2" t="s">
        <v>17</v>
      </c>
      <c r="D342">
        <v>0</v>
      </c>
      <c r="E342">
        <v>19</v>
      </c>
      <c r="F342" s="2" t="s">
        <v>191</v>
      </c>
      <c r="G342">
        <v>4</v>
      </c>
      <c r="H342">
        <v>2</v>
      </c>
      <c r="I342">
        <v>2</v>
      </c>
      <c r="J342">
        <v>0</v>
      </c>
      <c r="K342">
        <v>1</v>
      </c>
      <c r="L342" s="2" t="s">
        <v>115</v>
      </c>
    </row>
    <row r="343" spans="1:12" x14ac:dyDescent="0.4">
      <c r="A343" s="1">
        <v>43898</v>
      </c>
      <c r="B343" s="5">
        <v>0.5</v>
      </c>
      <c r="C343" s="2" t="s">
        <v>13</v>
      </c>
      <c r="D343">
        <v>0</v>
      </c>
      <c r="E343">
        <v>24</v>
      </c>
      <c r="F343" s="2" t="s">
        <v>191</v>
      </c>
      <c r="G343">
        <v>1</v>
      </c>
      <c r="H343">
        <v>0</v>
      </c>
      <c r="I343">
        <v>0</v>
      </c>
      <c r="J343">
        <v>0</v>
      </c>
      <c r="K343">
        <v>0</v>
      </c>
      <c r="L343" s="2" t="s">
        <v>63</v>
      </c>
    </row>
    <row r="344" spans="1:12" x14ac:dyDescent="0.4">
      <c r="A344" s="1">
        <v>43898</v>
      </c>
      <c r="B344" s="5">
        <v>0</v>
      </c>
      <c r="C344" s="2" t="s">
        <v>26</v>
      </c>
      <c r="D344">
        <v>0</v>
      </c>
      <c r="E344">
        <v>8</v>
      </c>
      <c r="F344" s="2" t="s">
        <v>191</v>
      </c>
      <c r="G344">
        <v>0</v>
      </c>
      <c r="H344">
        <v>0</v>
      </c>
      <c r="I344">
        <v>0</v>
      </c>
      <c r="J344">
        <v>0</v>
      </c>
      <c r="K344">
        <v>0</v>
      </c>
      <c r="L344" s="2" t="s">
        <v>52</v>
      </c>
    </row>
    <row r="345" spans="1:12" x14ac:dyDescent="0.4">
      <c r="A345" s="1">
        <v>43898</v>
      </c>
      <c r="B345" s="5">
        <v>0</v>
      </c>
      <c r="C345" s="2" t="s">
        <v>8</v>
      </c>
      <c r="D345">
        <v>1681</v>
      </c>
      <c r="E345">
        <v>45</v>
      </c>
      <c r="F345" s="2" t="s">
        <v>171</v>
      </c>
      <c r="G345">
        <v>7</v>
      </c>
      <c r="H345">
        <v>0</v>
      </c>
      <c r="I345">
        <v>0</v>
      </c>
      <c r="J345">
        <v>0</v>
      </c>
      <c r="K345">
        <v>0</v>
      </c>
      <c r="L345" s="2" t="s">
        <v>279</v>
      </c>
    </row>
    <row r="346" spans="1:12" x14ac:dyDescent="0.4">
      <c r="A346" s="1">
        <v>43898</v>
      </c>
      <c r="B346" s="5"/>
      <c r="C346" s="2" t="s">
        <v>28</v>
      </c>
      <c r="E346">
        <v>0</v>
      </c>
      <c r="F346" s="2" t="s">
        <v>191</v>
      </c>
      <c r="G346">
        <v>0</v>
      </c>
      <c r="K346">
        <v>0</v>
      </c>
      <c r="L346" s="2" t="s">
        <v>0</v>
      </c>
    </row>
    <row r="347" spans="1:12" x14ac:dyDescent="0.4">
      <c r="A347" s="1">
        <v>43898</v>
      </c>
      <c r="B347" s="5">
        <v>0</v>
      </c>
      <c r="C347" s="2" t="s">
        <v>93</v>
      </c>
      <c r="D347">
        <v>0</v>
      </c>
      <c r="E347">
        <v>16</v>
      </c>
      <c r="F347" s="2" t="s">
        <v>191</v>
      </c>
      <c r="G347">
        <v>0</v>
      </c>
      <c r="H347">
        <v>0</v>
      </c>
      <c r="I347">
        <v>0</v>
      </c>
      <c r="J347">
        <v>0</v>
      </c>
      <c r="K347">
        <v>0</v>
      </c>
      <c r="L347" s="2" t="s">
        <v>0</v>
      </c>
    </row>
    <row r="348" spans="1:12" x14ac:dyDescent="0.4">
      <c r="A348" s="1">
        <v>43898</v>
      </c>
      <c r="B348" s="5">
        <v>0</v>
      </c>
      <c r="C348" s="2" t="s">
        <v>37</v>
      </c>
      <c r="D348">
        <v>0</v>
      </c>
      <c r="E348">
        <v>5</v>
      </c>
      <c r="F348" s="2" t="s">
        <v>191</v>
      </c>
      <c r="G348">
        <v>5</v>
      </c>
      <c r="H348">
        <v>0</v>
      </c>
      <c r="I348">
        <v>0</v>
      </c>
      <c r="J348">
        <v>0</v>
      </c>
      <c r="K348">
        <v>0</v>
      </c>
      <c r="L348" s="2" t="s">
        <v>333</v>
      </c>
    </row>
    <row r="349" spans="1:12" x14ac:dyDescent="0.4">
      <c r="A349" s="1">
        <v>43898</v>
      </c>
      <c r="B349" s="5"/>
      <c r="C349" s="2" t="s">
        <v>48</v>
      </c>
      <c r="E349">
        <v>4</v>
      </c>
      <c r="F349" s="2" t="s">
        <v>191</v>
      </c>
      <c r="G349">
        <v>1</v>
      </c>
      <c r="K349">
        <v>0</v>
      </c>
      <c r="L349" s="2" t="s">
        <v>0</v>
      </c>
    </row>
    <row r="350" spans="1:12" x14ac:dyDescent="0.4">
      <c r="A350" s="1">
        <v>43898</v>
      </c>
      <c r="B350" s="5">
        <v>0</v>
      </c>
      <c r="C350" s="2" t="s">
        <v>29</v>
      </c>
      <c r="D350">
        <v>0</v>
      </c>
      <c r="E350">
        <v>24</v>
      </c>
      <c r="F350" s="2" t="s">
        <v>191</v>
      </c>
      <c r="G350">
        <v>3</v>
      </c>
      <c r="H350">
        <v>0</v>
      </c>
      <c r="I350">
        <v>0</v>
      </c>
      <c r="J350">
        <v>0</v>
      </c>
      <c r="K350">
        <v>0</v>
      </c>
      <c r="L350" s="2" t="s">
        <v>229</v>
      </c>
    </row>
    <row r="351" spans="1:12" x14ac:dyDescent="0.4">
      <c r="A351" s="1">
        <v>43898</v>
      </c>
      <c r="B351" s="5"/>
      <c r="C351" s="2" t="s">
        <v>70</v>
      </c>
      <c r="E351">
        <v>0</v>
      </c>
      <c r="F351" s="2" t="s">
        <v>191</v>
      </c>
      <c r="G351">
        <v>0</v>
      </c>
      <c r="K351">
        <v>0</v>
      </c>
      <c r="L351" s="2" t="s">
        <v>0</v>
      </c>
    </row>
    <row r="352" spans="1:12" x14ac:dyDescent="0.4">
      <c r="A352" s="1">
        <v>43898</v>
      </c>
      <c r="B352" s="5"/>
      <c r="C352" s="2" t="s">
        <v>78</v>
      </c>
      <c r="E352">
        <v>0</v>
      </c>
      <c r="F352" s="2" t="s">
        <v>191</v>
      </c>
      <c r="G352">
        <v>0</v>
      </c>
      <c r="K352">
        <v>0</v>
      </c>
      <c r="L352" s="2" t="s">
        <v>0</v>
      </c>
    </row>
    <row r="353" spans="1:12" x14ac:dyDescent="0.4">
      <c r="A353" s="1">
        <v>43898</v>
      </c>
      <c r="B353" s="5"/>
      <c r="C353" s="2" t="s">
        <v>33</v>
      </c>
      <c r="E353">
        <v>6</v>
      </c>
      <c r="F353" s="2" t="s">
        <v>191</v>
      </c>
      <c r="G353">
        <v>1</v>
      </c>
      <c r="K353">
        <v>0</v>
      </c>
      <c r="L353" s="2" t="s">
        <v>0</v>
      </c>
    </row>
    <row r="354" spans="1:12" x14ac:dyDescent="0.4">
      <c r="A354" s="1">
        <v>43898</v>
      </c>
      <c r="B354" s="5"/>
      <c r="C354" s="2" t="s">
        <v>101</v>
      </c>
      <c r="E354">
        <v>0</v>
      </c>
      <c r="F354" s="2" t="s">
        <v>191</v>
      </c>
      <c r="G354">
        <v>0</v>
      </c>
      <c r="K354">
        <v>0</v>
      </c>
      <c r="L354" s="2" t="s">
        <v>0</v>
      </c>
    </row>
    <row r="355" spans="1:12" x14ac:dyDescent="0.4">
      <c r="A355" s="1">
        <v>43898</v>
      </c>
      <c r="B355" s="5"/>
      <c r="C355" s="2" t="s">
        <v>57</v>
      </c>
      <c r="E355">
        <v>2</v>
      </c>
      <c r="F355" s="2" t="s">
        <v>191</v>
      </c>
      <c r="G355">
        <v>0</v>
      </c>
      <c r="K355">
        <v>0</v>
      </c>
      <c r="L355" s="2" t="s">
        <v>0</v>
      </c>
    </row>
    <row r="356" spans="1:12" x14ac:dyDescent="0.4">
      <c r="A356" s="1">
        <v>43898</v>
      </c>
      <c r="B356" s="5"/>
      <c r="C356" s="2" t="s">
        <v>38</v>
      </c>
      <c r="E356">
        <v>7</v>
      </c>
      <c r="F356" s="2" t="s">
        <v>191</v>
      </c>
      <c r="G356">
        <v>1</v>
      </c>
      <c r="K356">
        <v>0</v>
      </c>
      <c r="L356" s="2" t="s">
        <v>0</v>
      </c>
    </row>
    <row r="357" spans="1:12" x14ac:dyDescent="0.4">
      <c r="A357" s="1">
        <v>43898</v>
      </c>
      <c r="B357" s="5">
        <v>0</v>
      </c>
      <c r="C357" s="2" t="s">
        <v>88</v>
      </c>
      <c r="D357">
        <v>0</v>
      </c>
      <c r="E357">
        <v>1</v>
      </c>
      <c r="F357" s="2" t="s">
        <v>191</v>
      </c>
      <c r="G357">
        <v>0</v>
      </c>
      <c r="H357">
        <v>0</v>
      </c>
      <c r="I357">
        <v>0</v>
      </c>
      <c r="J357">
        <v>0</v>
      </c>
      <c r="K357">
        <v>0</v>
      </c>
      <c r="L357" s="2" t="s">
        <v>303</v>
      </c>
    </row>
    <row r="358" spans="1:12" x14ac:dyDescent="0.4">
      <c r="A358" s="1">
        <v>43898</v>
      </c>
      <c r="B358" s="5">
        <v>0</v>
      </c>
      <c r="C358" s="2" t="s">
        <v>9</v>
      </c>
      <c r="D358">
        <v>0</v>
      </c>
      <c r="E358">
        <v>49</v>
      </c>
      <c r="F358" s="2" t="s">
        <v>191</v>
      </c>
      <c r="G358">
        <v>7</v>
      </c>
      <c r="H358">
        <v>0</v>
      </c>
      <c r="I358">
        <v>0</v>
      </c>
      <c r="J358">
        <v>0</v>
      </c>
      <c r="K358">
        <v>0</v>
      </c>
      <c r="L358" s="2" t="s">
        <v>244</v>
      </c>
    </row>
    <row r="359" spans="1:12" x14ac:dyDescent="0.4">
      <c r="A359" s="1">
        <v>43898</v>
      </c>
      <c r="B359" s="5"/>
      <c r="C359" s="2" t="s">
        <v>75</v>
      </c>
      <c r="E359">
        <v>0</v>
      </c>
      <c r="F359" s="2" t="s">
        <v>191</v>
      </c>
      <c r="G359">
        <v>0</v>
      </c>
      <c r="K359">
        <v>0</v>
      </c>
      <c r="L359" s="2" t="s">
        <v>0</v>
      </c>
    </row>
    <row r="360" spans="1:12" x14ac:dyDescent="0.4">
      <c r="A360" s="1">
        <v>43898</v>
      </c>
      <c r="B360" s="5">
        <v>0</v>
      </c>
      <c r="C360" s="2" t="s">
        <v>18</v>
      </c>
      <c r="D360">
        <v>0</v>
      </c>
      <c r="E360">
        <v>40</v>
      </c>
      <c r="F360" s="2" t="s">
        <v>191</v>
      </c>
      <c r="G360">
        <v>22</v>
      </c>
      <c r="H360">
        <v>3</v>
      </c>
      <c r="I360">
        <v>0</v>
      </c>
      <c r="J360">
        <v>0</v>
      </c>
      <c r="K360">
        <v>1</v>
      </c>
      <c r="L360" s="2" t="s">
        <v>19</v>
      </c>
    </row>
    <row r="361" spans="1:12" x14ac:dyDescent="0.4">
      <c r="A361" s="1">
        <v>43898</v>
      </c>
      <c r="B361" s="5">
        <v>0</v>
      </c>
      <c r="C361" s="2" t="s">
        <v>20</v>
      </c>
      <c r="D361">
        <v>0</v>
      </c>
      <c r="E361">
        <v>12</v>
      </c>
      <c r="F361" s="2" t="s">
        <v>191</v>
      </c>
      <c r="G361">
        <v>17</v>
      </c>
      <c r="H361">
        <v>1</v>
      </c>
      <c r="I361">
        <v>1</v>
      </c>
      <c r="J361">
        <v>2</v>
      </c>
      <c r="K361">
        <v>0</v>
      </c>
      <c r="L361" s="2" t="s">
        <v>255</v>
      </c>
    </row>
    <row r="362" spans="1:12" x14ac:dyDescent="0.4">
      <c r="A362" s="1">
        <v>43898</v>
      </c>
      <c r="B362" s="5">
        <v>0.33333333333333331</v>
      </c>
      <c r="C362" s="2" t="s">
        <v>40</v>
      </c>
      <c r="D362">
        <v>0</v>
      </c>
      <c r="E362">
        <v>3</v>
      </c>
      <c r="F362" s="2" t="s">
        <v>191</v>
      </c>
      <c r="G362">
        <v>0</v>
      </c>
      <c r="H362">
        <v>0</v>
      </c>
      <c r="I362">
        <v>0</v>
      </c>
      <c r="J362">
        <v>0</v>
      </c>
      <c r="K362">
        <v>0</v>
      </c>
      <c r="L362" s="2" t="s">
        <v>232</v>
      </c>
    </row>
    <row r="363" spans="1:12" x14ac:dyDescent="0.4">
      <c r="A363" s="1">
        <v>43898</v>
      </c>
      <c r="B363" s="5">
        <v>0.60416666666666663</v>
      </c>
      <c r="C363" s="2" t="s">
        <v>12</v>
      </c>
      <c r="D363">
        <v>0</v>
      </c>
      <c r="E363">
        <v>40</v>
      </c>
      <c r="F363" s="2" t="s">
        <v>191</v>
      </c>
      <c r="G363">
        <v>6</v>
      </c>
      <c r="H363">
        <v>0</v>
      </c>
      <c r="I363">
        <v>0</v>
      </c>
      <c r="J363">
        <v>0</v>
      </c>
      <c r="K363">
        <v>0</v>
      </c>
      <c r="L363" s="2" t="s">
        <v>301</v>
      </c>
    </row>
    <row r="364" spans="1:12" x14ac:dyDescent="0.4">
      <c r="A364" s="1">
        <v>43898</v>
      </c>
      <c r="B364" s="5">
        <v>0</v>
      </c>
      <c r="C364" s="2" t="s">
        <v>10</v>
      </c>
      <c r="D364">
        <v>0</v>
      </c>
      <c r="E364">
        <v>1</v>
      </c>
      <c r="F364" s="2" t="s">
        <v>191</v>
      </c>
      <c r="G364">
        <v>0</v>
      </c>
      <c r="H364">
        <v>0</v>
      </c>
      <c r="I364">
        <v>0</v>
      </c>
      <c r="J364">
        <v>0</v>
      </c>
      <c r="K364">
        <v>0</v>
      </c>
      <c r="L364" s="2" t="s">
        <v>302</v>
      </c>
    </row>
    <row r="365" spans="1:12" x14ac:dyDescent="0.4">
      <c r="A365" s="1">
        <v>43898</v>
      </c>
      <c r="B365" s="5"/>
      <c r="C365" s="2" t="s">
        <v>167</v>
      </c>
      <c r="E365">
        <v>348</v>
      </c>
      <c r="F365" s="2" t="s">
        <v>177</v>
      </c>
      <c r="G365">
        <v>78</v>
      </c>
      <c r="K365">
        <v>2</v>
      </c>
      <c r="L365" s="2" t="s">
        <v>0</v>
      </c>
    </row>
    <row r="366" spans="1:12" x14ac:dyDescent="0.4">
      <c r="A366" s="1">
        <v>43899</v>
      </c>
      <c r="B366" s="5">
        <v>0.625</v>
      </c>
      <c r="C366" s="2" t="s">
        <v>22</v>
      </c>
      <c r="D366">
        <v>0</v>
      </c>
      <c r="E366">
        <v>14</v>
      </c>
      <c r="F366" s="2" t="s">
        <v>191</v>
      </c>
      <c r="G366">
        <v>0</v>
      </c>
      <c r="H366">
        <v>0</v>
      </c>
      <c r="I366">
        <v>0</v>
      </c>
      <c r="J366">
        <v>2</v>
      </c>
      <c r="K366">
        <v>0</v>
      </c>
      <c r="L366" s="2" t="s">
        <v>67</v>
      </c>
    </row>
    <row r="367" spans="1:12" x14ac:dyDescent="0.4">
      <c r="A367" s="1">
        <v>43899</v>
      </c>
      <c r="B367" s="5"/>
      <c r="C367" s="2" t="s">
        <v>83</v>
      </c>
      <c r="E367">
        <v>0</v>
      </c>
      <c r="F367" s="2" t="s">
        <v>191</v>
      </c>
      <c r="G367">
        <v>0</v>
      </c>
      <c r="K367">
        <v>0</v>
      </c>
      <c r="L367" s="2" t="s">
        <v>0</v>
      </c>
    </row>
    <row r="368" spans="1:12" x14ac:dyDescent="0.4">
      <c r="A368" s="1">
        <v>43899</v>
      </c>
      <c r="B368" s="5">
        <v>0</v>
      </c>
      <c r="C368" s="2" t="s">
        <v>50</v>
      </c>
      <c r="D368">
        <v>0</v>
      </c>
      <c r="E368">
        <v>2</v>
      </c>
      <c r="F368" s="2" t="s">
        <v>191</v>
      </c>
      <c r="G368">
        <v>0</v>
      </c>
      <c r="H368">
        <v>0</v>
      </c>
      <c r="I368">
        <v>0</v>
      </c>
      <c r="J368">
        <v>0</v>
      </c>
      <c r="K368">
        <v>0</v>
      </c>
      <c r="L368" s="2" t="s">
        <v>64</v>
      </c>
    </row>
    <row r="369" spans="1:12" x14ac:dyDescent="0.4">
      <c r="A369" s="1">
        <v>43899</v>
      </c>
      <c r="B369" s="5">
        <v>0</v>
      </c>
      <c r="C369" s="2" t="s">
        <v>15</v>
      </c>
      <c r="D369">
        <v>0</v>
      </c>
      <c r="E369">
        <v>34</v>
      </c>
      <c r="F369" s="2" t="s">
        <v>191</v>
      </c>
      <c r="G369">
        <v>3</v>
      </c>
      <c r="H369">
        <v>0</v>
      </c>
      <c r="I369">
        <v>0</v>
      </c>
      <c r="J369">
        <v>0</v>
      </c>
      <c r="K369">
        <v>0</v>
      </c>
      <c r="L369" s="2" t="s">
        <v>65</v>
      </c>
    </row>
    <row r="370" spans="1:12" x14ac:dyDescent="0.4">
      <c r="A370" s="1">
        <v>43899</v>
      </c>
      <c r="B370" s="5">
        <v>0</v>
      </c>
      <c r="C370" s="2" t="s">
        <v>17</v>
      </c>
      <c r="D370">
        <v>0</v>
      </c>
      <c r="E370">
        <v>20</v>
      </c>
      <c r="F370" s="2" t="s">
        <v>191</v>
      </c>
      <c r="G370">
        <v>4</v>
      </c>
      <c r="H370">
        <v>4</v>
      </c>
      <c r="I370">
        <v>4</v>
      </c>
      <c r="J370">
        <v>1</v>
      </c>
      <c r="K370">
        <v>1</v>
      </c>
      <c r="L370" s="2" t="s">
        <v>115</v>
      </c>
    </row>
    <row r="371" spans="1:12" x14ac:dyDescent="0.4">
      <c r="A371" s="1">
        <v>43899</v>
      </c>
      <c r="B371" s="5">
        <v>0.5</v>
      </c>
      <c r="C371" s="2" t="s">
        <v>13</v>
      </c>
      <c r="D371">
        <v>0</v>
      </c>
      <c r="E371">
        <v>28</v>
      </c>
      <c r="F371" s="2" t="s">
        <v>191</v>
      </c>
      <c r="G371">
        <v>3</v>
      </c>
      <c r="H371">
        <v>0</v>
      </c>
      <c r="I371">
        <v>0</v>
      </c>
      <c r="J371">
        <v>0</v>
      </c>
      <c r="K371">
        <v>0</v>
      </c>
      <c r="L371" s="2" t="s">
        <v>66</v>
      </c>
    </row>
    <row r="372" spans="1:12" x14ac:dyDescent="0.4">
      <c r="A372" s="1">
        <v>43899</v>
      </c>
      <c r="B372" s="5">
        <v>0</v>
      </c>
      <c r="C372" s="2" t="s">
        <v>26</v>
      </c>
      <c r="D372">
        <v>0</v>
      </c>
      <c r="E372">
        <v>11</v>
      </c>
      <c r="F372" s="2" t="s">
        <v>191</v>
      </c>
      <c r="G372">
        <v>0</v>
      </c>
      <c r="H372">
        <v>0</v>
      </c>
      <c r="I372">
        <v>0</v>
      </c>
      <c r="J372">
        <v>0</v>
      </c>
      <c r="K372">
        <v>0</v>
      </c>
      <c r="L372" s="2" t="s">
        <v>52</v>
      </c>
    </row>
    <row r="373" spans="1:12" x14ac:dyDescent="0.4">
      <c r="A373" s="1">
        <v>43899</v>
      </c>
      <c r="B373" s="5">
        <v>0</v>
      </c>
      <c r="C373" s="2" t="s">
        <v>8</v>
      </c>
      <c r="D373">
        <v>1780</v>
      </c>
      <c r="E373">
        <v>60</v>
      </c>
      <c r="F373" s="2" t="s">
        <v>172</v>
      </c>
      <c r="G373">
        <v>9</v>
      </c>
      <c r="H373">
        <v>3</v>
      </c>
      <c r="I373">
        <v>1</v>
      </c>
      <c r="J373">
        <v>0</v>
      </c>
      <c r="K373">
        <v>0</v>
      </c>
      <c r="L373" s="2" t="s">
        <v>279</v>
      </c>
    </row>
    <row r="374" spans="1:12" x14ac:dyDescent="0.4">
      <c r="A374" s="1">
        <v>43899</v>
      </c>
      <c r="B374" s="5"/>
      <c r="C374" s="2" t="s">
        <v>28</v>
      </c>
      <c r="E374">
        <v>0</v>
      </c>
      <c r="F374" s="2" t="s">
        <v>191</v>
      </c>
      <c r="G374">
        <v>0</v>
      </c>
      <c r="K374">
        <v>0</v>
      </c>
      <c r="L374" s="2" t="s">
        <v>0</v>
      </c>
    </row>
    <row r="375" spans="1:12" x14ac:dyDescent="0.4">
      <c r="A375" s="1">
        <v>43899</v>
      </c>
      <c r="B375" s="5">
        <v>0</v>
      </c>
      <c r="C375" s="2" t="s">
        <v>93</v>
      </c>
      <c r="D375">
        <v>0</v>
      </c>
      <c r="E375">
        <v>18</v>
      </c>
      <c r="F375" s="2" t="s">
        <v>191</v>
      </c>
      <c r="G375">
        <v>0</v>
      </c>
      <c r="H375">
        <v>0</v>
      </c>
      <c r="I375">
        <v>0</v>
      </c>
      <c r="J375">
        <v>0</v>
      </c>
      <c r="K375">
        <v>0</v>
      </c>
      <c r="L375" s="2" t="s">
        <v>0</v>
      </c>
    </row>
    <row r="376" spans="1:12" x14ac:dyDescent="0.4">
      <c r="A376" s="1">
        <v>43899</v>
      </c>
      <c r="B376" s="5">
        <v>0</v>
      </c>
      <c r="C376" s="2" t="s">
        <v>37</v>
      </c>
      <c r="D376">
        <v>0</v>
      </c>
      <c r="E376">
        <v>7</v>
      </c>
      <c r="F376" s="2" t="s">
        <v>191</v>
      </c>
      <c r="G376">
        <v>5</v>
      </c>
      <c r="H376">
        <v>0</v>
      </c>
      <c r="I376">
        <v>0</v>
      </c>
      <c r="J376">
        <v>0</v>
      </c>
      <c r="K376">
        <v>0</v>
      </c>
      <c r="L376" s="2" t="s">
        <v>333</v>
      </c>
    </row>
    <row r="377" spans="1:12" x14ac:dyDescent="0.4">
      <c r="A377" s="1">
        <v>43899</v>
      </c>
      <c r="B377" s="5"/>
      <c r="C377" s="2" t="s">
        <v>48</v>
      </c>
      <c r="E377">
        <v>5</v>
      </c>
      <c r="F377" s="2" t="s">
        <v>191</v>
      </c>
      <c r="G377">
        <v>1</v>
      </c>
      <c r="K377">
        <v>0</v>
      </c>
      <c r="L377" s="2" t="s">
        <v>0</v>
      </c>
    </row>
    <row r="378" spans="1:12" x14ac:dyDescent="0.4">
      <c r="A378" s="1">
        <v>43899</v>
      </c>
      <c r="B378" s="5">
        <v>0</v>
      </c>
      <c r="C378" s="2" t="s">
        <v>29</v>
      </c>
      <c r="D378">
        <v>0</v>
      </c>
      <c r="E378">
        <v>27</v>
      </c>
      <c r="F378" s="2" t="s">
        <v>191</v>
      </c>
      <c r="G378">
        <v>4</v>
      </c>
      <c r="H378">
        <v>0</v>
      </c>
      <c r="I378">
        <v>0</v>
      </c>
      <c r="J378">
        <v>0</v>
      </c>
      <c r="K378">
        <v>0</v>
      </c>
      <c r="L378" s="2" t="s">
        <v>229</v>
      </c>
    </row>
    <row r="379" spans="1:12" x14ac:dyDescent="0.4">
      <c r="A379" s="1">
        <v>43899</v>
      </c>
      <c r="B379" s="5"/>
      <c r="C379" s="2" t="s">
        <v>70</v>
      </c>
      <c r="E379">
        <v>0</v>
      </c>
      <c r="F379" s="2" t="s">
        <v>191</v>
      </c>
      <c r="G379">
        <v>0</v>
      </c>
      <c r="K379">
        <v>0</v>
      </c>
      <c r="L379" s="2" t="s">
        <v>0</v>
      </c>
    </row>
    <row r="380" spans="1:12" x14ac:dyDescent="0.4">
      <c r="A380" s="1">
        <v>43899</v>
      </c>
      <c r="B380" s="5"/>
      <c r="C380" s="2" t="s">
        <v>78</v>
      </c>
      <c r="E380">
        <v>0</v>
      </c>
      <c r="F380" s="2" t="s">
        <v>191</v>
      </c>
      <c r="G380">
        <v>0</v>
      </c>
      <c r="K380">
        <v>0</v>
      </c>
      <c r="L380" s="2" t="s">
        <v>0</v>
      </c>
    </row>
    <row r="381" spans="1:12" x14ac:dyDescent="0.4">
      <c r="A381" s="1">
        <v>43899</v>
      </c>
      <c r="B381" s="5"/>
      <c r="C381" s="2" t="s">
        <v>33</v>
      </c>
      <c r="E381">
        <v>9</v>
      </c>
      <c r="F381" s="2" t="s">
        <v>191</v>
      </c>
      <c r="G381">
        <v>1</v>
      </c>
      <c r="K381">
        <v>0</v>
      </c>
      <c r="L381" s="2" t="s">
        <v>0</v>
      </c>
    </row>
    <row r="382" spans="1:12" x14ac:dyDescent="0.4">
      <c r="A382" s="1">
        <v>43899</v>
      </c>
      <c r="B382" s="5"/>
      <c r="C382" s="2" t="s">
        <v>101</v>
      </c>
      <c r="E382">
        <v>0</v>
      </c>
      <c r="F382" s="2" t="s">
        <v>191</v>
      </c>
      <c r="G382">
        <v>0</v>
      </c>
      <c r="K382">
        <v>0</v>
      </c>
      <c r="L382" s="2" t="s">
        <v>0</v>
      </c>
    </row>
    <row r="383" spans="1:12" x14ac:dyDescent="0.4">
      <c r="A383" s="1">
        <v>43899</v>
      </c>
      <c r="B383" s="5"/>
      <c r="C383" s="2" t="s">
        <v>57</v>
      </c>
      <c r="E383">
        <v>3</v>
      </c>
      <c r="F383" s="2" t="s">
        <v>191</v>
      </c>
      <c r="G383">
        <v>0</v>
      </c>
      <c r="K383">
        <v>0</v>
      </c>
      <c r="L383" s="2" t="s">
        <v>0</v>
      </c>
    </row>
    <row r="384" spans="1:12" x14ac:dyDescent="0.4">
      <c r="A384" s="1">
        <v>43899</v>
      </c>
      <c r="B384" s="5"/>
      <c r="C384" s="2" t="s">
        <v>38</v>
      </c>
      <c r="E384">
        <v>7</v>
      </c>
      <c r="F384" s="2" t="s">
        <v>191</v>
      </c>
      <c r="G384">
        <v>1</v>
      </c>
      <c r="K384">
        <v>0</v>
      </c>
      <c r="L384" s="2" t="s">
        <v>0</v>
      </c>
    </row>
    <row r="385" spans="1:12" x14ac:dyDescent="0.4">
      <c r="A385" s="1">
        <v>43899</v>
      </c>
      <c r="B385" s="5">
        <v>0</v>
      </c>
      <c r="C385" s="2" t="s">
        <v>88</v>
      </c>
      <c r="D385">
        <v>0</v>
      </c>
      <c r="E385">
        <v>1</v>
      </c>
      <c r="F385" s="2" t="s">
        <v>191</v>
      </c>
      <c r="G385">
        <v>0</v>
      </c>
      <c r="H385">
        <v>0</v>
      </c>
      <c r="I385">
        <v>0</v>
      </c>
      <c r="J385">
        <v>0</v>
      </c>
      <c r="K385">
        <v>0</v>
      </c>
      <c r="L385" s="2" t="s">
        <v>303</v>
      </c>
    </row>
    <row r="386" spans="1:12" x14ac:dyDescent="0.4">
      <c r="A386" s="1">
        <v>43899</v>
      </c>
      <c r="B386" s="5">
        <v>0</v>
      </c>
      <c r="C386" s="2" t="s">
        <v>9</v>
      </c>
      <c r="D386">
        <v>0</v>
      </c>
      <c r="E386">
        <v>61</v>
      </c>
      <c r="F386" s="2" t="s">
        <v>191</v>
      </c>
      <c r="G386">
        <v>9</v>
      </c>
      <c r="H386">
        <v>0</v>
      </c>
      <c r="I386">
        <v>0</v>
      </c>
      <c r="J386">
        <v>0</v>
      </c>
      <c r="K386">
        <v>0</v>
      </c>
      <c r="L386" s="2" t="s">
        <v>244</v>
      </c>
    </row>
    <row r="387" spans="1:12" x14ac:dyDescent="0.4">
      <c r="A387" s="1">
        <v>43899</v>
      </c>
      <c r="B387" s="5"/>
      <c r="C387" s="2" t="s">
        <v>75</v>
      </c>
      <c r="E387">
        <v>0</v>
      </c>
      <c r="F387" s="2" t="s">
        <v>191</v>
      </c>
      <c r="G387">
        <v>0</v>
      </c>
      <c r="K387">
        <v>0</v>
      </c>
      <c r="L387" s="2" t="s">
        <v>0</v>
      </c>
    </row>
    <row r="388" spans="1:12" x14ac:dyDescent="0.4">
      <c r="A388" s="1">
        <v>43899</v>
      </c>
      <c r="B388" s="5">
        <v>0</v>
      </c>
      <c r="C388" s="2" t="s">
        <v>18</v>
      </c>
      <c r="D388">
        <v>0</v>
      </c>
      <c r="E388">
        <v>51</v>
      </c>
      <c r="F388" s="2" t="s">
        <v>191</v>
      </c>
      <c r="G388">
        <v>29</v>
      </c>
      <c r="H388">
        <v>5</v>
      </c>
      <c r="I388">
        <v>0</v>
      </c>
      <c r="J388">
        <v>0</v>
      </c>
      <c r="K388">
        <v>1</v>
      </c>
      <c r="L388" s="2" t="s">
        <v>19</v>
      </c>
    </row>
    <row r="389" spans="1:12" x14ac:dyDescent="0.4">
      <c r="A389" s="1">
        <v>43899</v>
      </c>
      <c r="B389" s="5">
        <v>0</v>
      </c>
      <c r="C389" s="2" t="s">
        <v>20</v>
      </c>
      <c r="D389">
        <v>0</v>
      </c>
      <c r="E389">
        <v>17</v>
      </c>
      <c r="F389" s="2" t="s">
        <v>191</v>
      </c>
      <c r="G389">
        <v>18</v>
      </c>
      <c r="H389">
        <v>1</v>
      </c>
      <c r="I389">
        <v>1</v>
      </c>
      <c r="J389">
        <v>2</v>
      </c>
      <c r="K389">
        <v>0</v>
      </c>
      <c r="L389" s="2" t="s">
        <v>255</v>
      </c>
    </row>
    <row r="390" spans="1:12" x14ac:dyDescent="0.4">
      <c r="A390" s="1">
        <v>43899</v>
      </c>
      <c r="B390" s="5">
        <v>0.33333333333333331</v>
      </c>
      <c r="C390" s="2" t="s">
        <v>40</v>
      </c>
      <c r="D390">
        <v>0</v>
      </c>
      <c r="E390">
        <v>10</v>
      </c>
      <c r="F390" s="2" t="s">
        <v>191</v>
      </c>
      <c r="G390">
        <v>0</v>
      </c>
      <c r="H390">
        <v>0</v>
      </c>
      <c r="I390">
        <v>0</v>
      </c>
      <c r="J390">
        <v>0</v>
      </c>
      <c r="K390">
        <v>0</v>
      </c>
      <c r="L390" s="2" t="s">
        <v>232</v>
      </c>
    </row>
    <row r="391" spans="1:12" x14ac:dyDescent="0.4">
      <c r="A391" s="1">
        <v>43899</v>
      </c>
      <c r="B391" s="5">
        <v>0.60416666666666663</v>
      </c>
      <c r="C391" s="2" t="s">
        <v>12</v>
      </c>
      <c r="D391">
        <v>0</v>
      </c>
      <c r="E391">
        <v>49</v>
      </c>
      <c r="F391" s="2" t="s">
        <v>191</v>
      </c>
      <c r="G391">
        <v>7</v>
      </c>
      <c r="H391">
        <v>0</v>
      </c>
      <c r="I391">
        <v>0</v>
      </c>
      <c r="J391">
        <v>0</v>
      </c>
      <c r="K391">
        <v>0</v>
      </c>
      <c r="L391" s="2" t="s">
        <v>301</v>
      </c>
    </row>
    <row r="392" spans="1:12" x14ac:dyDescent="0.4">
      <c r="A392" s="1">
        <v>43899</v>
      </c>
      <c r="B392" s="5">
        <v>0</v>
      </c>
      <c r="C392" s="2" t="s">
        <v>10</v>
      </c>
      <c r="D392">
        <v>24</v>
      </c>
      <c r="E392">
        <v>1</v>
      </c>
      <c r="F392" s="2" t="s">
        <v>191</v>
      </c>
      <c r="G392">
        <v>0</v>
      </c>
      <c r="H392">
        <v>0</v>
      </c>
      <c r="I392">
        <v>0</v>
      </c>
      <c r="J392">
        <v>0</v>
      </c>
      <c r="K392">
        <v>0</v>
      </c>
      <c r="L392" s="2" t="s">
        <v>302</v>
      </c>
    </row>
    <row r="393" spans="1:12" x14ac:dyDescent="0.4">
      <c r="A393" s="1">
        <v>43899</v>
      </c>
      <c r="B393" s="5"/>
      <c r="C393" s="2" t="s">
        <v>167</v>
      </c>
      <c r="E393">
        <v>435</v>
      </c>
      <c r="F393" s="2" t="s">
        <v>181</v>
      </c>
      <c r="G393">
        <v>95</v>
      </c>
      <c r="K393">
        <v>2</v>
      </c>
      <c r="L393" s="2" t="s">
        <v>0</v>
      </c>
    </row>
    <row r="394" spans="1:12" x14ac:dyDescent="0.4">
      <c r="A394" s="1">
        <v>43900</v>
      </c>
      <c r="B394" s="5">
        <v>0.625</v>
      </c>
      <c r="C394" s="2" t="s">
        <v>22</v>
      </c>
      <c r="D394">
        <v>0</v>
      </c>
      <c r="E394">
        <v>17</v>
      </c>
      <c r="F394" s="2" t="s">
        <v>191</v>
      </c>
      <c r="G394">
        <v>0</v>
      </c>
      <c r="H394">
        <v>0</v>
      </c>
      <c r="I394">
        <v>0</v>
      </c>
      <c r="J394">
        <v>2</v>
      </c>
      <c r="K394">
        <v>0</v>
      </c>
      <c r="L394" s="2" t="s">
        <v>69</v>
      </c>
    </row>
    <row r="395" spans="1:12" x14ac:dyDescent="0.4">
      <c r="A395" s="1">
        <v>43900</v>
      </c>
      <c r="B395" s="5"/>
      <c r="C395" s="2" t="s">
        <v>83</v>
      </c>
      <c r="E395">
        <v>0</v>
      </c>
      <c r="F395" s="2" t="s">
        <v>191</v>
      </c>
      <c r="G395">
        <v>0</v>
      </c>
      <c r="K395">
        <v>0</v>
      </c>
      <c r="L395" s="2" t="s">
        <v>0</v>
      </c>
    </row>
    <row r="396" spans="1:12" x14ac:dyDescent="0.4">
      <c r="A396" s="1">
        <v>43900</v>
      </c>
      <c r="B396" s="5"/>
      <c r="C396" s="2" t="s">
        <v>50</v>
      </c>
      <c r="E396">
        <v>3</v>
      </c>
      <c r="F396" s="2" t="s">
        <v>191</v>
      </c>
      <c r="G396">
        <v>0</v>
      </c>
      <c r="K396">
        <v>0</v>
      </c>
      <c r="L396" s="2" t="s">
        <v>0</v>
      </c>
    </row>
    <row r="397" spans="1:12" x14ac:dyDescent="0.4">
      <c r="A397" s="1">
        <v>43900</v>
      </c>
      <c r="B397" s="5"/>
      <c r="C397" s="2" t="s">
        <v>15</v>
      </c>
      <c r="E397">
        <v>43</v>
      </c>
      <c r="F397" s="2" t="s">
        <v>191</v>
      </c>
      <c r="G397">
        <v>2</v>
      </c>
      <c r="K397">
        <v>0</v>
      </c>
      <c r="L397" s="2" t="s">
        <v>0</v>
      </c>
    </row>
    <row r="398" spans="1:12" x14ac:dyDescent="0.4">
      <c r="A398" s="1">
        <v>43900</v>
      </c>
      <c r="B398" s="5">
        <v>0</v>
      </c>
      <c r="C398" s="2" t="s">
        <v>17</v>
      </c>
      <c r="D398">
        <v>0</v>
      </c>
      <c r="E398">
        <v>22</v>
      </c>
      <c r="F398" s="2" t="s">
        <v>191</v>
      </c>
      <c r="G398">
        <v>5</v>
      </c>
      <c r="H398">
        <v>1</v>
      </c>
      <c r="I398">
        <v>1</v>
      </c>
      <c r="J398">
        <v>2</v>
      </c>
      <c r="K398">
        <v>1</v>
      </c>
      <c r="L398" s="2" t="s">
        <v>115</v>
      </c>
    </row>
    <row r="399" spans="1:12" x14ac:dyDescent="0.4">
      <c r="A399" s="1">
        <v>43900</v>
      </c>
      <c r="B399" s="5">
        <v>0.5</v>
      </c>
      <c r="C399" s="2" t="s">
        <v>13</v>
      </c>
      <c r="D399">
        <v>0</v>
      </c>
      <c r="E399">
        <v>33</v>
      </c>
      <c r="F399" s="2" t="s">
        <v>191</v>
      </c>
      <c r="G399">
        <v>5</v>
      </c>
      <c r="H399">
        <v>0</v>
      </c>
      <c r="I399">
        <v>0</v>
      </c>
      <c r="J399">
        <v>0</v>
      </c>
      <c r="K399">
        <v>0</v>
      </c>
      <c r="L399" s="2" t="s">
        <v>68</v>
      </c>
    </row>
    <row r="400" spans="1:12" x14ac:dyDescent="0.4">
      <c r="A400" s="1">
        <v>43900</v>
      </c>
      <c r="B400" s="5"/>
      <c r="C400" s="2" t="s">
        <v>26</v>
      </c>
      <c r="E400">
        <v>14</v>
      </c>
      <c r="F400" s="2" t="s">
        <v>191</v>
      </c>
      <c r="G400">
        <v>0</v>
      </c>
      <c r="K400">
        <v>0</v>
      </c>
      <c r="L400" s="2" t="s">
        <v>0</v>
      </c>
    </row>
    <row r="401" spans="1:12" x14ac:dyDescent="0.4">
      <c r="A401" s="1">
        <v>43900</v>
      </c>
      <c r="B401" s="5">
        <v>0</v>
      </c>
      <c r="C401" s="2" t="s">
        <v>8</v>
      </c>
      <c r="D401">
        <v>1955</v>
      </c>
      <c r="E401">
        <v>80</v>
      </c>
      <c r="F401" s="2" t="s">
        <v>170</v>
      </c>
      <c r="G401">
        <v>12</v>
      </c>
      <c r="H401">
        <v>4</v>
      </c>
      <c r="I401">
        <v>1</v>
      </c>
      <c r="J401">
        <v>0</v>
      </c>
      <c r="K401">
        <v>1</v>
      </c>
      <c r="L401" s="2" t="s">
        <v>279</v>
      </c>
    </row>
    <row r="402" spans="1:12" x14ac:dyDescent="0.4">
      <c r="A402" s="1">
        <v>43900</v>
      </c>
      <c r="B402" s="5">
        <v>0</v>
      </c>
      <c r="C402" s="2" t="s">
        <v>28</v>
      </c>
      <c r="D402">
        <v>0</v>
      </c>
      <c r="E402">
        <v>1</v>
      </c>
      <c r="F402" s="2" t="s">
        <v>191</v>
      </c>
      <c r="G402">
        <v>0</v>
      </c>
      <c r="H402">
        <v>0</v>
      </c>
      <c r="I402">
        <v>0</v>
      </c>
      <c r="J402">
        <v>0</v>
      </c>
      <c r="K402">
        <v>0</v>
      </c>
      <c r="L402" s="2" t="s">
        <v>304</v>
      </c>
    </row>
    <row r="403" spans="1:12" x14ac:dyDescent="0.4">
      <c r="A403" s="1">
        <v>43900</v>
      </c>
      <c r="B403" s="5">
        <v>0</v>
      </c>
      <c r="C403" s="2" t="s">
        <v>93</v>
      </c>
      <c r="D403">
        <v>0</v>
      </c>
      <c r="E403">
        <v>19</v>
      </c>
      <c r="F403" s="2" t="s">
        <v>191</v>
      </c>
      <c r="G403">
        <v>0</v>
      </c>
      <c r="H403">
        <v>0</v>
      </c>
      <c r="I403">
        <v>0</v>
      </c>
      <c r="J403">
        <v>0</v>
      </c>
      <c r="K403">
        <v>0</v>
      </c>
      <c r="L403" s="2" t="s">
        <v>0</v>
      </c>
    </row>
    <row r="404" spans="1:12" x14ac:dyDescent="0.4">
      <c r="A404" s="1">
        <v>43900</v>
      </c>
      <c r="B404" s="5">
        <v>0</v>
      </c>
      <c r="C404" s="2" t="s">
        <v>37</v>
      </c>
      <c r="D404">
        <v>0</v>
      </c>
      <c r="E404">
        <v>7</v>
      </c>
      <c r="F404" s="2" t="s">
        <v>191</v>
      </c>
      <c r="G404">
        <v>5</v>
      </c>
      <c r="H404">
        <v>0</v>
      </c>
      <c r="I404">
        <v>0</v>
      </c>
      <c r="J404">
        <v>0</v>
      </c>
      <c r="K404">
        <v>0</v>
      </c>
      <c r="L404" s="2" t="s">
        <v>333</v>
      </c>
    </row>
    <row r="405" spans="1:12" x14ac:dyDescent="0.4">
      <c r="A405" s="1">
        <v>43900</v>
      </c>
      <c r="B405" s="5"/>
      <c r="C405" s="2" t="s">
        <v>48</v>
      </c>
      <c r="E405">
        <v>8</v>
      </c>
      <c r="F405" s="2" t="s">
        <v>191</v>
      </c>
      <c r="G405">
        <v>1</v>
      </c>
      <c r="K405">
        <v>0</v>
      </c>
      <c r="L405" s="2" t="s">
        <v>0</v>
      </c>
    </row>
    <row r="406" spans="1:12" x14ac:dyDescent="0.4">
      <c r="A406" s="1">
        <v>43900</v>
      </c>
      <c r="B406" s="5">
        <v>0</v>
      </c>
      <c r="C406" s="2" t="s">
        <v>29</v>
      </c>
      <c r="D406">
        <v>0</v>
      </c>
      <c r="E406">
        <v>31</v>
      </c>
      <c r="F406" s="2" t="s">
        <v>191</v>
      </c>
      <c r="G406">
        <v>4</v>
      </c>
      <c r="H406">
        <v>0</v>
      </c>
      <c r="I406">
        <v>0</v>
      </c>
      <c r="J406">
        <v>0</v>
      </c>
      <c r="K406">
        <v>0</v>
      </c>
      <c r="L406" s="2" t="s">
        <v>229</v>
      </c>
    </row>
    <row r="407" spans="1:12" x14ac:dyDescent="0.4">
      <c r="A407" s="1">
        <v>43900</v>
      </c>
      <c r="B407" s="5"/>
      <c r="C407" s="2" t="s">
        <v>70</v>
      </c>
      <c r="E407">
        <v>0</v>
      </c>
      <c r="F407" s="2" t="s">
        <v>191</v>
      </c>
      <c r="G407">
        <v>0</v>
      </c>
      <c r="K407">
        <v>0</v>
      </c>
      <c r="L407" s="2" t="s">
        <v>0</v>
      </c>
    </row>
    <row r="408" spans="1:12" x14ac:dyDescent="0.4">
      <c r="A408" s="1">
        <v>43900</v>
      </c>
      <c r="B408" s="5"/>
      <c r="C408" s="2" t="s">
        <v>78</v>
      </c>
      <c r="E408">
        <v>0</v>
      </c>
      <c r="F408" s="2" t="s">
        <v>191</v>
      </c>
      <c r="G408">
        <v>0</v>
      </c>
      <c r="K408">
        <v>0</v>
      </c>
      <c r="L408" s="2" t="s">
        <v>0</v>
      </c>
    </row>
    <row r="409" spans="1:12" x14ac:dyDescent="0.4">
      <c r="A409" s="1">
        <v>43900</v>
      </c>
      <c r="B409" s="5"/>
      <c r="C409" s="2" t="s">
        <v>33</v>
      </c>
      <c r="E409">
        <v>11</v>
      </c>
      <c r="F409" s="2" t="s">
        <v>191</v>
      </c>
      <c r="G409">
        <v>2</v>
      </c>
      <c r="K409">
        <v>0</v>
      </c>
      <c r="L409" s="2" t="s">
        <v>0</v>
      </c>
    </row>
    <row r="410" spans="1:12" x14ac:dyDescent="0.4">
      <c r="A410" s="1">
        <v>43900</v>
      </c>
      <c r="B410" s="5"/>
      <c r="C410" s="2" t="s">
        <v>101</v>
      </c>
      <c r="E410">
        <v>0</v>
      </c>
      <c r="F410" s="2" t="s">
        <v>191</v>
      </c>
      <c r="G410">
        <v>0</v>
      </c>
      <c r="K410">
        <v>0</v>
      </c>
      <c r="L410" s="2" t="s">
        <v>0</v>
      </c>
    </row>
    <row r="411" spans="1:12" x14ac:dyDescent="0.4">
      <c r="A411" s="1">
        <v>43900</v>
      </c>
      <c r="B411" s="5"/>
      <c r="C411" s="2" t="s">
        <v>57</v>
      </c>
      <c r="E411">
        <v>3</v>
      </c>
      <c r="F411" s="2" t="s">
        <v>191</v>
      </c>
      <c r="G411">
        <v>0</v>
      </c>
      <c r="K411">
        <v>0</v>
      </c>
      <c r="L411" s="2" t="s">
        <v>0</v>
      </c>
    </row>
    <row r="412" spans="1:12" x14ac:dyDescent="0.4">
      <c r="A412" s="1">
        <v>43900</v>
      </c>
      <c r="B412" s="5"/>
      <c r="C412" s="2" t="s">
        <v>38</v>
      </c>
      <c r="E412">
        <v>7</v>
      </c>
      <c r="F412" s="2" t="s">
        <v>191</v>
      </c>
      <c r="G412">
        <v>1</v>
      </c>
      <c r="K412">
        <v>0</v>
      </c>
      <c r="L412" s="2" t="s">
        <v>0</v>
      </c>
    </row>
    <row r="413" spans="1:12" x14ac:dyDescent="0.4">
      <c r="A413" s="1">
        <v>43900</v>
      </c>
      <c r="B413" s="5">
        <v>0</v>
      </c>
      <c r="C413" s="2" t="s">
        <v>88</v>
      </c>
      <c r="D413">
        <v>0</v>
      </c>
      <c r="E413">
        <v>3</v>
      </c>
      <c r="F413" s="2" t="s">
        <v>191</v>
      </c>
      <c r="G413">
        <v>0</v>
      </c>
      <c r="H413">
        <v>0</v>
      </c>
      <c r="I413">
        <v>0</v>
      </c>
      <c r="J413">
        <v>0</v>
      </c>
      <c r="K413">
        <v>0</v>
      </c>
      <c r="L413" s="2" t="s">
        <v>303</v>
      </c>
    </row>
    <row r="414" spans="1:12" x14ac:dyDescent="0.4">
      <c r="A414" s="1">
        <v>43900</v>
      </c>
      <c r="B414" s="5">
        <v>0</v>
      </c>
      <c r="C414" s="2" t="s">
        <v>9</v>
      </c>
      <c r="D414">
        <v>0</v>
      </c>
      <c r="E414">
        <v>95</v>
      </c>
      <c r="F414" s="2" t="s">
        <v>191</v>
      </c>
      <c r="G414">
        <v>14</v>
      </c>
      <c r="H414">
        <v>0</v>
      </c>
      <c r="I414">
        <v>0</v>
      </c>
      <c r="J414">
        <v>0</v>
      </c>
      <c r="K414">
        <v>1</v>
      </c>
      <c r="L414" s="2" t="s">
        <v>244</v>
      </c>
    </row>
    <row r="415" spans="1:12" x14ac:dyDescent="0.4">
      <c r="A415" s="1">
        <v>43900</v>
      </c>
      <c r="B415" s="5"/>
      <c r="C415" s="2" t="s">
        <v>75</v>
      </c>
      <c r="E415">
        <v>0</v>
      </c>
      <c r="F415" s="2" t="s">
        <v>191</v>
      </c>
      <c r="G415">
        <v>0</v>
      </c>
      <c r="K415">
        <v>0</v>
      </c>
      <c r="L415" s="2" t="s">
        <v>0</v>
      </c>
    </row>
    <row r="416" spans="1:12" x14ac:dyDescent="0.4">
      <c r="A416" s="1">
        <v>43900</v>
      </c>
      <c r="B416" s="5">
        <v>0</v>
      </c>
      <c r="C416" s="2" t="s">
        <v>18</v>
      </c>
      <c r="D416">
        <v>0</v>
      </c>
      <c r="E416">
        <v>130</v>
      </c>
      <c r="F416" s="2" t="s">
        <v>191</v>
      </c>
      <c r="G416">
        <v>69</v>
      </c>
      <c r="H416">
        <v>9</v>
      </c>
      <c r="I416">
        <v>0</v>
      </c>
      <c r="J416">
        <v>0</v>
      </c>
      <c r="K416">
        <v>1</v>
      </c>
      <c r="L416" s="2" t="s">
        <v>123</v>
      </c>
    </row>
    <row r="417" spans="1:12" x14ac:dyDescent="0.4">
      <c r="A417" s="1">
        <v>43900</v>
      </c>
      <c r="B417" s="5">
        <v>0</v>
      </c>
      <c r="C417" s="2" t="s">
        <v>20</v>
      </c>
      <c r="D417">
        <v>0</v>
      </c>
      <c r="E417">
        <v>22</v>
      </c>
      <c r="F417" s="2" t="s">
        <v>191</v>
      </c>
      <c r="G417">
        <v>21</v>
      </c>
      <c r="H417">
        <v>1</v>
      </c>
      <c r="I417">
        <v>1</v>
      </c>
      <c r="J417">
        <v>2</v>
      </c>
      <c r="K417">
        <v>0</v>
      </c>
      <c r="L417" s="2" t="s">
        <v>255</v>
      </c>
    </row>
    <row r="418" spans="1:12" x14ac:dyDescent="0.4">
      <c r="A418" s="1">
        <v>43900</v>
      </c>
      <c r="B418" s="5">
        <v>0.33333333333333331</v>
      </c>
      <c r="C418" s="2" t="s">
        <v>40</v>
      </c>
      <c r="D418">
        <v>0</v>
      </c>
      <c r="E418">
        <v>10</v>
      </c>
      <c r="F418" s="2" t="s">
        <v>191</v>
      </c>
      <c r="G418">
        <v>0</v>
      </c>
      <c r="H418">
        <v>0</v>
      </c>
      <c r="I418">
        <v>0</v>
      </c>
      <c r="J418">
        <v>0</v>
      </c>
      <c r="K418">
        <v>0</v>
      </c>
      <c r="L418" s="2" t="s">
        <v>232</v>
      </c>
    </row>
    <row r="419" spans="1:12" x14ac:dyDescent="0.4">
      <c r="A419" s="1">
        <v>43900</v>
      </c>
      <c r="B419" s="5">
        <v>0.60416666666666663</v>
      </c>
      <c r="C419" s="2" t="s">
        <v>12</v>
      </c>
      <c r="D419">
        <v>0</v>
      </c>
      <c r="E419">
        <v>62</v>
      </c>
      <c r="F419" s="2" t="s">
        <v>191</v>
      </c>
      <c r="G419">
        <v>9</v>
      </c>
      <c r="H419">
        <v>0</v>
      </c>
      <c r="I419">
        <v>0</v>
      </c>
      <c r="J419">
        <v>0</v>
      </c>
      <c r="K419">
        <v>0</v>
      </c>
      <c r="L419" s="2" t="s">
        <v>301</v>
      </c>
    </row>
    <row r="420" spans="1:12" x14ac:dyDescent="0.4">
      <c r="A420" s="1">
        <v>43900</v>
      </c>
      <c r="B420" s="5">
        <v>0</v>
      </c>
      <c r="C420" s="2" t="s">
        <v>10</v>
      </c>
      <c r="D420">
        <v>37</v>
      </c>
      <c r="E420">
        <v>1</v>
      </c>
      <c r="F420" s="2" t="s">
        <v>191</v>
      </c>
      <c r="G420">
        <v>0</v>
      </c>
      <c r="H420">
        <v>0</v>
      </c>
      <c r="I420">
        <v>0</v>
      </c>
      <c r="J420">
        <v>0</v>
      </c>
      <c r="K420">
        <v>0</v>
      </c>
      <c r="L420" s="2" t="s">
        <v>302</v>
      </c>
    </row>
    <row r="421" spans="1:12" x14ac:dyDescent="0.4">
      <c r="A421" s="1">
        <v>43900</v>
      </c>
      <c r="B421" s="5"/>
      <c r="C421" s="2" t="s">
        <v>167</v>
      </c>
      <c r="E421">
        <v>622</v>
      </c>
      <c r="F421" s="2" t="s">
        <v>241</v>
      </c>
      <c r="G421">
        <v>151</v>
      </c>
      <c r="K421">
        <v>4</v>
      </c>
      <c r="L421" s="2" t="s">
        <v>0</v>
      </c>
    </row>
    <row r="422" spans="1:12" x14ac:dyDescent="0.4">
      <c r="A422" s="1">
        <v>43901</v>
      </c>
      <c r="B422" s="5">
        <v>0.625</v>
      </c>
      <c r="C422" s="2" t="s">
        <v>22</v>
      </c>
      <c r="D422">
        <v>0</v>
      </c>
      <c r="E422">
        <v>18</v>
      </c>
      <c r="F422" s="2" t="s">
        <v>191</v>
      </c>
      <c r="G422">
        <v>0</v>
      </c>
      <c r="H422">
        <v>0</v>
      </c>
      <c r="I422">
        <v>0</v>
      </c>
      <c r="J422">
        <v>2</v>
      </c>
      <c r="K422">
        <v>0</v>
      </c>
      <c r="L422" s="2" t="s">
        <v>72</v>
      </c>
    </row>
    <row r="423" spans="1:12" x14ac:dyDescent="0.4">
      <c r="A423" s="1">
        <v>43901</v>
      </c>
      <c r="B423" s="5"/>
      <c r="C423" s="2" t="s">
        <v>83</v>
      </c>
      <c r="E423">
        <v>0</v>
      </c>
      <c r="F423" s="2" t="s">
        <v>191</v>
      </c>
      <c r="G423">
        <v>0</v>
      </c>
      <c r="K423">
        <v>0</v>
      </c>
      <c r="L423" s="2" t="s">
        <v>0</v>
      </c>
    </row>
    <row r="424" spans="1:12" x14ac:dyDescent="0.4">
      <c r="A424" s="1">
        <v>43901</v>
      </c>
      <c r="B424" s="5"/>
      <c r="C424" s="2" t="s">
        <v>50</v>
      </c>
      <c r="E424">
        <v>4</v>
      </c>
      <c r="F424" s="2" t="s">
        <v>191</v>
      </c>
      <c r="G424">
        <v>1</v>
      </c>
      <c r="K424">
        <v>0</v>
      </c>
      <c r="L424" s="2" t="s">
        <v>0</v>
      </c>
    </row>
    <row r="425" spans="1:12" x14ac:dyDescent="0.4">
      <c r="A425" s="1">
        <v>43901</v>
      </c>
      <c r="B425" s="5"/>
      <c r="C425" s="2" t="s">
        <v>15</v>
      </c>
      <c r="E425">
        <v>53</v>
      </c>
      <c r="F425" s="2" t="s">
        <v>191</v>
      </c>
      <c r="G425">
        <v>2</v>
      </c>
      <c r="K425">
        <v>0</v>
      </c>
      <c r="L425" s="2" t="s">
        <v>0</v>
      </c>
    </row>
    <row r="426" spans="1:12" x14ac:dyDescent="0.4">
      <c r="A426" s="1">
        <v>43901</v>
      </c>
      <c r="B426" s="5">
        <v>0</v>
      </c>
      <c r="C426" s="2" t="s">
        <v>17</v>
      </c>
      <c r="D426">
        <v>0</v>
      </c>
      <c r="E426">
        <v>26</v>
      </c>
      <c r="F426" s="2" t="s">
        <v>191</v>
      </c>
      <c r="G426">
        <v>3</v>
      </c>
      <c r="H426">
        <v>1</v>
      </c>
      <c r="I426">
        <v>1</v>
      </c>
      <c r="J426">
        <v>2</v>
      </c>
      <c r="K426">
        <v>2</v>
      </c>
      <c r="L426" s="2" t="s">
        <v>115</v>
      </c>
    </row>
    <row r="427" spans="1:12" x14ac:dyDescent="0.4">
      <c r="A427" s="1">
        <v>43901</v>
      </c>
      <c r="B427" s="5">
        <v>0.5</v>
      </c>
      <c r="C427" s="2" t="s">
        <v>13</v>
      </c>
      <c r="D427">
        <v>0</v>
      </c>
      <c r="E427">
        <v>49</v>
      </c>
      <c r="F427" s="2" t="s">
        <v>191</v>
      </c>
      <c r="G427">
        <v>7</v>
      </c>
      <c r="H427">
        <v>2</v>
      </c>
      <c r="I427">
        <v>0</v>
      </c>
      <c r="J427">
        <v>4</v>
      </c>
      <c r="K427">
        <v>0</v>
      </c>
      <c r="L427" s="2" t="s">
        <v>71</v>
      </c>
    </row>
    <row r="428" spans="1:12" x14ac:dyDescent="0.4">
      <c r="A428" s="1">
        <v>43901</v>
      </c>
      <c r="B428" s="5">
        <v>0</v>
      </c>
      <c r="C428" s="2" t="s">
        <v>26</v>
      </c>
      <c r="D428">
        <v>0</v>
      </c>
      <c r="E428">
        <v>16</v>
      </c>
      <c r="F428" s="2" t="s">
        <v>191</v>
      </c>
      <c r="G428">
        <v>0</v>
      </c>
      <c r="H428">
        <v>0</v>
      </c>
      <c r="I428">
        <v>0</v>
      </c>
      <c r="J428">
        <v>0</v>
      </c>
      <c r="K428">
        <v>0</v>
      </c>
      <c r="L428" s="2" t="s">
        <v>334</v>
      </c>
    </row>
    <row r="429" spans="1:12" x14ac:dyDescent="0.4">
      <c r="A429" s="1">
        <v>43901</v>
      </c>
      <c r="B429" s="5">
        <v>0</v>
      </c>
      <c r="C429" s="2" t="s">
        <v>8</v>
      </c>
      <c r="D429">
        <v>2201</v>
      </c>
      <c r="E429">
        <v>114</v>
      </c>
      <c r="F429" s="2" t="s">
        <v>172</v>
      </c>
      <c r="G429">
        <v>17</v>
      </c>
      <c r="H429">
        <v>6</v>
      </c>
      <c r="I429">
        <v>4</v>
      </c>
      <c r="J429">
        <v>0</v>
      </c>
      <c r="K429">
        <v>1</v>
      </c>
      <c r="L429" s="2" t="s">
        <v>279</v>
      </c>
    </row>
    <row r="430" spans="1:12" x14ac:dyDescent="0.4">
      <c r="A430" s="1">
        <v>43901</v>
      </c>
      <c r="B430" s="5">
        <v>0</v>
      </c>
      <c r="C430" s="2" t="s">
        <v>28</v>
      </c>
      <c r="D430">
        <v>0</v>
      </c>
      <c r="E430">
        <v>1</v>
      </c>
      <c r="F430" s="2" t="s">
        <v>191</v>
      </c>
      <c r="G430">
        <v>0</v>
      </c>
      <c r="H430">
        <v>0</v>
      </c>
      <c r="I430">
        <v>0</v>
      </c>
      <c r="J430">
        <v>0</v>
      </c>
      <c r="K430">
        <v>0</v>
      </c>
      <c r="L430" s="2" t="s">
        <v>304</v>
      </c>
    </row>
    <row r="431" spans="1:12" x14ac:dyDescent="0.4">
      <c r="A431" s="1">
        <v>43901</v>
      </c>
      <c r="B431" s="5">
        <v>0</v>
      </c>
      <c r="C431" s="2" t="s">
        <v>93</v>
      </c>
      <c r="D431">
        <v>0</v>
      </c>
      <c r="E431">
        <v>27</v>
      </c>
      <c r="F431" s="2" t="s">
        <v>191</v>
      </c>
      <c r="G431">
        <v>1</v>
      </c>
      <c r="H431">
        <v>0</v>
      </c>
      <c r="I431">
        <v>0</v>
      </c>
      <c r="J431">
        <v>0</v>
      </c>
      <c r="K431">
        <v>0</v>
      </c>
      <c r="L431" s="2" t="s">
        <v>0</v>
      </c>
    </row>
    <row r="432" spans="1:12" x14ac:dyDescent="0.4">
      <c r="A432" s="1">
        <v>43901</v>
      </c>
      <c r="B432" s="5">
        <v>0</v>
      </c>
      <c r="C432" s="2" t="s">
        <v>37</v>
      </c>
      <c r="D432">
        <v>0</v>
      </c>
      <c r="E432">
        <v>7</v>
      </c>
      <c r="F432" s="2" t="s">
        <v>191</v>
      </c>
      <c r="G432">
        <v>6</v>
      </c>
      <c r="H432">
        <v>0</v>
      </c>
      <c r="I432">
        <v>0</v>
      </c>
      <c r="J432">
        <v>0</v>
      </c>
      <c r="K432">
        <v>0</v>
      </c>
      <c r="L432" s="2" t="s">
        <v>333</v>
      </c>
    </row>
    <row r="433" spans="1:12" x14ac:dyDescent="0.4">
      <c r="A433" s="1">
        <v>43901</v>
      </c>
      <c r="B433" s="5"/>
      <c r="C433" s="2" t="s">
        <v>48</v>
      </c>
      <c r="E433">
        <v>11</v>
      </c>
      <c r="F433" s="2" t="s">
        <v>191</v>
      </c>
      <c r="G433">
        <v>2</v>
      </c>
      <c r="K433">
        <v>0</v>
      </c>
      <c r="L433" s="2" t="s">
        <v>0</v>
      </c>
    </row>
    <row r="434" spans="1:12" x14ac:dyDescent="0.4">
      <c r="A434" s="1">
        <v>43901</v>
      </c>
      <c r="B434" s="5">
        <v>0</v>
      </c>
      <c r="C434" s="2" t="s">
        <v>29</v>
      </c>
      <c r="D434">
        <v>0</v>
      </c>
      <c r="E434">
        <v>37</v>
      </c>
      <c r="F434" s="2" t="s">
        <v>191</v>
      </c>
      <c r="G434">
        <v>6</v>
      </c>
      <c r="H434">
        <v>0</v>
      </c>
      <c r="I434">
        <v>0</v>
      </c>
      <c r="J434">
        <v>0</v>
      </c>
      <c r="K434">
        <v>0</v>
      </c>
      <c r="L434" s="2" t="s">
        <v>229</v>
      </c>
    </row>
    <row r="435" spans="1:12" x14ac:dyDescent="0.4">
      <c r="A435" s="1">
        <v>43901</v>
      </c>
      <c r="B435" s="5">
        <v>0</v>
      </c>
      <c r="C435" s="2" t="s">
        <v>70</v>
      </c>
      <c r="D435">
        <v>0</v>
      </c>
      <c r="E435">
        <v>4</v>
      </c>
      <c r="F435" s="2" t="s">
        <v>191</v>
      </c>
      <c r="G435">
        <v>2</v>
      </c>
      <c r="H435">
        <v>0</v>
      </c>
      <c r="I435">
        <v>0</v>
      </c>
      <c r="J435">
        <v>0</v>
      </c>
      <c r="K435">
        <v>0</v>
      </c>
      <c r="L435" s="2" t="s">
        <v>223</v>
      </c>
    </row>
    <row r="436" spans="1:12" x14ac:dyDescent="0.4">
      <c r="A436" s="1">
        <v>43901</v>
      </c>
      <c r="B436" s="5"/>
      <c r="C436" s="2" t="s">
        <v>78</v>
      </c>
      <c r="E436">
        <v>0</v>
      </c>
      <c r="F436" s="2" t="s">
        <v>191</v>
      </c>
      <c r="G436">
        <v>0</v>
      </c>
      <c r="K436">
        <v>0</v>
      </c>
      <c r="L436" s="2" t="s">
        <v>0</v>
      </c>
    </row>
    <row r="437" spans="1:12" x14ac:dyDescent="0.4">
      <c r="A437" s="1">
        <v>43901</v>
      </c>
      <c r="B437" s="5"/>
      <c r="C437" s="2" t="s">
        <v>33</v>
      </c>
      <c r="E437">
        <v>13</v>
      </c>
      <c r="F437" s="2" t="s">
        <v>191</v>
      </c>
      <c r="G437">
        <v>2</v>
      </c>
      <c r="K437">
        <v>0</v>
      </c>
      <c r="L437" s="2" t="s">
        <v>0</v>
      </c>
    </row>
    <row r="438" spans="1:12" x14ac:dyDescent="0.4">
      <c r="A438" s="1">
        <v>43901</v>
      </c>
      <c r="B438" s="5">
        <v>0</v>
      </c>
      <c r="C438" s="2" t="s">
        <v>101</v>
      </c>
      <c r="D438">
        <v>0</v>
      </c>
      <c r="E438">
        <v>1</v>
      </c>
      <c r="F438" s="2" t="s">
        <v>191</v>
      </c>
      <c r="G438">
        <v>0</v>
      </c>
      <c r="H438">
        <v>0</v>
      </c>
      <c r="I438">
        <v>0</v>
      </c>
      <c r="J438">
        <v>0</v>
      </c>
      <c r="K438">
        <v>0</v>
      </c>
      <c r="L438" s="2" t="s">
        <v>335</v>
      </c>
    </row>
    <row r="439" spans="1:12" x14ac:dyDescent="0.4">
      <c r="A439" s="1">
        <v>43901</v>
      </c>
      <c r="B439" s="5"/>
      <c r="C439" s="2" t="s">
        <v>57</v>
      </c>
      <c r="E439">
        <v>4</v>
      </c>
      <c r="F439" s="2" t="s">
        <v>191</v>
      </c>
      <c r="G439">
        <v>0</v>
      </c>
      <c r="K439">
        <v>0</v>
      </c>
      <c r="L439" s="2" t="s">
        <v>0</v>
      </c>
    </row>
    <row r="440" spans="1:12" x14ac:dyDescent="0.4">
      <c r="A440" s="1">
        <v>43901</v>
      </c>
      <c r="B440" s="5"/>
      <c r="C440" s="2" t="s">
        <v>38</v>
      </c>
      <c r="E440">
        <v>8</v>
      </c>
      <c r="F440" s="2" t="s">
        <v>191</v>
      </c>
      <c r="G440">
        <v>1</v>
      </c>
      <c r="K440">
        <v>0</v>
      </c>
      <c r="L440" s="2" t="s">
        <v>0</v>
      </c>
    </row>
    <row r="441" spans="1:12" x14ac:dyDescent="0.4">
      <c r="A441" s="1">
        <v>43901</v>
      </c>
      <c r="B441" s="5">
        <v>0</v>
      </c>
      <c r="C441" s="2" t="s">
        <v>88</v>
      </c>
      <c r="D441">
        <v>0</v>
      </c>
      <c r="E441">
        <v>5</v>
      </c>
      <c r="F441" s="2" t="s">
        <v>191</v>
      </c>
      <c r="G441">
        <v>1</v>
      </c>
      <c r="H441">
        <v>0</v>
      </c>
      <c r="I441">
        <v>0</v>
      </c>
      <c r="J441">
        <v>0</v>
      </c>
      <c r="K441">
        <v>0</v>
      </c>
      <c r="L441" s="2" t="s">
        <v>303</v>
      </c>
    </row>
    <row r="442" spans="1:12" x14ac:dyDescent="0.4">
      <c r="A442" s="1">
        <v>43901</v>
      </c>
      <c r="B442" s="5">
        <v>0</v>
      </c>
      <c r="C442" s="2" t="s">
        <v>9</v>
      </c>
      <c r="D442">
        <v>0</v>
      </c>
      <c r="E442">
        <v>129</v>
      </c>
      <c r="F442" s="2" t="s">
        <v>191</v>
      </c>
      <c r="G442">
        <v>19</v>
      </c>
      <c r="H442">
        <v>0</v>
      </c>
      <c r="I442">
        <v>0</v>
      </c>
      <c r="J442">
        <v>0</v>
      </c>
      <c r="K442">
        <v>1</v>
      </c>
      <c r="L442" s="2" t="s">
        <v>244</v>
      </c>
    </row>
    <row r="443" spans="1:12" x14ac:dyDescent="0.4">
      <c r="A443" s="1">
        <v>43901</v>
      </c>
      <c r="B443" s="5"/>
      <c r="C443" s="2" t="s">
        <v>75</v>
      </c>
      <c r="E443">
        <v>0</v>
      </c>
      <c r="F443" s="2" t="s">
        <v>191</v>
      </c>
      <c r="G443">
        <v>0</v>
      </c>
      <c r="K443">
        <v>0</v>
      </c>
      <c r="L443" s="2" t="s">
        <v>0</v>
      </c>
    </row>
    <row r="444" spans="1:12" x14ac:dyDescent="0.4">
      <c r="A444" s="1">
        <v>43901</v>
      </c>
      <c r="B444" s="5">
        <v>0</v>
      </c>
      <c r="C444" s="2" t="s">
        <v>18</v>
      </c>
      <c r="D444">
        <v>0</v>
      </c>
      <c r="E444">
        <v>203</v>
      </c>
      <c r="F444" s="2" t="s">
        <v>191</v>
      </c>
      <c r="G444">
        <v>73</v>
      </c>
      <c r="H444">
        <v>9</v>
      </c>
      <c r="I444">
        <v>0</v>
      </c>
      <c r="J444">
        <v>0</v>
      </c>
      <c r="K444">
        <v>1</v>
      </c>
      <c r="L444" s="2" t="s">
        <v>123</v>
      </c>
    </row>
    <row r="445" spans="1:12" x14ac:dyDescent="0.4">
      <c r="A445" s="1">
        <v>43901</v>
      </c>
      <c r="B445" s="5">
        <v>0</v>
      </c>
      <c r="C445" s="2" t="s">
        <v>20</v>
      </c>
      <c r="D445">
        <v>0</v>
      </c>
      <c r="E445">
        <v>30</v>
      </c>
      <c r="F445" s="2" t="s">
        <v>191</v>
      </c>
      <c r="G445">
        <v>22</v>
      </c>
      <c r="H445">
        <v>1</v>
      </c>
      <c r="I445">
        <v>1</v>
      </c>
      <c r="J445">
        <v>3</v>
      </c>
      <c r="K445">
        <v>0</v>
      </c>
      <c r="L445" s="2" t="s">
        <v>255</v>
      </c>
    </row>
    <row r="446" spans="1:12" x14ac:dyDescent="0.4">
      <c r="A446" s="1">
        <v>43901</v>
      </c>
      <c r="B446" s="5">
        <v>0.33333333333333331</v>
      </c>
      <c r="C446" s="2" t="s">
        <v>40</v>
      </c>
      <c r="D446">
        <v>0</v>
      </c>
      <c r="E446">
        <v>11</v>
      </c>
      <c r="F446" s="2" t="s">
        <v>191</v>
      </c>
      <c r="G446">
        <v>0</v>
      </c>
      <c r="H446">
        <v>0</v>
      </c>
      <c r="I446">
        <v>0</v>
      </c>
      <c r="J446">
        <v>0</v>
      </c>
      <c r="K446">
        <v>0</v>
      </c>
      <c r="L446" s="2" t="s">
        <v>232</v>
      </c>
    </row>
    <row r="447" spans="1:12" x14ac:dyDescent="0.4">
      <c r="A447" s="1">
        <v>43901</v>
      </c>
      <c r="B447" s="5">
        <v>0.60416666666666663</v>
      </c>
      <c r="C447" s="2" t="s">
        <v>12</v>
      </c>
      <c r="D447">
        <v>0</v>
      </c>
      <c r="E447">
        <v>101</v>
      </c>
      <c r="F447" s="2" t="s">
        <v>191</v>
      </c>
      <c r="G447">
        <v>15</v>
      </c>
      <c r="H447">
        <v>0</v>
      </c>
      <c r="I447">
        <v>0</v>
      </c>
      <c r="J447">
        <v>0</v>
      </c>
      <c r="K447">
        <v>0</v>
      </c>
      <c r="L447" s="2" t="s">
        <v>301</v>
      </c>
    </row>
    <row r="448" spans="1:12" x14ac:dyDescent="0.4">
      <c r="A448" s="1">
        <v>43901</v>
      </c>
      <c r="B448" s="5">
        <v>0</v>
      </c>
      <c r="C448" s="2" t="s">
        <v>10</v>
      </c>
      <c r="D448">
        <v>50</v>
      </c>
      <c r="E448">
        <v>3</v>
      </c>
      <c r="F448" s="2" t="s">
        <v>191</v>
      </c>
      <c r="G448">
        <v>0</v>
      </c>
      <c r="H448">
        <v>0</v>
      </c>
      <c r="I448">
        <v>0</v>
      </c>
      <c r="J448">
        <v>1</v>
      </c>
      <c r="K448">
        <v>0</v>
      </c>
      <c r="L448" s="2" t="s">
        <v>302</v>
      </c>
    </row>
    <row r="449" spans="1:12" x14ac:dyDescent="0.4">
      <c r="A449" s="1">
        <v>43901</v>
      </c>
      <c r="B449" s="5"/>
      <c r="C449" s="2" t="s">
        <v>167</v>
      </c>
      <c r="E449">
        <v>875</v>
      </c>
      <c r="F449" s="2" t="s">
        <v>226</v>
      </c>
      <c r="G449">
        <v>179</v>
      </c>
      <c r="K449">
        <v>5</v>
      </c>
      <c r="L449" s="2" t="s">
        <v>0</v>
      </c>
    </row>
    <row r="450" spans="1:12" x14ac:dyDescent="0.4">
      <c r="A450" s="1">
        <v>43902</v>
      </c>
      <c r="B450" s="5">
        <v>0.625</v>
      </c>
      <c r="C450" s="2" t="s">
        <v>22</v>
      </c>
      <c r="D450">
        <v>0</v>
      </c>
      <c r="E450">
        <v>27</v>
      </c>
      <c r="F450" s="2" t="s">
        <v>191</v>
      </c>
      <c r="G450">
        <v>1</v>
      </c>
      <c r="H450">
        <v>0</v>
      </c>
      <c r="I450">
        <v>0</v>
      </c>
      <c r="J450">
        <v>3</v>
      </c>
      <c r="K450">
        <v>0</v>
      </c>
      <c r="L450" s="2" t="s">
        <v>77</v>
      </c>
    </row>
    <row r="451" spans="1:12" x14ac:dyDescent="0.4">
      <c r="A451" s="1">
        <v>43902</v>
      </c>
      <c r="B451" s="5"/>
      <c r="C451" s="2" t="s">
        <v>83</v>
      </c>
      <c r="E451">
        <v>0</v>
      </c>
      <c r="F451" s="2" t="s">
        <v>191</v>
      </c>
      <c r="G451">
        <v>0</v>
      </c>
      <c r="K451">
        <v>0</v>
      </c>
      <c r="L451" s="2" t="s">
        <v>0</v>
      </c>
    </row>
    <row r="452" spans="1:12" x14ac:dyDescent="0.4">
      <c r="A452" s="1">
        <v>43902</v>
      </c>
      <c r="B452" s="5">
        <v>0</v>
      </c>
      <c r="C452" s="2" t="s">
        <v>50</v>
      </c>
      <c r="D452">
        <v>0</v>
      </c>
      <c r="E452">
        <v>5</v>
      </c>
      <c r="F452" s="2" t="s">
        <v>191</v>
      </c>
      <c r="G452">
        <v>1</v>
      </c>
      <c r="H452">
        <v>0</v>
      </c>
      <c r="I452">
        <v>0</v>
      </c>
      <c r="J452">
        <v>0</v>
      </c>
      <c r="K452">
        <v>0</v>
      </c>
      <c r="L452" s="2" t="s">
        <v>73</v>
      </c>
    </row>
    <row r="453" spans="1:12" x14ac:dyDescent="0.4">
      <c r="A453" s="1">
        <v>43902</v>
      </c>
      <c r="B453" s="5"/>
      <c r="C453" s="2" t="s">
        <v>15</v>
      </c>
      <c r="E453">
        <v>62</v>
      </c>
      <c r="F453" s="2" t="s">
        <v>191</v>
      </c>
      <c r="G453">
        <v>4</v>
      </c>
      <c r="K453">
        <v>0</v>
      </c>
      <c r="L453" s="2" t="s">
        <v>0</v>
      </c>
    </row>
    <row r="454" spans="1:12" x14ac:dyDescent="0.4">
      <c r="A454" s="1">
        <v>43902</v>
      </c>
      <c r="B454" s="5">
        <v>0</v>
      </c>
      <c r="C454" s="2" t="s">
        <v>17</v>
      </c>
      <c r="D454">
        <v>0</v>
      </c>
      <c r="E454">
        <v>26</v>
      </c>
      <c r="F454" s="2" t="s">
        <v>191</v>
      </c>
      <c r="G454">
        <v>9</v>
      </c>
      <c r="H454">
        <v>3</v>
      </c>
      <c r="I454">
        <v>3</v>
      </c>
      <c r="J454">
        <v>2</v>
      </c>
      <c r="K454">
        <v>2</v>
      </c>
      <c r="L454" s="2" t="s">
        <v>115</v>
      </c>
    </row>
    <row r="455" spans="1:12" x14ac:dyDescent="0.4">
      <c r="A455" s="1">
        <v>43902</v>
      </c>
      <c r="B455" s="5">
        <v>0.5</v>
      </c>
      <c r="C455" s="2" t="s">
        <v>13</v>
      </c>
      <c r="D455">
        <v>0</v>
      </c>
      <c r="E455">
        <v>73</v>
      </c>
      <c r="F455" s="2" t="s">
        <v>191</v>
      </c>
      <c r="G455">
        <v>9</v>
      </c>
      <c r="H455">
        <v>0</v>
      </c>
      <c r="I455">
        <v>0</v>
      </c>
      <c r="J455">
        <v>4</v>
      </c>
      <c r="K455">
        <v>1</v>
      </c>
      <c r="L455" s="2" t="s">
        <v>76</v>
      </c>
    </row>
    <row r="456" spans="1:12" x14ac:dyDescent="0.4">
      <c r="A456" s="1">
        <v>43902</v>
      </c>
      <c r="B456" s="5">
        <v>0</v>
      </c>
      <c r="C456" s="2" t="s">
        <v>26</v>
      </c>
      <c r="D456">
        <v>0</v>
      </c>
      <c r="E456">
        <v>22</v>
      </c>
      <c r="F456" s="2" t="s">
        <v>191</v>
      </c>
      <c r="G456">
        <v>1</v>
      </c>
      <c r="H456">
        <v>0</v>
      </c>
      <c r="I456">
        <v>0</v>
      </c>
      <c r="J456">
        <v>0</v>
      </c>
      <c r="K456">
        <v>0</v>
      </c>
      <c r="L456" s="2" t="s">
        <v>334</v>
      </c>
    </row>
    <row r="457" spans="1:12" x14ac:dyDescent="0.4">
      <c r="A457" s="1">
        <v>43902</v>
      </c>
      <c r="B457" s="5">
        <v>0</v>
      </c>
      <c r="C457" s="2" t="s">
        <v>8</v>
      </c>
      <c r="D457">
        <v>2574</v>
      </c>
      <c r="E457">
        <v>155</v>
      </c>
      <c r="F457" s="2" t="s">
        <v>170</v>
      </c>
      <c r="G457">
        <v>23</v>
      </c>
      <c r="H457">
        <v>6</v>
      </c>
      <c r="I457">
        <v>4</v>
      </c>
      <c r="J457">
        <v>0</v>
      </c>
      <c r="K457">
        <v>2</v>
      </c>
      <c r="L457" s="2" t="s">
        <v>279</v>
      </c>
    </row>
    <row r="458" spans="1:12" x14ac:dyDescent="0.4">
      <c r="A458" s="1">
        <v>43902</v>
      </c>
      <c r="B458" s="5">
        <v>0</v>
      </c>
      <c r="C458" s="2" t="s">
        <v>28</v>
      </c>
      <c r="D458">
        <v>0</v>
      </c>
      <c r="E458">
        <v>3</v>
      </c>
      <c r="F458" s="2" t="s">
        <v>191</v>
      </c>
      <c r="G458">
        <v>0</v>
      </c>
      <c r="H458">
        <v>0</v>
      </c>
      <c r="I458">
        <v>0</v>
      </c>
      <c r="J458">
        <v>0</v>
      </c>
      <c r="K458">
        <v>0</v>
      </c>
      <c r="L458" s="2" t="s">
        <v>304</v>
      </c>
    </row>
    <row r="459" spans="1:12" x14ac:dyDescent="0.4">
      <c r="A459" s="1">
        <v>43902</v>
      </c>
      <c r="B459" s="5">
        <v>0</v>
      </c>
      <c r="C459" s="2" t="s">
        <v>93</v>
      </c>
      <c r="D459">
        <v>0</v>
      </c>
      <c r="E459">
        <v>35</v>
      </c>
      <c r="F459" s="2" t="s">
        <v>191</v>
      </c>
      <c r="G459">
        <v>2</v>
      </c>
      <c r="H459">
        <v>0</v>
      </c>
      <c r="I459">
        <v>0</v>
      </c>
      <c r="J459">
        <v>0</v>
      </c>
      <c r="K459">
        <v>0</v>
      </c>
      <c r="L459" s="2" t="s">
        <v>0</v>
      </c>
    </row>
    <row r="460" spans="1:12" x14ac:dyDescent="0.4">
      <c r="A460" s="1">
        <v>43902</v>
      </c>
      <c r="B460" s="5">
        <v>0</v>
      </c>
      <c r="C460" s="2" t="s">
        <v>37</v>
      </c>
      <c r="D460">
        <v>0</v>
      </c>
      <c r="E460">
        <v>12</v>
      </c>
      <c r="F460" s="2" t="s">
        <v>191</v>
      </c>
      <c r="G460">
        <v>6</v>
      </c>
      <c r="H460">
        <v>0</v>
      </c>
      <c r="I460">
        <v>0</v>
      </c>
      <c r="J460">
        <v>0</v>
      </c>
      <c r="K460">
        <v>0</v>
      </c>
      <c r="L460" s="2" t="s">
        <v>333</v>
      </c>
    </row>
    <row r="461" spans="1:12" x14ac:dyDescent="0.4">
      <c r="A461" s="1">
        <v>43902</v>
      </c>
      <c r="B461" s="5"/>
      <c r="C461" s="2" t="s">
        <v>48</v>
      </c>
      <c r="E461">
        <v>13</v>
      </c>
      <c r="F461" s="2" t="s">
        <v>191</v>
      </c>
      <c r="G461">
        <v>2</v>
      </c>
      <c r="K461">
        <v>0</v>
      </c>
      <c r="L461" s="2" t="s">
        <v>0</v>
      </c>
    </row>
    <row r="462" spans="1:12" x14ac:dyDescent="0.4">
      <c r="A462" s="1">
        <v>43902</v>
      </c>
      <c r="B462" s="5">
        <v>0</v>
      </c>
      <c r="C462" s="2" t="s">
        <v>29</v>
      </c>
      <c r="D462">
        <v>0</v>
      </c>
      <c r="E462">
        <v>46</v>
      </c>
      <c r="F462" s="2" t="s">
        <v>191</v>
      </c>
      <c r="G462">
        <v>6</v>
      </c>
      <c r="H462">
        <v>0</v>
      </c>
      <c r="I462">
        <v>0</v>
      </c>
      <c r="J462">
        <v>0</v>
      </c>
      <c r="K462">
        <v>0</v>
      </c>
      <c r="L462" s="2" t="s">
        <v>229</v>
      </c>
    </row>
    <row r="463" spans="1:12" x14ac:dyDescent="0.4">
      <c r="A463" s="1">
        <v>43902</v>
      </c>
      <c r="B463" s="5">
        <v>0</v>
      </c>
      <c r="C463" s="2" t="s">
        <v>70</v>
      </c>
      <c r="D463">
        <v>0</v>
      </c>
      <c r="E463">
        <v>5</v>
      </c>
      <c r="F463" s="2" t="s">
        <v>191</v>
      </c>
      <c r="G463">
        <v>5</v>
      </c>
      <c r="H463">
        <v>0</v>
      </c>
      <c r="I463">
        <v>0</v>
      </c>
      <c r="J463">
        <v>0</v>
      </c>
      <c r="K463">
        <v>0</v>
      </c>
      <c r="L463" s="2" t="s">
        <v>223</v>
      </c>
    </row>
    <row r="464" spans="1:12" x14ac:dyDescent="0.4">
      <c r="A464" s="1">
        <v>43902</v>
      </c>
      <c r="B464" s="5"/>
      <c r="C464" s="2" t="s">
        <v>78</v>
      </c>
      <c r="E464">
        <v>0</v>
      </c>
      <c r="F464" s="2" t="s">
        <v>191</v>
      </c>
      <c r="G464">
        <v>0</v>
      </c>
      <c r="K464">
        <v>0</v>
      </c>
      <c r="L464" s="2" t="s">
        <v>0</v>
      </c>
    </row>
    <row r="465" spans="1:12" x14ac:dyDescent="0.4">
      <c r="A465" s="1">
        <v>43902</v>
      </c>
      <c r="B465" s="5">
        <v>0</v>
      </c>
      <c r="C465" s="2" t="s">
        <v>33</v>
      </c>
      <c r="D465">
        <v>0</v>
      </c>
      <c r="E465">
        <v>15</v>
      </c>
      <c r="F465" s="2" t="s">
        <v>191</v>
      </c>
      <c r="G465">
        <v>2</v>
      </c>
      <c r="H465">
        <v>0</v>
      </c>
      <c r="I465">
        <v>0</v>
      </c>
      <c r="J465">
        <v>0</v>
      </c>
      <c r="K465">
        <v>0</v>
      </c>
      <c r="L465" s="2" t="s">
        <v>74</v>
      </c>
    </row>
    <row r="466" spans="1:12" x14ac:dyDescent="0.4">
      <c r="A466" s="1">
        <v>43902</v>
      </c>
      <c r="B466" s="5">
        <v>0</v>
      </c>
      <c r="C466" s="2" t="s">
        <v>101</v>
      </c>
      <c r="D466">
        <v>0</v>
      </c>
      <c r="E466">
        <v>1</v>
      </c>
      <c r="F466" s="2" t="s">
        <v>191</v>
      </c>
      <c r="G466">
        <v>0</v>
      </c>
      <c r="H466">
        <v>0</v>
      </c>
      <c r="I466">
        <v>0</v>
      </c>
      <c r="J466">
        <v>0</v>
      </c>
      <c r="K466">
        <v>0</v>
      </c>
      <c r="L466" s="2" t="s">
        <v>335</v>
      </c>
    </row>
    <row r="467" spans="1:12" x14ac:dyDescent="0.4">
      <c r="A467" s="1">
        <v>43902</v>
      </c>
      <c r="B467" s="5"/>
      <c r="C467" s="2" t="s">
        <v>57</v>
      </c>
      <c r="E467">
        <v>6</v>
      </c>
      <c r="F467" s="2" t="s">
        <v>191</v>
      </c>
      <c r="G467">
        <v>0</v>
      </c>
      <c r="K467">
        <v>0</v>
      </c>
      <c r="L467" s="2" t="s">
        <v>0</v>
      </c>
    </row>
    <row r="468" spans="1:12" x14ac:dyDescent="0.4">
      <c r="A468" s="1">
        <v>43902</v>
      </c>
      <c r="B468" s="5"/>
      <c r="C468" s="2" t="s">
        <v>38</v>
      </c>
      <c r="E468">
        <v>9</v>
      </c>
      <c r="F468" s="2" t="s">
        <v>191</v>
      </c>
      <c r="G468">
        <v>1</v>
      </c>
      <c r="K468">
        <v>0</v>
      </c>
      <c r="L468" s="2" t="s">
        <v>0</v>
      </c>
    </row>
    <row r="469" spans="1:12" x14ac:dyDescent="0.4">
      <c r="A469" s="1">
        <v>43902</v>
      </c>
      <c r="B469" s="5">
        <v>0</v>
      </c>
      <c r="C469" s="2" t="s">
        <v>88</v>
      </c>
      <c r="D469">
        <v>0</v>
      </c>
      <c r="E469">
        <v>7</v>
      </c>
      <c r="F469" s="2" t="s">
        <v>191</v>
      </c>
      <c r="G469">
        <v>1</v>
      </c>
      <c r="H469">
        <v>0</v>
      </c>
      <c r="I469">
        <v>0</v>
      </c>
      <c r="J469">
        <v>0</v>
      </c>
      <c r="K469">
        <v>0</v>
      </c>
      <c r="L469" s="2" t="s">
        <v>303</v>
      </c>
    </row>
    <row r="470" spans="1:12" x14ac:dyDescent="0.4">
      <c r="A470" s="1">
        <v>43902</v>
      </c>
      <c r="B470" s="5">
        <v>0</v>
      </c>
      <c r="C470" s="2" t="s">
        <v>9</v>
      </c>
      <c r="D470">
        <v>0</v>
      </c>
      <c r="E470">
        <v>163</v>
      </c>
      <c r="F470" s="2" t="s">
        <v>191</v>
      </c>
      <c r="G470">
        <v>24</v>
      </c>
      <c r="H470">
        <v>0</v>
      </c>
      <c r="I470">
        <v>0</v>
      </c>
      <c r="J470">
        <v>0</v>
      </c>
      <c r="K470">
        <v>1</v>
      </c>
      <c r="L470" s="2" t="s">
        <v>244</v>
      </c>
    </row>
    <row r="471" spans="1:12" x14ac:dyDescent="0.4">
      <c r="A471" s="1">
        <v>43902</v>
      </c>
      <c r="B471" s="5">
        <v>0</v>
      </c>
      <c r="C471" s="2" t="s">
        <v>75</v>
      </c>
      <c r="D471">
        <v>0</v>
      </c>
      <c r="E471">
        <v>2</v>
      </c>
      <c r="F471" s="2" t="s">
        <v>191</v>
      </c>
      <c r="G471">
        <v>0</v>
      </c>
      <c r="H471">
        <v>0</v>
      </c>
      <c r="I471">
        <v>0</v>
      </c>
      <c r="J471">
        <v>0</v>
      </c>
      <c r="K471">
        <v>0</v>
      </c>
      <c r="L471" s="2" t="s">
        <v>0</v>
      </c>
    </row>
    <row r="472" spans="1:12" x14ac:dyDescent="0.4">
      <c r="A472" s="1">
        <v>43902</v>
      </c>
      <c r="B472" s="5">
        <v>0</v>
      </c>
      <c r="C472" s="2" t="s">
        <v>18</v>
      </c>
      <c r="D472">
        <v>0</v>
      </c>
      <c r="E472">
        <v>277</v>
      </c>
      <c r="F472" s="2" t="s">
        <v>191</v>
      </c>
      <c r="G472">
        <v>82</v>
      </c>
      <c r="H472">
        <v>10</v>
      </c>
      <c r="I472">
        <v>0</v>
      </c>
      <c r="J472">
        <v>0</v>
      </c>
      <c r="K472">
        <v>3</v>
      </c>
      <c r="L472" s="2" t="s">
        <v>123</v>
      </c>
    </row>
    <row r="473" spans="1:12" x14ac:dyDescent="0.4">
      <c r="A473" s="1">
        <v>43902</v>
      </c>
      <c r="B473" s="5">
        <v>0</v>
      </c>
      <c r="C473" s="2" t="s">
        <v>20</v>
      </c>
      <c r="D473">
        <v>0</v>
      </c>
      <c r="E473">
        <v>53</v>
      </c>
      <c r="F473" s="2" t="s">
        <v>191</v>
      </c>
      <c r="G473">
        <v>29</v>
      </c>
      <c r="H473">
        <v>1</v>
      </c>
      <c r="I473">
        <v>1</v>
      </c>
      <c r="J473">
        <v>3</v>
      </c>
      <c r="K473">
        <v>0</v>
      </c>
      <c r="L473" s="2" t="s">
        <v>255</v>
      </c>
    </row>
    <row r="474" spans="1:12" x14ac:dyDescent="0.4">
      <c r="A474" s="1">
        <v>43902</v>
      </c>
      <c r="B474" s="5">
        <v>0.33333333333333331</v>
      </c>
      <c r="C474" s="2" t="s">
        <v>40</v>
      </c>
      <c r="D474">
        <v>0</v>
      </c>
      <c r="E474">
        <v>11</v>
      </c>
      <c r="F474" s="2" t="s">
        <v>191</v>
      </c>
      <c r="G474">
        <v>0</v>
      </c>
      <c r="H474">
        <v>0</v>
      </c>
      <c r="I474">
        <v>0</v>
      </c>
      <c r="J474">
        <v>0</v>
      </c>
      <c r="K474">
        <v>0</v>
      </c>
      <c r="L474" s="2" t="s">
        <v>232</v>
      </c>
    </row>
    <row r="475" spans="1:12" x14ac:dyDescent="0.4">
      <c r="A475" s="1">
        <v>43902</v>
      </c>
      <c r="B475" s="5">
        <v>0.60416666666666663</v>
      </c>
      <c r="C475" s="2" t="s">
        <v>12</v>
      </c>
      <c r="D475">
        <v>0</v>
      </c>
      <c r="E475">
        <v>140</v>
      </c>
      <c r="F475" s="2" t="s">
        <v>191</v>
      </c>
      <c r="G475">
        <v>21</v>
      </c>
      <c r="H475">
        <v>0</v>
      </c>
      <c r="I475">
        <v>0</v>
      </c>
      <c r="J475">
        <v>0</v>
      </c>
      <c r="K475">
        <v>0</v>
      </c>
      <c r="L475" s="2" t="s">
        <v>301</v>
      </c>
    </row>
    <row r="476" spans="1:12" x14ac:dyDescent="0.4">
      <c r="A476" s="1">
        <v>43902</v>
      </c>
      <c r="B476" s="5">
        <v>0</v>
      </c>
      <c r="C476" s="2" t="s">
        <v>10</v>
      </c>
      <c r="D476">
        <v>57</v>
      </c>
      <c r="E476">
        <v>4</v>
      </c>
      <c r="F476" s="2" t="s">
        <v>191</v>
      </c>
      <c r="G476">
        <v>1</v>
      </c>
      <c r="H476">
        <v>0</v>
      </c>
      <c r="I476">
        <v>0</v>
      </c>
      <c r="J476">
        <v>1</v>
      </c>
      <c r="K476">
        <v>0</v>
      </c>
      <c r="L476" s="2" t="s">
        <v>302</v>
      </c>
    </row>
    <row r="477" spans="1:12" x14ac:dyDescent="0.4">
      <c r="A477" s="1">
        <v>43902</v>
      </c>
      <c r="B477" s="5"/>
      <c r="C477" s="2" t="s">
        <v>167</v>
      </c>
      <c r="E477">
        <v>1172</v>
      </c>
      <c r="F477" s="2" t="s">
        <v>197</v>
      </c>
      <c r="G477">
        <v>229</v>
      </c>
      <c r="K477">
        <v>9</v>
      </c>
      <c r="L477" s="2" t="s">
        <v>0</v>
      </c>
    </row>
    <row r="478" spans="1:12" x14ac:dyDescent="0.4">
      <c r="A478" s="1">
        <v>43903</v>
      </c>
      <c r="B478" s="5">
        <v>0.54166666666666663</v>
      </c>
      <c r="C478" s="2" t="s">
        <v>22</v>
      </c>
      <c r="D478">
        <v>0</v>
      </c>
      <c r="E478">
        <v>32</v>
      </c>
      <c r="F478" s="2" t="s">
        <v>191</v>
      </c>
      <c r="G478">
        <v>1</v>
      </c>
      <c r="H478">
        <v>0</v>
      </c>
      <c r="I478">
        <v>0</v>
      </c>
      <c r="J478">
        <v>3</v>
      </c>
      <c r="K478">
        <v>0</v>
      </c>
      <c r="L478" s="2" t="s">
        <v>82</v>
      </c>
    </row>
    <row r="479" spans="1:12" x14ac:dyDescent="0.4">
      <c r="A479" s="1">
        <v>43903</v>
      </c>
      <c r="B479" s="5"/>
      <c r="C479" s="2" t="s">
        <v>83</v>
      </c>
      <c r="E479">
        <v>0</v>
      </c>
      <c r="F479" s="2" t="s">
        <v>191</v>
      </c>
      <c r="G479">
        <v>0</v>
      </c>
      <c r="K479">
        <v>0</v>
      </c>
      <c r="L479" s="2" t="s">
        <v>0</v>
      </c>
    </row>
    <row r="480" spans="1:12" x14ac:dyDescent="0.4">
      <c r="A480" s="1">
        <v>43903</v>
      </c>
      <c r="B480" s="5"/>
      <c r="C480" s="2" t="s">
        <v>50</v>
      </c>
      <c r="E480">
        <v>6</v>
      </c>
      <c r="F480" s="2" t="s">
        <v>191</v>
      </c>
      <c r="G480">
        <v>1</v>
      </c>
      <c r="K480">
        <v>0</v>
      </c>
      <c r="L480" s="2" t="s">
        <v>0</v>
      </c>
    </row>
    <row r="481" spans="1:12" x14ac:dyDescent="0.4">
      <c r="A481" s="1">
        <v>43903</v>
      </c>
      <c r="B481" s="5"/>
      <c r="C481" s="2" t="s">
        <v>15</v>
      </c>
      <c r="E481">
        <v>77</v>
      </c>
      <c r="F481" s="2" t="s">
        <v>191</v>
      </c>
      <c r="G481">
        <v>2</v>
      </c>
      <c r="K481">
        <v>0</v>
      </c>
      <c r="L481" s="2" t="s">
        <v>0</v>
      </c>
    </row>
    <row r="482" spans="1:12" x14ac:dyDescent="0.4">
      <c r="A482" s="1">
        <v>43903</v>
      </c>
      <c r="B482" s="5">
        <v>0</v>
      </c>
      <c r="C482" s="2" t="s">
        <v>17</v>
      </c>
      <c r="D482">
        <v>0</v>
      </c>
      <c r="E482">
        <v>42</v>
      </c>
      <c r="F482" s="2" t="s">
        <v>191</v>
      </c>
      <c r="G482">
        <v>12</v>
      </c>
      <c r="H482">
        <v>3</v>
      </c>
      <c r="I482">
        <v>3</v>
      </c>
      <c r="J482">
        <v>2</v>
      </c>
      <c r="K482">
        <v>2</v>
      </c>
      <c r="L482" s="2" t="s">
        <v>115</v>
      </c>
    </row>
    <row r="483" spans="1:12" x14ac:dyDescent="0.4">
      <c r="A483" s="1">
        <v>43903</v>
      </c>
      <c r="B483" s="5">
        <v>0.52083333333333337</v>
      </c>
      <c r="C483" s="2" t="s">
        <v>13</v>
      </c>
      <c r="D483">
        <v>0</v>
      </c>
      <c r="E483">
        <v>92</v>
      </c>
      <c r="F483" s="2" t="s">
        <v>191</v>
      </c>
      <c r="G483">
        <v>11</v>
      </c>
      <c r="H483">
        <v>0</v>
      </c>
      <c r="I483">
        <v>0</v>
      </c>
      <c r="J483">
        <v>4</v>
      </c>
      <c r="K483">
        <v>1</v>
      </c>
      <c r="L483" s="2" t="s">
        <v>81</v>
      </c>
    </row>
    <row r="484" spans="1:12" x14ac:dyDescent="0.4">
      <c r="A484" s="1">
        <v>43903</v>
      </c>
      <c r="B484" s="5">
        <v>0</v>
      </c>
      <c r="C484" s="2" t="s">
        <v>26</v>
      </c>
      <c r="D484">
        <v>0</v>
      </c>
      <c r="E484">
        <v>29</v>
      </c>
      <c r="F484" s="2" t="s">
        <v>191</v>
      </c>
      <c r="G484">
        <v>3</v>
      </c>
      <c r="H484">
        <v>0</v>
      </c>
      <c r="I484">
        <v>0</v>
      </c>
      <c r="J484">
        <v>0</v>
      </c>
      <c r="K484">
        <v>0</v>
      </c>
      <c r="L484" s="2" t="s">
        <v>334</v>
      </c>
    </row>
    <row r="485" spans="1:12" x14ac:dyDescent="0.4">
      <c r="A485" s="1">
        <v>43903</v>
      </c>
      <c r="B485" s="5">
        <v>0</v>
      </c>
      <c r="C485" s="2" t="s">
        <v>8</v>
      </c>
      <c r="D485">
        <v>3010</v>
      </c>
      <c r="E485">
        <v>227</v>
      </c>
      <c r="F485" s="2" t="s">
        <v>178</v>
      </c>
      <c r="G485">
        <v>33</v>
      </c>
      <c r="H485">
        <v>7</v>
      </c>
      <c r="I485">
        <v>5</v>
      </c>
      <c r="J485">
        <v>0</v>
      </c>
      <c r="K485">
        <v>2</v>
      </c>
      <c r="L485" s="2" t="s">
        <v>279</v>
      </c>
    </row>
    <row r="486" spans="1:12" x14ac:dyDescent="0.4">
      <c r="A486" s="1">
        <v>43903</v>
      </c>
      <c r="B486" s="5">
        <v>0</v>
      </c>
      <c r="C486" s="2" t="s">
        <v>28</v>
      </c>
      <c r="D486">
        <v>0</v>
      </c>
      <c r="E486">
        <v>6</v>
      </c>
      <c r="F486" s="2" t="s">
        <v>191</v>
      </c>
      <c r="G486">
        <v>0</v>
      </c>
      <c r="H486">
        <v>0</v>
      </c>
      <c r="I486">
        <v>0</v>
      </c>
      <c r="J486">
        <v>0</v>
      </c>
      <c r="K486">
        <v>0</v>
      </c>
      <c r="L486" s="2" t="s">
        <v>304</v>
      </c>
    </row>
    <row r="487" spans="1:12" x14ac:dyDescent="0.4">
      <c r="A487" s="1">
        <v>43903</v>
      </c>
      <c r="B487" s="5">
        <v>0</v>
      </c>
      <c r="C487" s="2" t="s">
        <v>93</v>
      </c>
      <c r="D487">
        <v>0</v>
      </c>
      <c r="E487">
        <v>43</v>
      </c>
      <c r="F487" s="2" t="s">
        <v>191</v>
      </c>
      <c r="G487">
        <v>4</v>
      </c>
      <c r="H487">
        <v>0</v>
      </c>
      <c r="I487">
        <v>0</v>
      </c>
      <c r="J487">
        <v>0</v>
      </c>
      <c r="K487">
        <v>0</v>
      </c>
      <c r="L487" s="2" t="s">
        <v>0</v>
      </c>
    </row>
    <row r="488" spans="1:12" x14ac:dyDescent="0.4">
      <c r="A488" s="1">
        <v>43903</v>
      </c>
      <c r="B488" s="5">
        <v>0</v>
      </c>
      <c r="C488" s="2" t="s">
        <v>37</v>
      </c>
      <c r="D488">
        <v>0</v>
      </c>
      <c r="E488">
        <v>17</v>
      </c>
      <c r="F488" s="2" t="s">
        <v>191</v>
      </c>
      <c r="G488">
        <v>8</v>
      </c>
      <c r="H488">
        <v>0</v>
      </c>
      <c r="I488">
        <v>0</v>
      </c>
      <c r="J488">
        <v>0</v>
      </c>
      <c r="K488">
        <v>0</v>
      </c>
      <c r="L488" s="2" t="s">
        <v>333</v>
      </c>
    </row>
    <row r="489" spans="1:12" x14ac:dyDescent="0.4">
      <c r="A489" s="1">
        <v>43903</v>
      </c>
      <c r="B489" s="5"/>
      <c r="C489" s="2" t="s">
        <v>48</v>
      </c>
      <c r="E489">
        <v>18</v>
      </c>
      <c r="F489" s="2" t="s">
        <v>191</v>
      </c>
      <c r="G489">
        <v>3</v>
      </c>
      <c r="K489">
        <v>0</v>
      </c>
      <c r="L489" s="2" t="s">
        <v>0</v>
      </c>
    </row>
    <row r="490" spans="1:12" x14ac:dyDescent="0.4">
      <c r="A490" s="1">
        <v>43903</v>
      </c>
      <c r="B490" s="5">
        <v>0</v>
      </c>
      <c r="C490" s="2" t="s">
        <v>29</v>
      </c>
      <c r="D490">
        <v>0</v>
      </c>
      <c r="E490">
        <v>59</v>
      </c>
      <c r="F490" s="2" t="s">
        <v>191</v>
      </c>
      <c r="G490">
        <v>9</v>
      </c>
      <c r="H490">
        <v>0</v>
      </c>
      <c r="I490">
        <v>0</v>
      </c>
      <c r="J490">
        <v>0</v>
      </c>
      <c r="K490">
        <v>0</v>
      </c>
      <c r="L490" s="2" t="s">
        <v>229</v>
      </c>
    </row>
    <row r="491" spans="1:12" x14ac:dyDescent="0.4">
      <c r="A491" s="1">
        <v>43903</v>
      </c>
      <c r="B491" s="5">
        <v>0</v>
      </c>
      <c r="C491" s="2" t="s">
        <v>70</v>
      </c>
      <c r="D491">
        <v>0</v>
      </c>
      <c r="E491">
        <v>5</v>
      </c>
      <c r="F491" s="2" t="s">
        <v>191</v>
      </c>
      <c r="G491">
        <v>6</v>
      </c>
      <c r="H491">
        <v>0</v>
      </c>
      <c r="I491">
        <v>0</v>
      </c>
      <c r="J491">
        <v>0</v>
      </c>
      <c r="K491">
        <v>0</v>
      </c>
      <c r="L491" s="2" t="s">
        <v>223</v>
      </c>
    </row>
    <row r="492" spans="1:12" x14ac:dyDescent="0.4">
      <c r="A492" s="1">
        <v>43903</v>
      </c>
      <c r="B492" s="5">
        <v>0.5</v>
      </c>
      <c r="C492" s="2" t="s">
        <v>78</v>
      </c>
      <c r="D492">
        <v>6</v>
      </c>
      <c r="E492">
        <v>1</v>
      </c>
      <c r="F492" s="2" t="s">
        <v>191</v>
      </c>
      <c r="G492">
        <v>0</v>
      </c>
      <c r="H492">
        <v>0</v>
      </c>
      <c r="I492">
        <v>0</v>
      </c>
      <c r="J492">
        <v>0</v>
      </c>
      <c r="K492">
        <v>0</v>
      </c>
      <c r="L492" s="2" t="s">
        <v>79</v>
      </c>
    </row>
    <row r="493" spans="1:12" x14ac:dyDescent="0.4">
      <c r="A493" s="1">
        <v>43903</v>
      </c>
      <c r="B493" s="5"/>
      <c r="C493" s="2" t="s">
        <v>33</v>
      </c>
      <c r="E493">
        <v>21</v>
      </c>
      <c r="F493" s="2" t="s">
        <v>191</v>
      </c>
      <c r="G493">
        <v>3</v>
      </c>
      <c r="K493">
        <v>0</v>
      </c>
      <c r="L493" s="2" t="s">
        <v>0</v>
      </c>
    </row>
    <row r="494" spans="1:12" x14ac:dyDescent="0.4">
      <c r="A494" s="1">
        <v>43903</v>
      </c>
      <c r="B494" s="5">
        <v>0</v>
      </c>
      <c r="C494" s="2" t="s">
        <v>101</v>
      </c>
      <c r="D494">
        <v>0</v>
      </c>
      <c r="E494">
        <v>1</v>
      </c>
      <c r="F494" s="2" t="s">
        <v>191</v>
      </c>
      <c r="G494">
        <v>0</v>
      </c>
      <c r="H494">
        <v>0</v>
      </c>
      <c r="I494">
        <v>0</v>
      </c>
      <c r="J494">
        <v>0</v>
      </c>
      <c r="K494">
        <v>0</v>
      </c>
      <c r="L494" s="2" t="s">
        <v>335</v>
      </c>
    </row>
    <row r="495" spans="1:12" x14ac:dyDescent="0.4">
      <c r="A495" s="1">
        <v>43903</v>
      </c>
      <c r="B495" s="5"/>
      <c r="C495" s="2" t="s">
        <v>57</v>
      </c>
      <c r="E495">
        <v>8</v>
      </c>
      <c r="F495" s="2" t="s">
        <v>191</v>
      </c>
      <c r="G495">
        <v>0</v>
      </c>
      <c r="K495">
        <v>0</v>
      </c>
      <c r="L495" s="2" t="s">
        <v>0</v>
      </c>
    </row>
    <row r="496" spans="1:12" x14ac:dyDescent="0.4">
      <c r="A496" s="1">
        <v>43903</v>
      </c>
      <c r="B496" s="5">
        <v>0.5</v>
      </c>
      <c r="C496" s="2" t="s">
        <v>38</v>
      </c>
      <c r="D496">
        <v>10</v>
      </c>
      <c r="E496">
        <v>9</v>
      </c>
      <c r="F496" s="2" t="s">
        <v>191</v>
      </c>
      <c r="G496">
        <v>1</v>
      </c>
      <c r="H496">
        <v>0</v>
      </c>
      <c r="I496">
        <v>0</v>
      </c>
      <c r="J496">
        <v>0</v>
      </c>
      <c r="K496">
        <v>0</v>
      </c>
      <c r="L496" s="2" t="s">
        <v>80</v>
      </c>
    </row>
    <row r="497" spans="1:12" x14ac:dyDescent="0.4">
      <c r="A497" s="1">
        <v>43903</v>
      </c>
      <c r="B497" s="5">
        <v>0</v>
      </c>
      <c r="C497" s="2" t="s">
        <v>88</v>
      </c>
      <c r="D497">
        <v>0</v>
      </c>
      <c r="E497">
        <v>10</v>
      </c>
      <c r="F497" s="2" t="s">
        <v>191</v>
      </c>
      <c r="G497">
        <v>1</v>
      </c>
      <c r="H497">
        <v>0</v>
      </c>
      <c r="I497">
        <v>0</v>
      </c>
      <c r="J497">
        <v>0</v>
      </c>
      <c r="K497">
        <v>0</v>
      </c>
      <c r="L497" s="2" t="s">
        <v>303</v>
      </c>
    </row>
    <row r="498" spans="1:12" x14ac:dyDescent="0.4">
      <c r="A498" s="1">
        <v>43903</v>
      </c>
      <c r="B498" s="5">
        <v>0</v>
      </c>
      <c r="C498" s="2" t="s">
        <v>9</v>
      </c>
      <c r="D498">
        <v>0</v>
      </c>
      <c r="E498">
        <v>206</v>
      </c>
      <c r="F498" s="2" t="s">
        <v>191</v>
      </c>
      <c r="G498">
        <v>30</v>
      </c>
      <c r="H498">
        <v>0</v>
      </c>
      <c r="I498">
        <v>0</v>
      </c>
      <c r="J498">
        <v>0</v>
      </c>
      <c r="K498">
        <v>2</v>
      </c>
      <c r="L498" s="2" t="s">
        <v>244</v>
      </c>
    </row>
    <row r="499" spans="1:12" x14ac:dyDescent="0.4">
      <c r="A499" s="1">
        <v>43903</v>
      </c>
      <c r="B499" s="5"/>
      <c r="C499" s="2" t="s">
        <v>75</v>
      </c>
      <c r="E499">
        <v>3</v>
      </c>
      <c r="F499" s="2" t="s">
        <v>191</v>
      </c>
      <c r="G499">
        <v>0</v>
      </c>
      <c r="K499">
        <v>0</v>
      </c>
      <c r="L499" s="2" t="s">
        <v>0</v>
      </c>
    </row>
    <row r="500" spans="1:12" x14ac:dyDescent="0.4">
      <c r="A500" s="1">
        <v>43903</v>
      </c>
      <c r="B500" s="5">
        <v>0</v>
      </c>
      <c r="C500" s="2" t="s">
        <v>18</v>
      </c>
      <c r="D500">
        <v>0</v>
      </c>
      <c r="E500">
        <v>370</v>
      </c>
      <c r="F500" s="2" t="s">
        <v>191</v>
      </c>
      <c r="G500">
        <v>87</v>
      </c>
      <c r="H500">
        <v>11</v>
      </c>
      <c r="I500">
        <v>0</v>
      </c>
      <c r="J500">
        <v>0</v>
      </c>
      <c r="K500">
        <v>3</v>
      </c>
      <c r="L500" s="2" t="s">
        <v>123</v>
      </c>
    </row>
    <row r="501" spans="1:12" x14ac:dyDescent="0.4">
      <c r="A501" s="1">
        <v>43903</v>
      </c>
      <c r="B501" s="5">
        <v>0</v>
      </c>
      <c r="C501" s="2" t="s">
        <v>20</v>
      </c>
      <c r="D501">
        <v>0</v>
      </c>
      <c r="E501">
        <v>76</v>
      </c>
      <c r="F501" s="2" t="s">
        <v>191</v>
      </c>
      <c r="G501">
        <v>31</v>
      </c>
      <c r="H501">
        <v>1</v>
      </c>
      <c r="I501">
        <v>1</v>
      </c>
      <c r="J501">
        <v>5</v>
      </c>
      <c r="K501">
        <v>0</v>
      </c>
      <c r="L501" s="2" t="s">
        <v>255</v>
      </c>
    </row>
    <row r="502" spans="1:12" x14ac:dyDescent="0.4">
      <c r="A502" s="1">
        <v>43903</v>
      </c>
      <c r="B502" s="5">
        <v>0.33333333333333331</v>
      </c>
      <c r="C502" s="2" t="s">
        <v>40</v>
      </c>
      <c r="D502">
        <v>0</v>
      </c>
      <c r="E502">
        <v>11</v>
      </c>
      <c r="F502" s="2" t="s">
        <v>191</v>
      </c>
      <c r="G502">
        <v>0</v>
      </c>
      <c r="H502">
        <v>0</v>
      </c>
      <c r="I502">
        <v>0</v>
      </c>
      <c r="J502">
        <v>0</v>
      </c>
      <c r="K502">
        <v>0</v>
      </c>
      <c r="L502" s="2" t="s">
        <v>232</v>
      </c>
    </row>
    <row r="503" spans="1:12" x14ac:dyDescent="0.4">
      <c r="A503" s="1">
        <v>43903</v>
      </c>
      <c r="B503" s="5">
        <v>0.60416666666666663</v>
      </c>
      <c r="C503" s="2" t="s">
        <v>12</v>
      </c>
      <c r="D503">
        <v>0</v>
      </c>
      <c r="E503">
        <v>163</v>
      </c>
      <c r="F503" s="2" t="s">
        <v>191</v>
      </c>
      <c r="G503">
        <v>24</v>
      </c>
      <c r="H503">
        <v>0</v>
      </c>
      <c r="I503">
        <v>0</v>
      </c>
      <c r="J503">
        <v>0</v>
      </c>
      <c r="K503">
        <v>0</v>
      </c>
      <c r="L503" s="2" t="s">
        <v>301</v>
      </c>
    </row>
    <row r="504" spans="1:12" x14ac:dyDescent="0.4">
      <c r="A504" s="1">
        <v>43903</v>
      </c>
      <c r="B504" s="5">
        <v>0</v>
      </c>
      <c r="C504" s="2" t="s">
        <v>10</v>
      </c>
      <c r="D504">
        <v>0</v>
      </c>
      <c r="E504">
        <v>6</v>
      </c>
      <c r="F504" s="2" t="s">
        <v>191</v>
      </c>
      <c r="G504">
        <v>1</v>
      </c>
      <c r="H504">
        <v>0</v>
      </c>
      <c r="I504">
        <v>0</v>
      </c>
      <c r="J504">
        <v>0</v>
      </c>
      <c r="K504">
        <v>0</v>
      </c>
      <c r="L504" s="2" t="s">
        <v>302</v>
      </c>
    </row>
    <row r="505" spans="1:12" x14ac:dyDescent="0.4">
      <c r="A505" s="1">
        <v>43903</v>
      </c>
      <c r="B505" s="5"/>
      <c r="C505" s="2" t="s">
        <v>167</v>
      </c>
      <c r="E505">
        <v>1538</v>
      </c>
      <c r="F505" s="2" t="s">
        <v>196</v>
      </c>
      <c r="G505">
        <v>272</v>
      </c>
      <c r="K505">
        <v>10</v>
      </c>
      <c r="L505" s="2" t="s">
        <v>0</v>
      </c>
    </row>
    <row r="506" spans="1:12" x14ac:dyDescent="0.4">
      <c r="A506" s="1">
        <v>43904</v>
      </c>
      <c r="B506" s="5"/>
      <c r="C506" s="2" t="s">
        <v>22</v>
      </c>
      <c r="E506">
        <v>39</v>
      </c>
      <c r="F506" s="2" t="s">
        <v>191</v>
      </c>
      <c r="G506">
        <v>2</v>
      </c>
      <c r="K506">
        <v>0</v>
      </c>
      <c r="L506" s="2" t="s">
        <v>0</v>
      </c>
    </row>
    <row r="507" spans="1:12" x14ac:dyDescent="0.4">
      <c r="A507" s="1">
        <v>43904</v>
      </c>
      <c r="B507" s="5">
        <v>0</v>
      </c>
      <c r="C507" s="2" t="s">
        <v>83</v>
      </c>
      <c r="D507">
        <v>0</v>
      </c>
      <c r="E507">
        <v>2</v>
      </c>
      <c r="F507" s="2" t="s">
        <v>191</v>
      </c>
      <c r="G507">
        <v>0</v>
      </c>
      <c r="H507">
        <v>0</v>
      </c>
      <c r="I507">
        <v>0</v>
      </c>
      <c r="J507">
        <v>0</v>
      </c>
      <c r="K507">
        <v>0</v>
      </c>
      <c r="L507" s="2" t="s">
        <v>84</v>
      </c>
    </row>
    <row r="508" spans="1:12" x14ac:dyDescent="0.4">
      <c r="A508" s="1">
        <v>43904</v>
      </c>
      <c r="B508" s="5"/>
      <c r="C508" s="2" t="s">
        <v>50</v>
      </c>
      <c r="E508">
        <v>7</v>
      </c>
      <c r="F508" s="2" t="s">
        <v>191</v>
      </c>
      <c r="G508">
        <v>1</v>
      </c>
      <c r="K508">
        <v>0</v>
      </c>
      <c r="L508" s="2" t="s">
        <v>0</v>
      </c>
    </row>
    <row r="509" spans="1:12" x14ac:dyDescent="0.4">
      <c r="A509" s="1">
        <v>43904</v>
      </c>
      <c r="B509" s="5"/>
      <c r="C509" s="2" t="s">
        <v>15</v>
      </c>
      <c r="E509">
        <v>93</v>
      </c>
      <c r="F509" s="2" t="s">
        <v>191</v>
      </c>
      <c r="G509">
        <v>2</v>
      </c>
      <c r="K509">
        <v>0</v>
      </c>
      <c r="L509" s="2" t="s">
        <v>0</v>
      </c>
    </row>
    <row r="510" spans="1:12" x14ac:dyDescent="0.4">
      <c r="A510" s="1">
        <v>43904</v>
      </c>
      <c r="B510" s="5">
        <v>0</v>
      </c>
      <c r="C510" s="2" t="s">
        <v>17</v>
      </c>
      <c r="D510">
        <v>0</v>
      </c>
      <c r="E510">
        <v>47</v>
      </c>
      <c r="F510" s="2" t="s">
        <v>191</v>
      </c>
      <c r="G510">
        <v>8</v>
      </c>
      <c r="H510">
        <v>2</v>
      </c>
      <c r="I510">
        <v>2</v>
      </c>
      <c r="J510">
        <v>2</v>
      </c>
      <c r="K510">
        <v>2</v>
      </c>
      <c r="L510" s="2" t="s">
        <v>115</v>
      </c>
    </row>
    <row r="511" spans="1:12" x14ac:dyDescent="0.4">
      <c r="A511" s="1">
        <v>43904</v>
      </c>
      <c r="B511" s="5">
        <v>0.47708333333333336</v>
      </c>
      <c r="C511" s="2" t="s">
        <v>13</v>
      </c>
      <c r="D511">
        <v>0</v>
      </c>
      <c r="E511">
        <v>100</v>
      </c>
      <c r="F511" s="2" t="s">
        <v>191</v>
      </c>
      <c r="G511">
        <v>13</v>
      </c>
      <c r="H511">
        <v>0</v>
      </c>
      <c r="I511">
        <v>0</v>
      </c>
      <c r="J511">
        <v>4</v>
      </c>
      <c r="K511">
        <v>1</v>
      </c>
      <c r="L511" s="2" t="s">
        <v>85</v>
      </c>
    </row>
    <row r="512" spans="1:12" x14ac:dyDescent="0.4">
      <c r="A512" s="1">
        <v>43904</v>
      </c>
      <c r="B512" s="5">
        <v>0</v>
      </c>
      <c r="C512" s="2" t="s">
        <v>26</v>
      </c>
      <c r="D512">
        <v>0</v>
      </c>
      <c r="E512">
        <v>36</v>
      </c>
      <c r="F512" s="2" t="s">
        <v>191</v>
      </c>
      <c r="G512">
        <v>4</v>
      </c>
      <c r="H512">
        <v>0</v>
      </c>
      <c r="I512">
        <v>0</v>
      </c>
      <c r="J512">
        <v>0</v>
      </c>
      <c r="K512">
        <v>0</v>
      </c>
      <c r="L512" s="2" t="s">
        <v>334</v>
      </c>
    </row>
    <row r="513" spans="1:12" x14ac:dyDescent="0.4">
      <c r="A513" s="1">
        <v>43904</v>
      </c>
      <c r="B513" s="5">
        <v>0</v>
      </c>
      <c r="C513" s="2" t="s">
        <v>8</v>
      </c>
      <c r="D513">
        <v>3627</v>
      </c>
      <c r="E513">
        <v>351</v>
      </c>
      <c r="F513" s="2" t="s">
        <v>175</v>
      </c>
      <c r="G513">
        <v>51</v>
      </c>
      <c r="H513">
        <v>8</v>
      </c>
      <c r="I513">
        <v>5</v>
      </c>
      <c r="J513">
        <v>0</v>
      </c>
      <c r="K513">
        <v>2</v>
      </c>
      <c r="L513" s="2" t="s">
        <v>279</v>
      </c>
    </row>
    <row r="514" spans="1:12" x14ac:dyDescent="0.4">
      <c r="A514" s="1">
        <v>43904</v>
      </c>
      <c r="B514" s="5">
        <v>0</v>
      </c>
      <c r="C514" s="2" t="s">
        <v>28</v>
      </c>
      <c r="D514">
        <v>0</v>
      </c>
      <c r="E514">
        <v>8</v>
      </c>
      <c r="F514" s="2" t="s">
        <v>191</v>
      </c>
      <c r="G514">
        <v>0</v>
      </c>
      <c r="H514">
        <v>0</v>
      </c>
      <c r="I514">
        <v>0</v>
      </c>
      <c r="J514">
        <v>0</v>
      </c>
      <c r="K514">
        <v>0</v>
      </c>
      <c r="L514" s="2" t="s">
        <v>304</v>
      </c>
    </row>
    <row r="515" spans="1:12" x14ac:dyDescent="0.4">
      <c r="A515" s="1">
        <v>43904</v>
      </c>
      <c r="B515" s="5">
        <v>0</v>
      </c>
      <c r="C515" s="2" t="s">
        <v>93</v>
      </c>
      <c r="D515">
        <v>0</v>
      </c>
      <c r="E515">
        <v>49</v>
      </c>
      <c r="F515" s="2" t="s">
        <v>191</v>
      </c>
      <c r="G515">
        <v>5</v>
      </c>
      <c r="H515">
        <v>1</v>
      </c>
      <c r="I515">
        <v>0</v>
      </c>
      <c r="J515">
        <v>0</v>
      </c>
      <c r="K515">
        <v>0</v>
      </c>
      <c r="L515" s="2" t="s">
        <v>0</v>
      </c>
    </row>
    <row r="516" spans="1:12" x14ac:dyDescent="0.4">
      <c r="A516" s="1">
        <v>43904</v>
      </c>
      <c r="B516" s="5">
        <v>0</v>
      </c>
      <c r="C516" s="2" t="s">
        <v>37</v>
      </c>
      <c r="D516">
        <v>0</v>
      </c>
      <c r="E516">
        <v>18</v>
      </c>
      <c r="F516" s="2" t="s">
        <v>191</v>
      </c>
      <c r="G516">
        <v>8</v>
      </c>
      <c r="H516">
        <v>0</v>
      </c>
      <c r="I516">
        <v>0</v>
      </c>
      <c r="J516">
        <v>0</v>
      </c>
      <c r="K516">
        <v>0</v>
      </c>
      <c r="L516" s="2" t="s">
        <v>333</v>
      </c>
    </row>
    <row r="517" spans="1:12" x14ac:dyDescent="0.4">
      <c r="A517" s="1">
        <v>43904</v>
      </c>
      <c r="B517" s="5"/>
      <c r="C517" s="2" t="s">
        <v>48</v>
      </c>
      <c r="E517">
        <v>24</v>
      </c>
      <c r="F517" s="2" t="s">
        <v>191</v>
      </c>
      <c r="G517">
        <v>4</v>
      </c>
      <c r="K517">
        <v>0</v>
      </c>
      <c r="L517" s="2" t="s">
        <v>0</v>
      </c>
    </row>
    <row r="518" spans="1:12" x14ac:dyDescent="0.4">
      <c r="A518" s="1">
        <v>43904</v>
      </c>
      <c r="B518" s="5">
        <v>0</v>
      </c>
      <c r="C518" s="2" t="s">
        <v>29</v>
      </c>
      <c r="D518">
        <v>0</v>
      </c>
      <c r="E518">
        <v>68</v>
      </c>
      <c r="F518" s="2" t="s">
        <v>191</v>
      </c>
      <c r="G518">
        <v>10</v>
      </c>
      <c r="H518">
        <v>0</v>
      </c>
      <c r="I518">
        <v>0</v>
      </c>
      <c r="J518">
        <v>0</v>
      </c>
      <c r="K518">
        <v>0</v>
      </c>
      <c r="L518" s="2" t="s">
        <v>229</v>
      </c>
    </row>
    <row r="519" spans="1:12" x14ac:dyDescent="0.4">
      <c r="A519" s="1">
        <v>43904</v>
      </c>
      <c r="B519" s="5">
        <v>0</v>
      </c>
      <c r="C519" s="2" t="s">
        <v>70</v>
      </c>
      <c r="D519">
        <v>0</v>
      </c>
      <c r="E519">
        <v>5</v>
      </c>
      <c r="F519" s="2" t="s">
        <v>191</v>
      </c>
      <c r="G519">
        <v>6</v>
      </c>
      <c r="H519">
        <v>0</v>
      </c>
      <c r="I519">
        <v>0</v>
      </c>
      <c r="J519">
        <v>0</v>
      </c>
      <c r="K519">
        <v>0</v>
      </c>
      <c r="L519" s="2" t="s">
        <v>223</v>
      </c>
    </row>
    <row r="520" spans="1:12" x14ac:dyDescent="0.4">
      <c r="A520" s="1">
        <v>43904</v>
      </c>
      <c r="B520" s="5"/>
      <c r="C520" s="2" t="s">
        <v>78</v>
      </c>
      <c r="E520">
        <v>4</v>
      </c>
      <c r="F520" s="2" t="s">
        <v>191</v>
      </c>
      <c r="G520">
        <v>0</v>
      </c>
      <c r="K520">
        <v>0</v>
      </c>
      <c r="L520" s="2" t="s">
        <v>0</v>
      </c>
    </row>
    <row r="521" spans="1:12" x14ac:dyDescent="0.4">
      <c r="A521" s="1">
        <v>43904</v>
      </c>
      <c r="B521" s="5"/>
      <c r="C521" s="2" t="s">
        <v>33</v>
      </c>
      <c r="E521">
        <v>28</v>
      </c>
      <c r="F521" s="2" t="s">
        <v>191</v>
      </c>
      <c r="G521">
        <v>4</v>
      </c>
      <c r="K521">
        <v>0</v>
      </c>
      <c r="L521" s="2" t="s">
        <v>0</v>
      </c>
    </row>
    <row r="522" spans="1:12" x14ac:dyDescent="0.4">
      <c r="A522" s="1">
        <v>43904</v>
      </c>
      <c r="B522" s="5">
        <v>0</v>
      </c>
      <c r="C522" s="2" t="s">
        <v>101</v>
      </c>
      <c r="D522">
        <v>0</v>
      </c>
      <c r="E522">
        <v>1</v>
      </c>
      <c r="F522" s="2" t="s">
        <v>191</v>
      </c>
      <c r="G522">
        <v>0</v>
      </c>
      <c r="H522">
        <v>0</v>
      </c>
      <c r="I522">
        <v>0</v>
      </c>
      <c r="J522">
        <v>0</v>
      </c>
      <c r="K522">
        <v>0</v>
      </c>
      <c r="L522" s="2" t="s">
        <v>335</v>
      </c>
    </row>
    <row r="523" spans="1:12" x14ac:dyDescent="0.4">
      <c r="A523" s="1">
        <v>43904</v>
      </c>
      <c r="B523" s="5"/>
      <c r="C523" s="2" t="s">
        <v>57</v>
      </c>
      <c r="E523">
        <v>11</v>
      </c>
      <c r="F523" s="2" t="s">
        <v>191</v>
      </c>
      <c r="G523">
        <v>0</v>
      </c>
      <c r="K523">
        <v>0</v>
      </c>
      <c r="L523" s="2" t="s">
        <v>0</v>
      </c>
    </row>
    <row r="524" spans="1:12" x14ac:dyDescent="0.4">
      <c r="A524" s="1">
        <v>43904</v>
      </c>
      <c r="B524" s="5"/>
      <c r="C524" s="2" t="s">
        <v>38</v>
      </c>
      <c r="E524">
        <v>11</v>
      </c>
      <c r="F524" s="2" t="s">
        <v>191</v>
      </c>
      <c r="G524">
        <v>2</v>
      </c>
      <c r="K524">
        <v>0</v>
      </c>
      <c r="L524" s="2" t="s">
        <v>0</v>
      </c>
    </row>
    <row r="525" spans="1:12" x14ac:dyDescent="0.4">
      <c r="A525" s="1">
        <v>43904</v>
      </c>
      <c r="B525" s="5">
        <v>0</v>
      </c>
      <c r="C525" s="2" t="s">
        <v>88</v>
      </c>
      <c r="D525">
        <v>0</v>
      </c>
      <c r="E525">
        <v>12</v>
      </c>
      <c r="F525" s="2" t="s">
        <v>191</v>
      </c>
      <c r="G525">
        <v>2</v>
      </c>
      <c r="H525">
        <v>0</v>
      </c>
      <c r="I525">
        <v>0</v>
      </c>
      <c r="J525">
        <v>0</v>
      </c>
      <c r="K525">
        <v>0</v>
      </c>
      <c r="L525" s="2" t="s">
        <v>303</v>
      </c>
    </row>
    <row r="526" spans="1:12" x14ac:dyDescent="0.4">
      <c r="A526" s="1">
        <v>43904</v>
      </c>
      <c r="B526" s="5">
        <v>0</v>
      </c>
      <c r="C526" s="2" t="s">
        <v>9</v>
      </c>
      <c r="D526">
        <v>0</v>
      </c>
      <c r="E526">
        <v>265</v>
      </c>
      <c r="F526" s="2" t="s">
        <v>191</v>
      </c>
      <c r="G526">
        <v>56</v>
      </c>
      <c r="H526">
        <v>13</v>
      </c>
      <c r="I526">
        <v>0</v>
      </c>
      <c r="J526">
        <v>61</v>
      </c>
      <c r="K526">
        <v>3</v>
      </c>
      <c r="L526" s="2" t="s">
        <v>244</v>
      </c>
    </row>
    <row r="527" spans="1:12" x14ac:dyDescent="0.4">
      <c r="A527" s="1">
        <v>43904</v>
      </c>
      <c r="B527" s="5"/>
      <c r="C527" s="2" t="s">
        <v>75</v>
      </c>
      <c r="E527">
        <v>3</v>
      </c>
      <c r="F527" s="2" t="s">
        <v>191</v>
      </c>
      <c r="G527">
        <v>0</v>
      </c>
      <c r="K527">
        <v>0</v>
      </c>
      <c r="L527" s="2" t="s">
        <v>0</v>
      </c>
    </row>
    <row r="528" spans="1:12" x14ac:dyDescent="0.4">
      <c r="A528" s="1">
        <v>43904</v>
      </c>
      <c r="B528" s="5">
        <v>0</v>
      </c>
      <c r="C528" s="2" t="s">
        <v>18</v>
      </c>
      <c r="D528">
        <v>0</v>
      </c>
      <c r="E528">
        <v>477</v>
      </c>
      <c r="F528" s="2" t="s">
        <v>191</v>
      </c>
      <c r="G528">
        <v>96</v>
      </c>
      <c r="H528">
        <v>13</v>
      </c>
      <c r="I528">
        <v>0</v>
      </c>
      <c r="J528">
        <v>0</v>
      </c>
      <c r="K528">
        <v>5</v>
      </c>
      <c r="L528" s="2" t="s">
        <v>123</v>
      </c>
    </row>
    <row r="529" spans="1:12" x14ac:dyDescent="0.4">
      <c r="A529" s="1">
        <v>43904</v>
      </c>
      <c r="B529" s="5">
        <v>0</v>
      </c>
      <c r="C529" s="2" t="s">
        <v>20</v>
      </c>
      <c r="D529">
        <v>0</v>
      </c>
      <c r="E529">
        <v>98</v>
      </c>
      <c r="F529" s="2" t="s">
        <v>191</v>
      </c>
      <c r="G529">
        <v>35</v>
      </c>
      <c r="H529">
        <v>1</v>
      </c>
      <c r="I529">
        <v>1</v>
      </c>
      <c r="J529">
        <v>6</v>
      </c>
      <c r="K529">
        <v>1</v>
      </c>
      <c r="L529" s="2" t="s">
        <v>255</v>
      </c>
    </row>
    <row r="530" spans="1:12" x14ac:dyDescent="0.4">
      <c r="A530" s="1">
        <v>43904</v>
      </c>
      <c r="B530" s="5">
        <v>0.33333333333333331</v>
      </c>
      <c r="C530" s="2" t="s">
        <v>40</v>
      </c>
      <c r="D530">
        <v>0</v>
      </c>
      <c r="E530">
        <v>13</v>
      </c>
      <c r="F530" s="2" t="s">
        <v>191</v>
      </c>
      <c r="G530">
        <v>0</v>
      </c>
      <c r="H530">
        <v>0</v>
      </c>
      <c r="I530">
        <v>0</v>
      </c>
      <c r="J530">
        <v>0</v>
      </c>
      <c r="K530">
        <v>0</v>
      </c>
      <c r="L530" s="2" t="s">
        <v>232</v>
      </c>
    </row>
    <row r="531" spans="1:12" x14ac:dyDescent="0.4">
      <c r="A531" s="1">
        <v>43904</v>
      </c>
      <c r="B531" s="5">
        <v>0.60416666666666663</v>
      </c>
      <c r="C531" s="2" t="s">
        <v>12</v>
      </c>
      <c r="D531">
        <v>0</v>
      </c>
      <c r="E531">
        <v>218</v>
      </c>
      <c r="F531" s="2" t="s">
        <v>191</v>
      </c>
      <c r="G531">
        <v>30</v>
      </c>
      <c r="H531">
        <v>0</v>
      </c>
      <c r="I531">
        <v>0</v>
      </c>
      <c r="J531">
        <v>0</v>
      </c>
      <c r="K531">
        <v>0</v>
      </c>
      <c r="L531" s="2" t="s">
        <v>301</v>
      </c>
    </row>
    <row r="532" spans="1:12" x14ac:dyDescent="0.4">
      <c r="A532" s="1">
        <v>43904</v>
      </c>
      <c r="B532" s="5">
        <v>0</v>
      </c>
      <c r="C532" s="2" t="s">
        <v>10</v>
      </c>
      <c r="D532">
        <v>99</v>
      </c>
      <c r="E532">
        <v>7</v>
      </c>
      <c r="F532" s="2" t="s">
        <v>191</v>
      </c>
      <c r="G532">
        <v>1</v>
      </c>
      <c r="H532">
        <v>0</v>
      </c>
      <c r="I532">
        <v>0</v>
      </c>
      <c r="J532">
        <v>1</v>
      </c>
      <c r="K532">
        <v>0</v>
      </c>
      <c r="L532" s="2" t="s">
        <v>302</v>
      </c>
    </row>
    <row r="533" spans="1:12" x14ac:dyDescent="0.4">
      <c r="A533" s="1">
        <v>43904</v>
      </c>
      <c r="B533" s="5"/>
      <c r="C533" s="2" t="s">
        <v>167</v>
      </c>
      <c r="E533">
        <v>1995</v>
      </c>
      <c r="F533" s="2" t="s">
        <v>305</v>
      </c>
      <c r="G533">
        <v>340</v>
      </c>
      <c r="K533">
        <v>14</v>
      </c>
      <c r="L533" s="2" t="s">
        <v>0</v>
      </c>
    </row>
    <row r="534" spans="1:12" x14ac:dyDescent="0.4">
      <c r="A534" s="1">
        <v>43905</v>
      </c>
      <c r="B534" s="5"/>
      <c r="C534" s="2" t="s">
        <v>22</v>
      </c>
      <c r="E534">
        <v>45</v>
      </c>
      <c r="F534" s="2" t="s">
        <v>191</v>
      </c>
      <c r="G534">
        <v>2</v>
      </c>
      <c r="K534">
        <v>0</v>
      </c>
      <c r="L534" s="2" t="s">
        <v>0</v>
      </c>
    </row>
    <row r="535" spans="1:12" x14ac:dyDescent="0.4">
      <c r="A535" s="1">
        <v>43905</v>
      </c>
      <c r="B535" s="5"/>
      <c r="C535" s="2" t="s">
        <v>83</v>
      </c>
      <c r="E535">
        <v>3</v>
      </c>
      <c r="F535" s="2" t="s">
        <v>191</v>
      </c>
      <c r="G535">
        <v>0</v>
      </c>
      <c r="K535">
        <v>0</v>
      </c>
      <c r="L535" s="2" t="s">
        <v>0</v>
      </c>
    </row>
    <row r="536" spans="1:12" x14ac:dyDescent="0.4">
      <c r="A536" s="1">
        <v>43905</v>
      </c>
      <c r="B536" s="5"/>
      <c r="C536" s="2" t="s">
        <v>50</v>
      </c>
      <c r="E536">
        <v>8</v>
      </c>
      <c r="F536" s="2" t="s">
        <v>191</v>
      </c>
      <c r="G536">
        <v>1</v>
      </c>
      <c r="K536">
        <v>0</v>
      </c>
      <c r="L536" s="2" t="s">
        <v>0</v>
      </c>
    </row>
    <row r="537" spans="1:12" x14ac:dyDescent="0.4">
      <c r="A537" s="1">
        <v>43905</v>
      </c>
      <c r="B537" s="5"/>
      <c r="C537" s="2" t="s">
        <v>15</v>
      </c>
      <c r="E537">
        <v>108</v>
      </c>
      <c r="F537" s="2" t="s">
        <v>191</v>
      </c>
      <c r="G537">
        <v>2</v>
      </c>
      <c r="K537">
        <v>0</v>
      </c>
      <c r="L537" s="2" t="s">
        <v>0</v>
      </c>
    </row>
    <row r="538" spans="1:12" x14ac:dyDescent="0.4">
      <c r="A538" s="1">
        <v>43905</v>
      </c>
      <c r="B538" s="5">
        <v>0</v>
      </c>
      <c r="C538" s="2" t="s">
        <v>17</v>
      </c>
      <c r="D538">
        <v>0</v>
      </c>
      <c r="E538">
        <v>54</v>
      </c>
      <c r="F538" s="2" t="s">
        <v>191</v>
      </c>
      <c r="G538">
        <v>12</v>
      </c>
      <c r="H538">
        <v>2</v>
      </c>
      <c r="I538">
        <v>2</v>
      </c>
      <c r="J538">
        <v>5</v>
      </c>
      <c r="K538">
        <v>2</v>
      </c>
      <c r="L538" s="2" t="s">
        <v>115</v>
      </c>
    </row>
    <row r="539" spans="1:12" x14ac:dyDescent="0.4">
      <c r="A539" s="1">
        <v>43905</v>
      </c>
      <c r="B539" s="5"/>
      <c r="C539" s="2" t="s">
        <v>13</v>
      </c>
      <c r="E539">
        <v>122</v>
      </c>
      <c r="F539" s="2" t="s">
        <v>191</v>
      </c>
      <c r="G539">
        <v>13</v>
      </c>
      <c r="K539">
        <v>3</v>
      </c>
      <c r="L539" s="2" t="s">
        <v>0</v>
      </c>
    </row>
    <row r="540" spans="1:12" x14ac:dyDescent="0.4">
      <c r="A540" s="1">
        <v>43905</v>
      </c>
      <c r="B540" s="5">
        <v>0</v>
      </c>
      <c r="C540" s="2" t="s">
        <v>26</v>
      </c>
      <c r="D540">
        <v>0</v>
      </c>
      <c r="E540">
        <v>40</v>
      </c>
      <c r="F540" s="2" t="s">
        <v>191</v>
      </c>
      <c r="G540">
        <v>6</v>
      </c>
      <c r="H540">
        <v>0</v>
      </c>
      <c r="I540">
        <v>0</v>
      </c>
      <c r="J540">
        <v>0</v>
      </c>
      <c r="K540">
        <v>0</v>
      </c>
      <c r="L540" s="2" t="s">
        <v>334</v>
      </c>
    </row>
    <row r="541" spans="1:12" x14ac:dyDescent="0.4">
      <c r="A541" s="1">
        <v>43905</v>
      </c>
      <c r="B541" s="5">
        <v>0</v>
      </c>
      <c r="C541" s="2" t="s">
        <v>8</v>
      </c>
      <c r="D541">
        <v>3978</v>
      </c>
      <c r="E541">
        <v>435</v>
      </c>
      <c r="F541" s="2" t="s">
        <v>179</v>
      </c>
      <c r="G541">
        <v>63</v>
      </c>
      <c r="H541">
        <v>12</v>
      </c>
      <c r="I541">
        <v>8</v>
      </c>
      <c r="J541">
        <v>0</v>
      </c>
      <c r="K541">
        <v>4</v>
      </c>
      <c r="L541" s="2" t="s">
        <v>279</v>
      </c>
    </row>
    <row r="542" spans="1:12" x14ac:dyDescent="0.4">
      <c r="A542" s="1">
        <v>43905</v>
      </c>
      <c r="B542" s="5">
        <v>0</v>
      </c>
      <c r="C542" s="2" t="s">
        <v>28</v>
      </c>
      <c r="D542">
        <v>0</v>
      </c>
      <c r="E542">
        <v>10</v>
      </c>
      <c r="F542" s="2" t="s">
        <v>191</v>
      </c>
      <c r="G542">
        <v>0</v>
      </c>
      <c r="H542">
        <v>0</v>
      </c>
      <c r="I542">
        <v>0</v>
      </c>
      <c r="J542">
        <v>0</v>
      </c>
      <c r="K542">
        <v>0</v>
      </c>
      <c r="L542" s="2" t="s">
        <v>304</v>
      </c>
    </row>
    <row r="543" spans="1:12" x14ac:dyDescent="0.4">
      <c r="A543" s="1">
        <v>43905</v>
      </c>
      <c r="B543" s="5">
        <v>0</v>
      </c>
      <c r="C543" s="2" t="s">
        <v>93</v>
      </c>
      <c r="D543">
        <v>0</v>
      </c>
      <c r="E543">
        <v>54</v>
      </c>
      <c r="F543" s="2" t="s">
        <v>191</v>
      </c>
      <c r="G543">
        <v>6</v>
      </c>
      <c r="H543">
        <v>0</v>
      </c>
      <c r="I543">
        <v>0</v>
      </c>
      <c r="J543">
        <v>0</v>
      </c>
      <c r="K543">
        <v>0</v>
      </c>
      <c r="L543" s="2" t="s">
        <v>0</v>
      </c>
    </row>
    <row r="544" spans="1:12" x14ac:dyDescent="0.4">
      <c r="A544" s="1">
        <v>43905</v>
      </c>
      <c r="B544" s="5">
        <v>0</v>
      </c>
      <c r="C544" s="2" t="s">
        <v>37</v>
      </c>
      <c r="D544">
        <v>0</v>
      </c>
      <c r="E544">
        <v>19</v>
      </c>
      <c r="F544" s="2" t="s">
        <v>191</v>
      </c>
      <c r="G544">
        <v>9</v>
      </c>
      <c r="H544">
        <v>0</v>
      </c>
      <c r="I544">
        <v>0</v>
      </c>
      <c r="J544">
        <v>0</v>
      </c>
      <c r="K544">
        <v>0</v>
      </c>
      <c r="L544" s="2" t="s">
        <v>333</v>
      </c>
    </row>
    <row r="545" spans="1:12" x14ac:dyDescent="0.4">
      <c r="A545" s="1">
        <v>43905</v>
      </c>
      <c r="B545" s="5"/>
      <c r="C545" s="2" t="s">
        <v>48</v>
      </c>
      <c r="E545">
        <v>31</v>
      </c>
      <c r="F545" s="2" t="s">
        <v>191</v>
      </c>
      <c r="G545">
        <v>5</v>
      </c>
      <c r="K545">
        <v>0</v>
      </c>
      <c r="L545" s="2" t="s">
        <v>0</v>
      </c>
    </row>
    <row r="546" spans="1:12" x14ac:dyDescent="0.4">
      <c r="A546" s="1">
        <v>43905</v>
      </c>
      <c r="B546" s="5">
        <v>0</v>
      </c>
      <c r="C546" s="2" t="s">
        <v>29</v>
      </c>
      <c r="D546">
        <v>0</v>
      </c>
      <c r="E546">
        <v>74</v>
      </c>
      <c r="F546" s="2" t="s">
        <v>191</v>
      </c>
      <c r="G546">
        <v>9</v>
      </c>
      <c r="H546">
        <v>0</v>
      </c>
      <c r="I546">
        <v>0</v>
      </c>
      <c r="J546">
        <v>0</v>
      </c>
      <c r="K546">
        <v>0</v>
      </c>
      <c r="L546" s="2" t="s">
        <v>229</v>
      </c>
    </row>
    <row r="547" spans="1:12" x14ac:dyDescent="0.4">
      <c r="A547" s="1">
        <v>43905</v>
      </c>
      <c r="B547" s="5">
        <v>0</v>
      </c>
      <c r="C547" s="2" t="s">
        <v>70</v>
      </c>
      <c r="D547">
        <v>0</v>
      </c>
      <c r="E547">
        <v>8</v>
      </c>
      <c r="F547" s="2" t="s">
        <v>191</v>
      </c>
      <c r="G547">
        <v>6</v>
      </c>
      <c r="H547">
        <v>0</v>
      </c>
      <c r="I547">
        <v>0</v>
      </c>
      <c r="J547">
        <v>0</v>
      </c>
      <c r="K547">
        <v>0</v>
      </c>
      <c r="L547" s="2" t="s">
        <v>223</v>
      </c>
    </row>
    <row r="548" spans="1:12" x14ac:dyDescent="0.4">
      <c r="A548" s="1">
        <v>43905</v>
      </c>
      <c r="B548" s="5"/>
      <c r="C548" s="2" t="s">
        <v>78</v>
      </c>
      <c r="E548">
        <v>7</v>
      </c>
      <c r="F548" s="2" t="s">
        <v>191</v>
      </c>
      <c r="G548">
        <v>0</v>
      </c>
      <c r="K548">
        <v>0</v>
      </c>
      <c r="L548" s="2" t="s">
        <v>0</v>
      </c>
    </row>
    <row r="549" spans="1:12" x14ac:dyDescent="0.4">
      <c r="A549" s="1">
        <v>43905</v>
      </c>
      <c r="B549" s="5"/>
      <c r="C549" s="2" t="s">
        <v>33</v>
      </c>
      <c r="E549">
        <v>34</v>
      </c>
      <c r="F549" s="2" t="s">
        <v>191</v>
      </c>
      <c r="G549">
        <v>5</v>
      </c>
      <c r="K549">
        <v>0</v>
      </c>
      <c r="L549" s="2" t="s">
        <v>0</v>
      </c>
    </row>
    <row r="550" spans="1:12" x14ac:dyDescent="0.4">
      <c r="A550" s="1">
        <v>43905</v>
      </c>
      <c r="B550" s="5">
        <v>0</v>
      </c>
      <c r="C550" s="2" t="s">
        <v>101</v>
      </c>
      <c r="D550">
        <v>0</v>
      </c>
      <c r="E550">
        <v>1</v>
      </c>
      <c r="F550" s="2" t="s">
        <v>191</v>
      </c>
      <c r="G550">
        <v>0</v>
      </c>
      <c r="H550">
        <v>0</v>
      </c>
      <c r="I550">
        <v>0</v>
      </c>
      <c r="J550">
        <v>0</v>
      </c>
      <c r="K550">
        <v>0</v>
      </c>
      <c r="L550" s="2" t="s">
        <v>335</v>
      </c>
    </row>
    <row r="551" spans="1:12" x14ac:dyDescent="0.4">
      <c r="A551" s="1">
        <v>43905</v>
      </c>
      <c r="B551" s="5"/>
      <c r="C551" s="2" t="s">
        <v>57</v>
      </c>
      <c r="E551">
        <v>20</v>
      </c>
      <c r="F551" s="2" t="s">
        <v>191</v>
      </c>
      <c r="G551">
        <v>0</v>
      </c>
      <c r="K551">
        <v>0</v>
      </c>
      <c r="L551" s="2" t="s">
        <v>0</v>
      </c>
    </row>
    <row r="552" spans="1:12" x14ac:dyDescent="0.4">
      <c r="A552" s="1">
        <v>43905</v>
      </c>
      <c r="B552" s="5">
        <v>0</v>
      </c>
      <c r="C552" s="2" t="s">
        <v>38</v>
      </c>
      <c r="D552">
        <v>0</v>
      </c>
      <c r="E552">
        <v>13</v>
      </c>
      <c r="F552" s="2" t="s">
        <v>191</v>
      </c>
      <c r="G552">
        <v>2</v>
      </c>
      <c r="H552">
        <v>0</v>
      </c>
      <c r="I552">
        <v>0</v>
      </c>
      <c r="J552">
        <v>0</v>
      </c>
      <c r="K552">
        <v>0</v>
      </c>
      <c r="L552" s="2" t="s">
        <v>86</v>
      </c>
    </row>
    <row r="553" spans="1:12" x14ac:dyDescent="0.4">
      <c r="A553" s="1">
        <v>43905</v>
      </c>
      <c r="B553" s="5">
        <v>0</v>
      </c>
      <c r="C553" s="2" t="s">
        <v>88</v>
      </c>
      <c r="D553">
        <v>0</v>
      </c>
      <c r="E553">
        <v>15</v>
      </c>
      <c r="F553" s="2" t="s">
        <v>191</v>
      </c>
      <c r="G553">
        <v>2</v>
      </c>
      <c r="H553">
        <v>0</v>
      </c>
      <c r="I553">
        <v>0</v>
      </c>
      <c r="J553">
        <v>0</v>
      </c>
      <c r="K553">
        <v>0</v>
      </c>
      <c r="L553" s="2" t="s">
        <v>303</v>
      </c>
    </row>
    <row r="554" spans="1:12" x14ac:dyDescent="0.4">
      <c r="A554" s="1">
        <v>43905</v>
      </c>
      <c r="B554" s="5">
        <v>0</v>
      </c>
      <c r="C554" s="2" t="s">
        <v>9</v>
      </c>
      <c r="D554">
        <v>0</v>
      </c>
      <c r="E554">
        <v>293</v>
      </c>
      <c r="F554" s="2" t="s">
        <v>191</v>
      </c>
      <c r="G554">
        <v>81</v>
      </c>
      <c r="H554">
        <v>16</v>
      </c>
      <c r="I554">
        <v>0</v>
      </c>
      <c r="J554">
        <v>61</v>
      </c>
      <c r="K554">
        <v>6</v>
      </c>
      <c r="L554" s="2" t="s">
        <v>244</v>
      </c>
    </row>
    <row r="555" spans="1:12" x14ac:dyDescent="0.4">
      <c r="A555" s="1">
        <v>43905</v>
      </c>
      <c r="B555" s="5"/>
      <c r="C555" s="2" t="s">
        <v>75</v>
      </c>
      <c r="E555">
        <v>4</v>
      </c>
      <c r="F555" s="2" t="s">
        <v>191</v>
      </c>
      <c r="G555">
        <v>0</v>
      </c>
      <c r="K555">
        <v>0</v>
      </c>
      <c r="L555" s="2" t="s">
        <v>0</v>
      </c>
    </row>
    <row r="556" spans="1:12" x14ac:dyDescent="0.4">
      <c r="A556" s="1">
        <v>43905</v>
      </c>
      <c r="B556" s="5">
        <v>0</v>
      </c>
      <c r="C556" s="2" t="s">
        <v>18</v>
      </c>
      <c r="D556">
        <v>0</v>
      </c>
      <c r="E556">
        <v>566</v>
      </c>
      <c r="F556" s="2" t="s">
        <v>191</v>
      </c>
      <c r="G556">
        <v>114</v>
      </c>
      <c r="H556">
        <v>13</v>
      </c>
      <c r="I556">
        <v>0</v>
      </c>
      <c r="J556">
        <v>0</v>
      </c>
      <c r="K556">
        <v>6</v>
      </c>
      <c r="L556" s="2" t="s">
        <v>123</v>
      </c>
    </row>
    <row r="557" spans="1:12" x14ac:dyDescent="0.4">
      <c r="A557" s="1">
        <v>43905</v>
      </c>
      <c r="B557" s="5">
        <v>0</v>
      </c>
      <c r="C557" s="2" t="s">
        <v>20</v>
      </c>
      <c r="D557">
        <v>0</v>
      </c>
      <c r="E557">
        <v>115</v>
      </c>
      <c r="F557" s="2" t="s">
        <v>191</v>
      </c>
      <c r="G557">
        <v>37</v>
      </c>
      <c r="H557">
        <v>1</v>
      </c>
      <c r="I557">
        <v>1</v>
      </c>
      <c r="J557">
        <v>6</v>
      </c>
      <c r="K557">
        <v>2</v>
      </c>
      <c r="L557" s="2" t="s">
        <v>255</v>
      </c>
    </row>
    <row r="558" spans="1:12" x14ac:dyDescent="0.4">
      <c r="A558" s="1">
        <v>43905</v>
      </c>
      <c r="B558" s="5">
        <v>0.33333333333333331</v>
      </c>
      <c r="C558" s="2" t="s">
        <v>40</v>
      </c>
      <c r="D558">
        <v>0</v>
      </c>
      <c r="E558">
        <v>13</v>
      </c>
      <c r="F558" s="2" t="s">
        <v>191</v>
      </c>
      <c r="G558">
        <v>0</v>
      </c>
      <c r="H558">
        <v>0</v>
      </c>
      <c r="I558">
        <v>0</v>
      </c>
      <c r="J558">
        <v>0</v>
      </c>
      <c r="K558">
        <v>0</v>
      </c>
      <c r="L558" s="2" t="s">
        <v>232</v>
      </c>
    </row>
    <row r="559" spans="1:12" x14ac:dyDescent="0.4">
      <c r="A559" s="1">
        <v>43905</v>
      </c>
      <c r="B559" s="5">
        <v>0.60416666666666663</v>
      </c>
      <c r="C559" s="2" t="s">
        <v>12</v>
      </c>
      <c r="D559">
        <v>0</v>
      </c>
      <c r="E559">
        <v>250</v>
      </c>
      <c r="F559" s="2" t="s">
        <v>191</v>
      </c>
      <c r="G559">
        <v>36</v>
      </c>
      <c r="H559">
        <v>0</v>
      </c>
      <c r="I559">
        <v>0</v>
      </c>
      <c r="J559">
        <v>0</v>
      </c>
      <c r="K559">
        <v>0</v>
      </c>
      <c r="L559" s="2" t="s">
        <v>301</v>
      </c>
    </row>
    <row r="560" spans="1:12" x14ac:dyDescent="0.4">
      <c r="A560" s="1">
        <v>43905</v>
      </c>
      <c r="B560" s="5">
        <v>0</v>
      </c>
      <c r="C560" s="2" t="s">
        <v>10</v>
      </c>
      <c r="D560">
        <v>0</v>
      </c>
      <c r="E560">
        <v>7</v>
      </c>
      <c r="F560" s="2" t="s">
        <v>191</v>
      </c>
      <c r="G560">
        <v>1</v>
      </c>
      <c r="H560">
        <v>0</v>
      </c>
      <c r="I560">
        <v>0</v>
      </c>
      <c r="J560">
        <v>1</v>
      </c>
      <c r="K560">
        <v>0</v>
      </c>
      <c r="L560" s="2" t="s">
        <v>302</v>
      </c>
    </row>
    <row r="561" spans="1:12" x14ac:dyDescent="0.4">
      <c r="A561" s="1">
        <v>43905</v>
      </c>
      <c r="B561" s="5"/>
      <c r="C561" s="2" t="s">
        <v>167</v>
      </c>
      <c r="E561">
        <v>2349</v>
      </c>
      <c r="F561" s="2" t="s">
        <v>196</v>
      </c>
      <c r="G561">
        <v>413</v>
      </c>
      <c r="K561">
        <v>23</v>
      </c>
      <c r="L561" s="2" t="s">
        <v>0</v>
      </c>
    </row>
    <row r="562" spans="1:12" x14ac:dyDescent="0.4">
      <c r="A562" s="1">
        <v>43906</v>
      </c>
      <c r="B562" s="5">
        <v>0.625</v>
      </c>
      <c r="C562" s="2" t="s">
        <v>22</v>
      </c>
      <c r="D562">
        <v>0</v>
      </c>
      <c r="E562">
        <v>52</v>
      </c>
      <c r="F562" s="2" t="s">
        <v>191</v>
      </c>
      <c r="G562">
        <v>2</v>
      </c>
      <c r="H562">
        <v>0</v>
      </c>
      <c r="I562">
        <v>0</v>
      </c>
      <c r="J562">
        <v>4</v>
      </c>
      <c r="K562">
        <v>0</v>
      </c>
      <c r="L562" s="2" t="s">
        <v>90</v>
      </c>
    </row>
    <row r="563" spans="1:12" x14ac:dyDescent="0.4">
      <c r="A563" s="1">
        <v>43906</v>
      </c>
      <c r="B563" s="5">
        <v>0</v>
      </c>
      <c r="C563" s="2" t="s">
        <v>83</v>
      </c>
      <c r="D563">
        <v>0</v>
      </c>
      <c r="E563">
        <v>4</v>
      </c>
      <c r="F563" s="2" t="s">
        <v>191</v>
      </c>
      <c r="G563">
        <v>0</v>
      </c>
      <c r="H563">
        <v>0</v>
      </c>
      <c r="I563">
        <v>0</v>
      </c>
      <c r="J563">
        <v>0</v>
      </c>
      <c r="K563">
        <v>0</v>
      </c>
      <c r="L563" s="2" t="s">
        <v>336</v>
      </c>
    </row>
    <row r="564" spans="1:12" x14ac:dyDescent="0.4">
      <c r="A564" s="1">
        <v>43906</v>
      </c>
      <c r="B564" s="5"/>
      <c r="C564" s="2" t="s">
        <v>50</v>
      </c>
      <c r="E564">
        <v>9</v>
      </c>
      <c r="F564" s="2" t="s">
        <v>191</v>
      </c>
      <c r="G564">
        <v>1</v>
      </c>
      <c r="K564">
        <v>0</v>
      </c>
      <c r="L564" s="2" t="s">
        <v>0</v>
      </c>
    </row>
    <row r="565" spans="1:12" x14ac:dyDescent="0.4">
      <c r="A565" s="1">
        <v>43906</v>
      </c>
      <c r="B565" s="5">
        <v>0</v>
      </c>
      <c r="C565" s="2" t="s">
        <v>15</v>
      </c>
      <c r="D565">
        <v>0</v>
      </c>
      <c r="E565">
        <v>123</v>
      </c>
      <c r="F565" s="2" t="s">
        <v>191</v>
      </c>
      <c r="G565">
        <v>3</v>
      </c>
      <c r="H565">
        <v>0</v>
      </c>
      <c r="I565">
        <v>0</v>
      </c>
      <c r="J565">
        <v>0</v>
      </c>
      <c r="K565">
        <v>0</v>
      </c>
      <c r="L565" s="2" t="s">
        <v>87</v>
      </c>
    </row>
    <row r="566" spans="1:12" x14ac:dyDescent="0.4">
      <c r="A566" s="1">
        <v>43906</v>
      </c>
      <c r="B566" s="5">
        <v>0</v>
      </c>
      <c r="C566" s="2" t="s">
        <v>17</v>
      </c>
      <c r="D566">
        <v>0</v>
      </c>
      <c r="E566">
        <v>76</v>
      </c>
      <c r="F566" s="2" t="s">
        <v>191</v>
      </c>
      <c r="G566">
        <v>17</v>
      </c>
      <c r="H566">
        <v>4</v>
      </c>
      <c r="I566">
        <v>4</v>
      </c>
      <c r="J566">
        <v>5</v>
      </c>
      <c r="K566">
        <v>2</v>
      </c>
      <c r="L566" s="2" t="s">
        <v>115</v>
      </c>
    </row>
    <row r="567" spans="1:12" x14ac:dyDescent="0.4">
      <c r="A567" s="1">
        <v>43906</v>
      </c>
      <c r="B567" s="5">
        <v>0.5</v>
      </c>
      <c r="C567" s="2" t="s">
        <v>13</v>
      </c>
      <c r="D567">
        <v>0</v>
      </c>
      <c r="E567">
        <v>143</v>
      </c>
      <c r="F567" s="2" t="s">
        <v>191</v>
      </c>
      <c r="G567">
        <v>13</v>
      </c>
      <c r="H567">
        <v>0</v>
      </c>
      <c r="I567">
        <v>0</v>
      </c>
      <c r="J567">
        <v>4</v>
      </c>
      <c r="K567">
        <v>4</v>
      </c>
      <c r="L567" s="2" t="s">
        <v>89</v>
      </c>
    </row>
    <row r="568" spans="1:12" x14ac:dyDescent="0.4">
      <c r="A568" s="1">
        <v>43906</v>
      </c>
      <c r="B568" s="5">
        <v>0</v>
      </c>
      <c r="C568" s="2" t="s">
        <v>26</v>
      </c>
      <c r="D568">
        <v>0</v>
      </c>
      <c r="E568">
        <v>45</v>
      </c>
      <c r="F568" s="2" t="s">
        <v>191</v>
      </c>
      <c r="G568">
        <v>8</v>
      </c>
      <c r="H568">
        <v>0</v>
      </c>
      <c r="I568">
        <v>0</v>
      </c>
      <c r="J568">
        <v>0</v>
      </c>
      <c r="K568">
        <v>0</v>
      </c>
      <c r="L568" s="2" t="s">
        <v>334</v>
      </c>
    </row>
    <row r="569" spans="1:12" x14ac:dyDescent="0.4">
      <c r="A569" s="1">
        <v>43906</v>
      </c>
      <c r="B569" s="5">
        <v>0</v>
      </c>
      <c r="C569" s="2" t="s">
        <v>8</v>
      </c>
      <c r="D569">
        <v>4485</v>
      </c>
      <c r="E569">
        <v>556</v>
      </c>
      <c r="F569" s="2" t="s">
        <v>179</v>
      </c>
      <c r="G569">
        <v>81</v>
      </c>
      <c r="H569">
        <v>10</v>
      </c>
      <c r="I569">
        <v>9</v>
      </c>
      <c r="J569">
        <v>0</v>
      </c>
      <c r="K569">
        <v>4</v>
      </c>
      <c r="L569" s="2" t="s">
        <v>279</v>
      </c>
    </row>
    <row r="570" spans="1:12" x14ac:dyDescent="0.4">
      <c r="A570" s="1">
        <v>43906</v>
      </c>
      <c r="B570" s="5">
        <v>0</v>
      </c>
      <c r="C570" s="2" t="s">
        <v>28</v>
      </c>
      <c r="D570">
        <v>0</v>
      </c>
      <c r="E570">
        <v>10</v>
      </c>
      <c r="F570" s="2" t="s">
        <v>191</v>
      </c>
      <c r="G570">
        <v>0</v>
      </c>
      <c r="H570">
        <v>0</v>
      </c>
      <c r="I570">
        <v>0</v>
      </c>
      <c r="J570">
        <v>0</v>
      </c>
      <c r="K570">
        <v>0</v>
      </c>
      <c r="L570" s="2" t="s">
        <v>304</v>
      </c>
    </row>
    <row r="571" spans="1:12" x14ac:dyDescent="0.4">
      <c r="A571" s="1">
        <v>43906</v>
      </c>
      <c r="B571" s="5">
        <v>0</v>
      </c>
      <c r="C571" s="2" t="s">
        <v>93</v>
      </c>
      <c r="D571">
        <v>0</v>
      </c>
      <c r="E571">
        <v>64</v>
      </c>
      <c r="F571" s="2" t="s">
        <v>191</v>
      </c>
      <c r="G571">
        <v>8</v>
      </c>
      <c r="H571">
        <v>1</v>
      </c>
      <c r="I571">
        <v>1</v>
      </c>
      <c r="J571">
        <v>0</v>
      </c>
      <c r="K571">
        <v>0</v>
      </c>
      <c r="L571" s="2" t="s">
        <v>0</v>
      </c>
    </row>
    <row r="572" spans="1:12" x14ac:dyDescent="0.4">
      <c r="A572" s="1">
        <v>43906</v>
      </c>
      <c r="B572" s="5">
        <v>0</v>
      </c>
      <c r="C572" s="2" t="s">
        <v>37</v>
      </c>
      <c r="D572">
        <v>0</v>
      </c>
      <c r="E572">
        <v>25</v>
      </c>
      <c r="F572" s="2" t="s">
        <v>191</v>
      </c>
      <c r="G572">
        <v>9</v>
      </c>
      <c r="H572">
        <v>0</v>
      </c>
      <c r="I572">
        <v>0</v>
      </c>
      <c r="J572">
        <v>0</v>
      </c>
      <c r="K572">
        <v>0</v>
      </c>
      <c r="L572" s="2" t="s">
        <v>333</v>
      </c>
    </row>
    <row r="573" spans="1:12" x14ac:dyDescent="0.4">
      <c r="A573" s="1">
        <v>43906</v>
      </c>
      <c r="B573" s="5"/>
      <c r="C573" s="2" t="s">
        <v>48</v>
      </c>
      <c r="E573">
        <v>37</v>
      </c>
      <c r="F573" s="2" t="s">
        <v>191</v>
      </c>
      <c r="G573">
        <v>6</v>
      </c>
      <c r="K573">
        <v>0</v>
      </c>
      <c r="L573" s="2" t="s">
        <v>0</v>
      </c>
    </row>
    <row r="574" spans="1:12" x14ac:dyDescent="0.4">
      <c r="A574" s="1">
        <v>43906</v>
      </c>
      <c r="B574" s="5">
        <v>0</v>
      </c>
      <c r="C574" s="2" t="s">
        <v>29</v>
      </c>
      <c r="D574">
        <v>0</v>
      </c>
      <c r="E574">
        <v>93</v>
      </c>
      <c r="F574" s="2" t="s">
        <v>191</v>
      </c>
      <c r="G574">
        <v>13</v>
      </c>
      <c r="H574">
        <v>0</v>
      </c>
      <c r="I574">
        <v>0</v>
      </c>
      <c r="J574">
        <v>0</v>
      </c>
      <c r="K574">
        <v>0</v>
      </c>
      <c r="L574" s="2" t="s">
        <v>229</v>
      </c>
    </row>
    <row r="575" spans="1:12" x14ac:dyDescent="0.4">
      <c r="A575" s="1">
        <v>43906</v>
      </c>
      <c r="B575" s="5">
        <v>0</v>
      </c>
      <c r="C575" s="2" t="s">
        <v>70</v>
      </c>
      <c r="D575">
        <v>0</v>
      </c>
      <c r="E575">
        <v>10</v>
      </c>
      <c r="F575" s="2" t="s">
        <v>191</v>
      </c>
      <c r="G575">
        <v>7</v>
      </c>
      <c r="H575">
        <v>0</v>
      </c>
      <c r="I575">
        <v>0</v>
      </c>
      <c r="J575">
        <v>0</v>
      </c>
      <c r="K575">
        <v>0</v>
      </c>
      <c r="L575" s="2" t="s">
        <v>223</v>
      </c>
    </row>
    <row r="576" spans="1:12" x14ac:dyDescent="0.4">
      <c r="A576" s="1">
        <v>43906</v>
      </c>
      <c r="B576" s="5"/>
      <c r="C576" s="2" t="s">
        <v>78</v>
      </c>
      <c r="E576">
        <v>11</v>
      </c>
      <c r="F576" s="2" t="s">
        <v>191</v>
      </c>
      <c r="G576">
        <v>0</v>
      </c>
      <c r="K576">
        <v>0</v>
      </c>
      <c r="L576" s="2" t="s">
        <v>0</v>
      </c>
    </row>
    <row r="577" spans="1:12" x14ac:dyDescent="0.4">
      <c r="A577" s="1">
        <v>43906</v>
      </c>
      <c r="B577" s="5"/>
      <c r="C577" s="2" t="s">
        <v>33</v>
      </c>
      <c r="E577">
        <v>41</v>
      </c>
      <c r="F577" s="2" t="s">
        <v>191</v>
      </c>
      <c r="G577">
        <v>6</v>
      </c>
      <c r="K577">
        <v>0</v>
      </c>
      <c r="L577" s="2" t="s">
        <v>0</v>
      </c>
    </row>
    <row r="578" spans="1:12" x14ac:dyDescent="0.4">
      <c r="A578" s="1">
        <v>43906</v>
      </c>
      <c r="B578" s="5">
        <v>0</v>
      </c>
      <c r="C578" s="2" t="s">
        <v>101</v>
      </c>
      <c r="D578">
        <v>0</v>
      </c>
      <c r="E578">
        <v>2</v>
      </c>
      <c r="F578" s="2" t="s">
        <v>191</v>
      </c>
      <c r="G578">
        <v>0</v>
      </c>
      <c r="H578">
        <v>0</v>
      </c>
      <c r="I578">
        <v>0</v>
      </c>
      <c r="J578">
        <v>0</v>
      </c>
      <c r="K578">
        <v>0</v>
      </c>
      <c r="L578" s="2" t="s">
        <v>335</v>
      </c>
    </row>
    <row r="579" spans="1:12" x14ac:dyDescent="0.4">
      <c r="A579" s="1">
        <v>43906</v>
      </c>
      <c r="B579" s="5"/>
      <c r="C579" s="2" t="s">
        <v>57</v>
      </c>
      <c r="E579">
        <v>29</v>
      </c>
      <c r="F579" s="2" t="s">
        <v>191</v>
      </c>
      <c r="G579">
        <v>0</v>
      </c>
      <c r="K579">
        <v>0</v>
      </c>
      <c r="L579" s="2" t="s">
        <v>0</v>
      </c>
    </row>
    <row r="580" spans="1:12" x14ac:dyDescent="0.4">
      <c r="A580" s="1">
        <v>43906</v>
      </c>
      <c r="B580" s="5"/>
      <c r="C580" s="2" t="s">
        <v>38</v>
      </c>
      <c r="E580">
        <v>20</v>
      </c>
      <c r="F580" s="2" t="s">
        <v>191</v>
      </c>
      <c r="G580">
        <v>3</v>
      </c>
      <c r="K580">
        <v>0</v>
      </c>
      <c r="L580" s="2" t="s">
        <v>0</v>
      </c>
    </row>
    <row r="581" spans="1:12" x14ac:dyDescent="0.4">
      <c r="A581" s="1">
        <v>43906</v>
      </c>
      <c r="B581" s="5">
        <v>0</v>
      </c>
      <c r="C581" s="2" t="s">
        <v>88</v>
      </c>
      <c r="D581">
        <v>246</v>
      </c>
      <c r="E581">
        <v>17</v>
      </c>
      <c r="F581" s="2" t="s">
        <v>191</v>
      </c>
      <c r="G581">
        <v>3</v>
      </c>
      <c r="H581">
        <v>0</v>
      </c>
      <c r="I581">
        <v>0</v>
      </c>
      <c r="J581">
        <v>0</v>
      </c>
      <c r="K581">
        <v>0</v>
      </c>
      <c r="L581" s="2" t="s">
        <v>303</v>
      </c>
    </row>
    <row r="582" spans="1:12" x14ac:dyDescent="0.4">
      <c r="A582" s="1">
        <v>43906</v>
      </c>
      <c r="B582" s="5">
        <v>0</v>
      </c>
      <c r="C582" s="2" t="s">
        <v>9</v>
      </c>
      <c r="D582">
        <v>0</v>
      </c>
      <c r="E582">
        <v>368</v>
      </c>
      <c r="F582" s="2" t="s">
        <v>191</v>
      </c>
      <c r="G582">
        <v>106</v>
      </c>
      <c r="H582">
        <v>18</v>
      </c>
      <c r="I582">
        <v>0</v>
      </c>
      <c r="J582">
        <v>61</v>
      </c>
      <c r="K582">
        <v>8</v>
      </c>
      <c r="L582" s="2" t="s">
        <v>244</v>
      </c>
    </row>
    <row r="583" spans="1:12" x14ac:dyDescent="0.4">
      <c r="A583" s="1">
        <v>43906</v>
      </c>
      <c r="B583" s="5"/>
      <c r="C583" s="2" t="s">
        <v>75</v>
      </c>
      <c r="E583">
        <v>4</v>
      </c>
      <c r="F583" s="2" t="s">
        <v>191</v>
      </c>
      <c r="G583">
        <v>0</v>
      </c>
      <c r="K583">
        <v>0</v>
      </c>
      <c r="L583" s="2" t="s">
        <v>0</v>
      </c>
    </row>
    <row r="584" spans="1:12" x14ac:dyDescent="0.4">
      <c r="A584" s="1">
        <v>43906</v>
      </c>
      <c r="B584" s="5">
        <v>0</v>
      </c>
      <c r="C584" s="2" t="s">
        <v>18</v>
      </c>
      <c r="D584">
        <v>0</v>
      </c>
      <c r="E584">
        <v>796</v>
      </c>
      <c r="F584" s="2" t="s">
        <v>191</v>
      </c>
      <c r="G584">
        <v>152</v>
      </c>
      <c r="H584">
        <v>20</v>
      </c>
      <c r="I584">
        <v>0</v>
      </c>
      <c r="J584">
        <v>0</v>
      </c>
      <c r="K584">
        <v>9</v>
      </c>
      <c r="L584" s="2" t="s">
        <v>123</v>
      </c>
    </row>
    <row r="585" spans="1:12" x14ac:dyDescent="0.4">
      <c r="A585" s="1">
        <v>43906</v>
      </c>
      <c r="B585" s="5">
        <v>0</v>
      </c>
      <c r="C585" s="2" t="s">
        <v>20</v>
      </c>
      <c r="D585">
        <v>0</v>
      </c>
      <c r="E585">
        <v>172</v>
      </c>
      <c r="F585" s="2" t="s">
        <v>191</v>
      </c>
      <c r="G585">
        <v>43</v>
      </c>
      <c r="H585">
        <v>2</v>
      </c>
      <c r="I585">
        <v>1</v>
      </c>
      <c r="J585">
        <v>8</v>
      </c>
      <c r="K585">
        <v>3</v>
      </c>
      <c r="L585" s="2" t="s">
        <v>255</v>
      </c>
    </row>
    <row r="586" spans="1:12" x14ac:dyDescent="0.4">
      <c r="A586" s="1">
        <v>43906</v>
      </c>
      <c r="B586" s="5">
        <v>0.33333333333333331</v>
      </c>
      <c r="C586" s="2" t="s">
        <v>40</v>
      </c>
      <c r="D586">
        <v>0</v>
      </c>
      <c r="E586">
        <v>20</v>
      </c>
      <c r="F586" s="2" t="s">
        <v>191</v>
      </c>
      <c r="G586">
        <v>0</v>
      </c>
      <c r="H586">
        <v>0</v>
      </c>
      <c r="I586">
        <v>0</v>
      </c>
      <c r="J586">
        <v>0</v>
      </c>
      <c r="K586">
        <v>0</v>
      </c>
      <c r="L586" s="2" t="s">
        <v>232</v>
      </c>
    </row>
    <row r="587" spans="1:12" x14ac:dyDescent="0.4">
      <c r="A587" s="1">
        <v>43906</v>
      </c>
      <c r="B587" s="5">
        <v>0.60416666666666663</v>
      </c>
      <c r="C587" s="2" t="s">
        <v>12</v>
      </c>
      <c r="D587">
        <v>0</v>
      </c>
      <c r="E587">
        <v>326</v>
      </c>
      <c r="F587" s="2" t="s">
        <v>191</v>
      </c>
      <c r="G587">
        <v>42</v>
      </c>
      <c r="H587">
        <v>0</v>
      </c>
      <c r="I587">
        <v>0</v>
      </c>
      <c r="J587">
        <v>0</v>
      </c>
      <c r="K587">
        <v>1</v>
      </c>
      <c r="L587" s="2" t="s">
        <v>301</v>
      </c>
    </row>
    <row r="588" spans="1:12" x14ac:dyDescent="0.4">
      <c r="A588" s="1">
        <v>43906</v>
      </c>
      <c r="B588" s="5">
        <v>0</v>
      </c>
      <c r="C588" s="2" t="s">
        <v>10</v>
      </c>
      <c r="D588">
        <v>0</v>
      </c>
      <c r="E588">
        <v>13</v>
      </c>
      <c r="F588" s="2" t="s">
        <v>191</v>
      </c>
      <c r="G588">
        <v>2</v>
      </c>
      <c r="H588">
        <v>0</v>
      </c>
      <c r="I588">
        <v>0</v>
      </c>
      <c r="J588">
        <v>0</v>
      </c>
      <c r="K588">
        <v>0</v>
      </c>
      <c r="L588" s="2" t="s">
        <v>302</v>
      </c>
    </row>
    <row r="589" spans="1:12" x14ac:dyDescent="0.4">
      <c r="A589" s="1">
        <v>43906</v>
      </c>
      <c r="B589" s="5"/>
      <c r="C589" s="2" t="s">
        <v>167</v>
      </c>
      <c r="E589">
        <v>3066</v>
      </c>
      <c r="F589" s="2" t="s">
        <v>306</v>
      </c>
      <c r="G589">
        <v>525</v>
      </c>
      <c r="K589">
        <v>31</v>
      </c>
      <c r="L589" s="2" t="s">
        <v>0</v>
      </c>
    </row>
    <row r="590" spans="1:12" x14ac:dyDescent="0.4">
      <c r="A590" s="1">
        <v>43907</v>
      </c>
      <c r="B590" s="5">
        <v>0.66666666666666663</v>
      </c>
      <c r="C590" s="2" t="s">
        <v>22</v>
      </c>
      <c r="D590">
        <v>0</v>
      </c>
      <c r="E590">
        <v>67</v>
      </c>
      <c r="F590" s="2" t="s">
        <v>191</v>
      </c>
      <c r="G590">
        <v>2</v>
      </c>
      <c r="H590">
        <v>0</v>
      </c>
      <c r="I590">
        <v>0</v>
      </c>
      <c r="J590">
        <v>4</v>
      </c>
      <c r="K590">
        <v>0</v>
      </c>
      <c r="L590" s="2" t="s">
        <v>92</v>
      </c>
    </row>
    <row r="591" spans="1:12" x14ac:dyDescent="0.4">
      <c r="A591" s="1">
        <v>43907</v>
      </c>
      <c r="B591" s="5">
        <v>0</v>
      </c>
      <c r="C591" s="2" t="s">
        <v>83</v>
      </c>
      <c r="D591">
        <v>0</v>
      </c>
      <c r="E591">
        <v>5</v>
      </c>
      <c r="F591" s="2" t="s">
        <v>191</v>
      </c>
      <c r="G591">
        <v>0</v>
      </c>
      <c r="H591">
        <v>0</v>
      </c>
      <c r="I591">
        <v>0</v>
      </c>
      <c r="J591">
        <v>0</v>
      </c>
      <c r="K591">
        <v>0</v>
      </c>
      <c r="L591" s="2" t="s">
        <v>336</v>
      </c>
    </row>
    <row r="592" spans="1:12" x14ac:dyDescent="0.4">
      <c r="A592" s="1">
        <v>43907</v>
      </c>
      <c r="B592" s="5"/>
      <c r="C592" s="2" t="s">
        <v>50</v>
      </c>
      <c r="E592">
        <v>10</v>
      </c>
      <c r="F592" s="2" t="s">
        <v>191</v>
      </c>
      <c r="G592">
        <v>1</v>
      </c>
      <c r="K592">
        <v>0</v>
      </c>
      <c r="L592" s="2" t="s">
        <v>0</v>
      </c>
    </row>
    <row r="593" spans="1:12" x14ac:dyDescent="0.4">
      <c r="A593" s="1">
        <v>43907</v>
      </c>
      <c r="B593" s="5"/>
      <c r="C593" s="2" t="s">
        <v>15</v>
      </c>
      <c r="E593">
        <v>158</v>
      </c>
      <c r="F593" s="2" t="s">
        <v>191</v>
      </c>
      <c r="G593">
        <v>6</v>
      </c>
      <c r="K593">
        <v>0</v>
      </c>
      <c r="L593" s="2" t="s">
        <v>0</v>
      </c>
    </row>
    <row r="594" spans="1:12" x14ac:dyDescent="0.4">
      <c r="A594" s="1">
        <v>43907</v>
      </c>
      <c r="B594" s="5">
        <v>0</v>
      </c>
      <c r="C594" s="2" t="s">
        <v>17</v>
      </c>
      <c r="D594">
        <v>0</v>
      </c>
      <c r="E594">
        <v>89</v>
      </c>
      <c r="F594" s="2" t="s">
        <v>191</v>
      </c>
      <c r="G594">
        <v>26</v>
      </c>
      <c r="H594">
        <v>5</v>
      </c>
      <c r="I594">
        <v>5</v>
      </c>
      <c r="J594">
        <v>13</v>
      </c>
      <c r="K594">
        <v>2</v>
      </c>
      <c r="L594" s="2" t="s">
        <v>115</v>
      </c>
    </row>
    <row r="595" spans="1:12" x14ac:dyDescent="0.4">
      <c r="A595" s="1">
        <v>43907</v>
      </c>
      <c r="B595" s="5">
        <v>0.5</v>
      </c>
      <c r="C595" s="2" t="s">
        <v>13</v>
      </c>
      <c r="D595">
        <v>0</v>
      </c>
      <c r="E595">
        <v>164</v>
      </c>
      <c r="F595" s="2" t="s">
        <v>191</v>
      </c>
      <c r="G595">
        <v>30</v>
      </c>
      <c r="H595">
        <v>0</v>
      </c>
      <c r="I595">
        <v>0</v>
      </c>
      <c r="J595">
        <v>25</v>
      </c>
      <c r="K595">
        <v>4</v>
      </c>
      <c r="L595" s="2" t="s">
        <v>91</v>
      </c>
    </row>
    <row r="596" spans="1:12" x14ac:dyDescent="0.4">
      <c r="A596" s="1">
        <v>43907</v>
      </c>
      <c r="B596" s="5">
        <v>0</v>
      </c>
      <c r="C596" s="2" t="s">
        <v>26</v>
      </c>
      <c r="D596">
        <v>0</v>
      </c>
      <c r="E596">
        <v>59</v>
      </c>
      <c r="F596" s="2" t="s">
        <v>191</v>
      </c>
      <c r="G596">
        <v>9</v>
      </c>
      <c r="H596">
        <v>0</v>
      </c>
      <c r="I596">
        <v>0</v>
      </c>
      <c r="J596">
        <v>0</v>
      </c>
      <c r="K596">
        <v>0</v>
      </c>
      <c r="L596" s="2" t="s">
        <v>334</v>
      </c>
    </row>
    <row r="597" spans="1:12" x14ac:dyDescent="0.4">
      <c r="A597" s="1">
        <v>43907</v>
      </c>
      <c r="B597" s="5">
        <v>0</v>
      </c>
      <c r="C597" s="2" t="s">
        <v>8</v>
      </c>
      <c r="D597">
        <v>5174</v>
      </c>
      <c r="E597">
        <v>710</v>
      </c>
      <c r="F597" s="2" t="s">
        <v>173</v>
      </c>
      <c r="G597">
        <v>104</v>
      </c>
      <c r="H597">
        <v>19</v>
      </c>
      <c r="I597">
        <v>17</v>
      </c>
      <c r="J597">
        <v>0</v>
      </c>
      <c r="K597">
        <v>5</v>
      </c>
      <c r="L597" s="2" t="s">
        <v>279</v>
      </c>
    </row>
    <row r="598" spans="1:12" x14ac:dyDescent="0.4">
      <c r="A598" s="1">
        <v>43907</v>
      </c>
      <c r="B598" s="5">
        <v>0</v>
      </c>
      <c r="C598" s="2" t="s">
        <v>28</v>
      </c>
      <c r="D598">
        <v>0</v>
      </c>
      <c r="E598">
        <v>12</v>
      </c>
      <c r="F598" s="2" t="s">
        <v>191</v>
      </c>
      <c r="G598">
        <v>0</v>
      </c>
      <c r="H598">
        <v>0</v>
      </c>
      <c r="I598">
        <v>0</v>
      </c>
      <c r="J598">
        <v>0</v>
      </c>
      <c r="K598">
        <v>0</v>
      </c>
      <c r="L598" s="2" t="s">
        <v>304</v>
      </c>
    </row>
    <row r="599" spans="1:12" x14ac:dyDescent="0.4">
      <c r="A599" s="1">
        <v>43907</v>
      </c>
      <c r="B599" s="5">
        <v>0</v>
      </c>
      <c r="C599" s="2" t="s">
        <v>93</v>
      </c>
      <c r="D599">
        <v>0</v>
      </c>
      <c r="E599">
        <v>152</v>
      </c>
      <c r="F599" s="2" t="s">
        <v>191</v>
      </c>
      <c r="G599">
        <v>9</v>
      </c>
      <c r="H599">
        <v>1</v>
      </c>
      <c r="I599">
        <v>1</v>
      </c>
      <c r="J599">
        <v>0</v>
      </c>
      <c r="K599">
        <v>1</v>
      </c>
      <c r="L599" s="2" t="s">
        <v>0</v>
      </c>
    </row>
    <row r="600" spans="1:12" x14ac:dyDescent="0.4">
      <c r="A600" s="1">
        <v>43907</v>
      </c>
      <c r="B600" s="5">
        <v>0</v>
      </c>
      <c r="C600" s="2" t="s">
        <v>37</v>
      </c>
      <c r="D600">
        <v>0</v>
      </c>
      <c r="E600">
        <v>29</v>
      </c>
      <c r="F600" s="2" t="s">
        <v>191</v>
      </c>
      <c r="G600">
        <v>11</v>
      </c>
      <c r="H600">
        <v>0</v>
      </c>
      <c r="I600">
        <v>0</v>
      </c>
      <c r="J600">
        <v>0</v>
      </c>
      <c r="K600">
        <v>0</v>
      </c>
      <c r="L600" s="2" t="s">
        <v>333</v>
      </c>
    </row>
    <row r="601" spans="1:12" x14ac:dyDescent="0.4">
      <c r="A601" s="1">
        <v>43907</v>
      </c>
      <c r="B601" s="5"/>
      <c r="C601" s="2" t="s">
        <v>48</v>
      </c>
      <c r="E601">
        <v>51</v>
      </c>
      <c r="F601" s="2" t="s">
        <v>191</v>
      </c>
      <c r="G601">
        <v>8</v>
      </c>
      <c r="K601">
        <v>0</v>
      </c>
      <c r="L601" s="2" t="s">
        <v>0</v>
      </c>
    </row>
    <row r="602" spans="1:12" x14ac:dyDescent="0.4">
      <c r="A602" s="1">
        <v>43907</v>
      </c>
      <c r="B602" s="5">
        <v>0</v>
      </c>
      <c r="C602" s="2" t="s">
        <v>29</v>
      </c>
      <c r="D602">
        <v>0</v>
      </c>
      <c r="E602">
        <v>114</v>
      </c>
      <c r="F602" s="2" t="s">
        <v>191</v>
      </c>
      <c r="G602">
        <v>16</v>
      </c>
      <c r="H602">
        <v>0</v>
      </c>
      <c r="I602">
        <v>0</v>
      </c>
      <c r="J602">
        <v>0</v>
      </c>
      <c r="K602">
        <v>1</v>
      </c>
      <c r="L602" s="2" t="s">
        <v>229</v>
      </c>
    </row>
    <row r="603" spans="1:12" x14ac:dyDescent="0.4">
      <c r="A603" s="1">
        <v>43907</v>
      </c>
      <c r="B603" s="5">
        <v>0</v>
      </c>
      <c r="C603" s="2" t="s">
        <v>70</v>
      </c>
      <c r="D603">
        <v>0</v>
      </c>
      <c r="E603">
        <v>12</v>
      </c>
      <c r="F603" s="2" t="s">
        <v>191</v>
      </c>
      <c r="G603">
        <v>6</v>
      </c>
      <c r="H603">
        <v>0</v>
      </c>
      <c r="I603">
        <v>0</v>
      </c>
      <c r="J603">
        <v>0</v>
      </c>
      <c r="K603">
        <v>0</v>
      </c>
      <c r="L603" s="2" t="s">
        <v>223</v>
      </c>
    </row>
    <row r="604" spans="1:12" x14ac:dyDescent="0.4">
      <c r="A604" s="1">
        <v>43907</v>
      </c>
      <c r="B604" s="5"/>
      <c r="C604" s="2" t="s">
        <v>78</v>
      </c>
      <c r="E604">
        <v>15</v>
      </c>
      <c r="F604" s="2" t="s">
        <v>191</v>
      </c>
      <c r="G604">
        <v>0</v>
      </c>
      <c r="K604">
        <v>0</v>
      </c>
      <c r="L604" s="2" t="s">
        <v>0</v>
      </c>
    </row>
    <row r="605" spans="1:12" x14ac:dyDescent="0.4">
      <c r="A605" s="1">
        <v>43907</v>
      </c>
      <c r="B605" s="5">
        <v>0</v>
      </c>
      <c r="C605" s="2" t="s">
        <v>33</v>
      </c>
      <c r="D605">
        <v>0</v>
      </c>
      <c r="E605">
        <v>47</v>
      </c>
      <c r="F605" s="2" t="s">
        <v>191</v>
      </c>
      <c r="G605">
        <v>7</v>
      </c>
      <c r="H605">
        <v>0</v>
      </c>
      <c r="I605">
        <v>0</v>
      </c>
      <c r="J605">
        <v>0</v>
      </c>
      <c r="K605">
        <v>0</v>
      </c>
      <c r="L605" s="2" t="s">
        <v>74</v>
      </c>
    </row>
    <row r="606" spans="1:12" x14ac:dyDescent="0.4">
      <c r="A606" s="1">
        <v>43907</v>
      </c>
      <c r="B606" s="5">
        <v>0</v>
      </c>
      <c r="C606" s="2" t="s">
        <v>101</v>
      </c>
      <c r="D606">
        <v>0</v>
      </c>
      <c r="E606">
        <v>2</v>
      </c>
      <c r="F606" s="2" t="s">
        <v>191</v>
      </c>
      <c r="G606">
        <v>0</v>
      </c>
      <c r="H606">
        <v>0</v>
      </c>
      <c r="I606">
        <v>0</v>
      </c>
      <c r="J606">
        <v>0</v>
      </c>
      <c r="K606">
        <v>0</v>
      </c>
      <c r="L606" s="2" t="s">
        <v>335</v>
      </c>
    </row>
    <row r="607" spans="1:12" x14ac:dyDescent="0.4">
      <c r="A607" s="1">
        <v>43907</v>
      </c>
      <c r="B607" s="5"/>
      <c r="C607" s="2" t="s">
        <v>57</v>
      </c>
      <c r="E607">
        <v>39</v>
      </c>
      <c r="F607" s="2" t="s">
        <v>191</v>
      </c>
      <c r="G607">
        <v>0</v>
      </c>
      <c r="K607">
        <v>0</v>
      </c>
      <c r="L607" s="2" t="s">
        <v>0</v>
      </c>
    </row>
    <row r="608" spans="1:12" x14ac:dyDescent="0.4">
      <c r="A608" s="1">
        <v>43907</v>
      </c>
      <c r="B608" s="5"/>
      <c r="C608" s="2" t="s">
        <v>38</v>
      </c>
      <c r="E608">
        <v>27</v>
      </c>
      <c r="F608" s="2" t="s">
        <v>191</v>
      </c>
      <c r="G608">
        <v>4</v>
      </c>
      <c r="K608">
        <v>0</v>
      </c>
      <c r="L608" s="2" t="s">
        <v>0</v>
      </c>
    </row>
    <row r="609" spans="1:12" x14ac:dyDescent="0.4">
      <c r="A609" s="1">
        <v>43907</v>
      </c>
      <c r="B609" s="5">
        <v>0</v>
      </c>
      <c r="C609" s="2" t="s">
        <v>88</v>
      </c>
      <c r="D609">
        <v>276</v>
      </c>
      <c r="E609">
        <v>23</v>
      </c>
      <c r="F609" s="2" t="s">
        <v>191</v>
      </c>
      <c r="G609">
        <v>3</v>
      </c>
      <c r="H609">
        <v>0</v>
      </c>
      <c r="I609">
        <v>0</v>
      </c>
      <c r="J609">
        <v>0</v>
      </c>
      <c r="K609">
        <v>0</v>
      </c>
      <c r="L609" s="2" t="s">
        <v>303</v>
      </c>
    </row>
    <row r="610" spans="1:12" x14ac:dyDescent="0.4">
      <c r="A610" s="1">
        <v>43907</v>
      </c>
      <c r="B610" s="5">
        <v>0</v>
      </c>
      <c r="C610" s="2" t="s">
        <v>9</v>
      </c>
      <c r="D610">
        <v>0</v>
      </c>
      <c r="E610">
        <v>426</v>
      </c>
      <c r="F610" s="2" t="s">
        <v>191</v>
      </c>
      <c r="G610">
        <v>131</v>
      </c>
      <c r="H610">
        <v>23</v>
      </c>
      <c r="I610">
        <v>0</v>
      </c>
      <c r="J610">
        <v>62</v>
      </c>
      <c r="K610">
        <v>10</v>
      </c>
      <c r="L610" s="2" t="s">
        <v>244</v>
      </c>
    </row>
    <row r="611" spans="1:12" x14ac:dyDescent="0.4">
      <c r="A611" s="1">
        <v>43907</v>
      </c>
      <c r="B611" s="5"/>
      <c r="C611" s="2" t="s">
        <v>75</v>
      </c>
      <c r="E611">
        <v>5</v>
      </c>
      <c r="F611" s="2" t="s">
        <v>191</v>
      </c>
      <c r="G611">
        <v>0</v>
      </c>
      <c r="K611">
        <v>0</v>
      </c>
      <c r="L611" s="2" t="s">
        <v>0</v>
      </c>
    </row>
    <row r="612" spans="1:12" x14ac:dyDescent="0.4">
      <c r="A612" s="1">
        <v>43907</v>
      </c>
      <c r="B612" s="5">
        <v>0</v>
      </c>
      <c r="C612" s="2" t="s">
        <v>18</v>
      </c>
      <c r="D612">
        <v>0</v>
      </c>
      <c r="E612">
        <v>1039</v>
      </c>
      <c r="F612" s="2" t="s">
        <v>191</v>
      </c>
      <c r="G612">
        <v>166</v>
      </c>
      <c r="H612">
        <v>24</v>
      </c>
      <c r="I612">
        <v>0</v>
      </c>
      <c r="J612">
        <v>0</v>
      </c>
      <c r="K612">
        <v>11</v>
      </c>
      <c r="L612" s="2" t="s">
        <v>123</v>
      </c>
    </row>
    <row r="613" spans="1:12" x14ac:dyDescent="0.4">
      <c r="A613" s="1">
        <v>43907</v>
      </c>
      <c r="B613" s="5">
        <v>0</v>
      </c>
      <c r="C613" s="2" t="s">
        <v>20</v>
      </c>
      <c r="D613">
        <v>0</v>
      </c>
      <c r="E613">
        <v>225</v>
      </c>
      <c r="F613" s="2" t="s">
        <v>191</v>
      </c>
      <c r="G613">
        <v>48</v>
      </c>
      <c r="H613">
        <v>2</v>
      </c>
      <c r="I613">
        <v>2</v>
      </c>
      <c r="J613">
        <v>11</v>
      </c>
      <c r="K613">
        <v>3</v>
      </c>
      <c r="L613" s="2" t="s">
        <v>255</v>
      </c>
    </row>
    <row r="614" spans="1:12" x14ac:dyDescent="0.4">
      <c r="A614" s="1">
        <v>43907</v>
      </c>
      <c r="B614" s="5">
        <v>0.33333333333333331</v>
      </c>
      <c r="C614" s="2" t="s">
        <v>40</v>
      </c>
      <c r="D614">
        <v>0</v>
      </c>
      <c r="E614">
        <v>29</v>
      </c>
      <c r="F614" s="2" t="s">
        <v>191</v>
      </c>
      <c r="G614">
        <v>0</v>
      </c>
      <c r="H614">
        <v>0</v>
      </c>
      <c r="I614">
        <v>0</v>
      </c>
      <c r="J614">
        <v>1</v>
      </c>
      <c r="K614">
        <v>0</v>
      </c>
      <c r="L614" s="2" t="s">
        <v>232</v>
      </c>
    </row>
    <row r="615" spans="1:12" x14ac:dyDescent="0.4">
      <c r="A615" s="1">
        <v>43907</v>
      </c>
      <c r="B615" s="5">
        <v>0.60416666666666663</v>
      </c>
      <c r="C615" s="2" t="s">
        <v>12</v>
      </c>
      <c r="D615">
        <v>0</v>
      </c>
      <c r="E615">
        <v>429</v>
      </c>
      <c r="F615" s="2" t="s">
        <v>191</v>
      </c>
      <c r="G615">
        <v>48</v>
      </c>
      <c r="H615">
        <v>0</v>
      </c>
      <c r="I615">
        <v>0</v>
      </c>
      <c r="J615">
        <v>0</v>
      </c>
      <c r="K615">
        <v>1</v>
      </c>
      <c r="L615" s="2" t="s">
        <v>301</v>
      </c>
    </row>
    <row r="616" spans="1:12" x14ac:dyDescent="0.4">
      <c r="A616" s="1">
        <v>43907</v>
      </c>
      <c r="B616" s="5">
        <v>0</v>
      </c>
      <c r="C616" s="2" t="s">
        <v>10</v>
      </c>
      <c r="D616">
        <v>0</v>
      </c>
      <c r="E616">
        <v>19</v>
      </c>
      <c r="F616" s="2" t="s">
        <v>191</v>
      </c>
      <c r="G616">
        <v>3</v>
      </c>
      <c r="H616">
        <v>0</v>
      </c>
      <c r="I616">
        <v>0</v>
      </c>
      <c r="J616">
        <v>1</v>
      </c>
      <c r="K616">
        <v>0</v>
      </c>
      <c r="L616" s="2" t="s">
        <v>302</v>
      </c>
    </row>
    <row r="617" spans="1:12" x14ac:dyDescent="0.4">
      <c r="A617" s="1">
        <v>43907</v>
      </c>
      <c r="B617" s="5"/>
      <c r="C617" s="2" t="s">
        <v>167</v>
      </c>
      <c r="E617">
        <v>3957</v>
      </c>
      <c r="F617" s="2" t="s">
        <v>307</v>
      </c>
      <c r="G617">
        <v>638</v>
      </c>
      <c r="K617">
        <v>38</v>
      </c>
      <c r="L617" s="2" t="s">
        <v>0</v>
      </c>
    </row>
    <row r="618" spans="1:12" x14ac:dyDescent="0.4">
      <c r="A618" s="1">
        <v>43908</v>
      </c>
      <c r="B618" s="5">
        <v>0.66666666666666663</v>
      </c>
      <c r="C618" s="2" t="s">
        <v>22</v>
      </c>
      <c r="D618">
        <v>0</v>
      </c>
      <c r="E618">
        <v>101</v>
      </c>
      <c r="F618" s="2" t="s">
        <v>191</v>
      </c>
      <c r="G618">
        <v>6</v>
      </c>
      <c r="H618">
        <v>0</v>
      </c>
      <c r="I618">
        <v>0</v>
      </c>
      <c r="J618">
        <v>4</v>
      </c>
      <c r="K618">
        <v>0</v>
      </c>
      <c r="L618" s="2" t="s">
        <v>96</v>
      </c>
    </row>
    <row r="619" spans="1:12" x14ac:dyDescent="0.4">
      <c r="A619" s="1">
        <v>43908</v>
      </c>
      <c r="B619" s="5"/>
      <c r="C619" s="2" t="s">
        <v>83</v>
      </c>
      <c r="E619">
        <v>6</v>
      </c>
      <c r="F619" s="2" t="s">
        <v>191</v>
      </c>
      <c r="G619">
        <v>0</v>
      </c>
      <c r="K619">
        <v>0</v>
      </c>
      <c r="L619" s="2" t="s">
        <v>0</v>
      </c>
    </row>
    <row r="620" spans="1:12" x14ac:dyDescent="0.4">
      <c r="A620" s="1">
        <v>43908</v>
      </c>
      <c r="B620" s="5">
        <v>0</v>
      </c>
      <c r="C620" s="2" t="s">
        <v>50</v>
      </c>
      <c r="D620">
        <v>0</v>
      </c>
      <c r="E620">
        <v>11</v>
      </c>
      <c r="F620" s="2" t="s">
        <v>191</v>
      </c>
      <c r="G620">
        <v>2</v>
      </c>
      <c r="H620">
        <v>0</v>
      </c>
      <c r="I620">
        <v>0</v>
      </c>
      <c r="J620">
        <v>0</v>
      </c>
      <c r="K620">
        <v>0</v>
      </c>
      <c r="L620" s="2" t="s">
        <v>0</v>
      </c>
    </row>
    <row r="621" spans="1:12" x14ac:dyDescent="0.4">
      <c r="A621" s="1">
        <v>43908</v>
      </c>
      <c r="B621" s="5">
        <v>0</v>
      </c>
      <c r="C621" s="2" t="s">
        <v>15</v>
      </c>
      <c r="D621">
        <v>0</v>
      </c>
      <c r="E621">
        <v>193</v>
      </c>
      <c r="F621" s="2" t="s">
        <v>191</v>
      </c>
      <c r="G621">
        <v>9</v>
      </c>
      <c r="H621">
        <v>0</v>
      </c>
      <c r="I621">
        <v>0</v>
      </c>
      <c r="J621">
        <v>0</v>
      </c>
      <c r="K621">
        <v>1</v>
      </c>
      <c r="L621" s="2" t="s">
        <v>87</v>
      </c>
    </row>
    <row r="622" spans="1:12" x14ac:dyDescent="0.4">
      <c r="A622" s="1">
        <v>43908</v>
      </c>
      <c r="B622" s="5">
        <v>0</v>
      </c>
      <c r="C622" s="2" t="s">
        <v>17</v>
      </c>
      <c r="D622">
        <v>0</v>
      </c>
      <c r="E622">
        <v>116</v>
      </c>
      <c r="F622" s="2" t="s">
        <v>191</v>
      </c>
      <c r="G622">
        <v>27</v>
      </c>
      <c r="H622">
        <v>2</v>
      </c>
      <c r="I622">
        <v>2</v>
      </c>
      <c r="J622">
        <v>16</v>
      </c>
      <c r="K622">
        <v>2</v>
      </c>
      <c r="L622" s="2" t="s">
        <v>115</v>
      </c>
    </row>
    <row r="623" spans="1:12" x14ac:dyDescent="0.4">
      <c r="A623" s="1">
        <v>43908</v>
      </c>
      <c r="B623" s="5">
        <v>0.46875</v>
      </c>
      <c r="C623" s="2" t="s">
        <v>13</v>
      </c>
      <c r="D623">
        <v>0</v>
      </c>
      <c r="E623">
        <v>181</v>
      </c>
      <c r="F623" s="2" t="s">
        <v>191</v>
      </c>
      <c r="G623">
        <v>40</v>
      </c>
      <c r="H623">
        <v>0</v>
      </c>
      <c r="I623">
        <v>0</v>
      </c>
      <c r="J623">
        <v>36</v>
      </c>
      <c r="K623">
        <v>4</v>
      </c>
      <c r="L623" s="2" t="s">
        <v>95</v>
      </c>
    </row>
    <row r="624" spans="1:12" x14ac:dyDescent="0.4">
      <c r="A624" s="1">
        <v>43908</v>
      </c>
      <c r="B624" s="5">
        <v>0</v>
      </c>
      <c r="C624" s="2" t="s">
        <v>26</v>
      </c>
      <c r="D624">
        <v>0</v>
      </c>
      <c r="E624">
        <v>86</v>
      </c>
      <c r="F624" s="2" t="s">
        <v>191</v>
      </c>
      <c r="G624">
        <v>11</v>
      </c>
      <c r="H624">
        <v>5</v>
      </c>
      <c r="I624">
        <v>0</v>
      </c>
      <c r="J624">
        <v>0</v>
      </c>
      <c r="K624">
        <v>0</v>
      </c>
      <c r="L624" s="2" t="s">
        <v>334</v>
      </c>
    </row>
    <row r="625" spans="1:12" x14ac:dyDescent="0.4">
      <c r="A625" s="1">
        <v>43908</v>
      </c>
      <c r="B625" s="5">
        <v>0</v>
      </c>
      <c r="C625" s="2" t="s">
        <v>8</v>
      </c>
      <c r="D625">
        <v>6002</v>
      </c>
      <c r="E625">
        <v>863</v>
      </c>
      <c r="F625" s="2" t="s">
        <v>179</v>
      </c>
      <c r="G625">
        <v>126</v>
      </c>
      <c r="H625">
        <v>20</v>
      </c>
      <c r="I625">
        <v>17</v>
      </c>
      <c r="J625">
        <v>0</v>
      </c>
      <c r="K625">
        <v>6</v>
      </c>
      <c r="L625" s="2" t="s">
        <v>279</v>
      </c>
    </row>
    <row r="626" spans="1:12" x14ac:dyDescent="0.4">
      <c r="A626" s="1">
        <v>43908</v>
      </c>
      <c r="B626" s="5">
        <v>0</v>
      </c>
      <c r="C626" s="2" t="s">
        <v>28</v>
      </c>
      <c r="D626">
        <v>0</v>
      </c>
      <c r="E626">
        <v>14</v>
      </c>
      <c r="F626" s="2" t="s">
        <v>191</v>
      </c>
      <c r="G626">
        <v>0</v>
      </c>
      <c r="H626">
        <v>0</v>
      </c>
      <c r="I626">
        <v>0</v>
      </c>
      <c r="J626">
        <v>0</v>
      </c>
      <c r="K626">
        <v>0</v>
      </c>
      <c r="L626" s="2" t="s">
        <v>304</v>
      </c>
    </row>
    <row r="627" spans="1:12" x14ac:dyDescent="0.4">
      <c r="A627" s="1">
        <v>43908</v>
      </c>
      <c r="B627" s="5">
        <v>0</v>
      </c>
      <c r="C627" s="2" t="s">
        <v>93</v>
      </c>
      <c r="D627">
        <v>0</v>
      </c>
      <c r="E627">
        <v>204</v>
      </c>
      <c r="F627" s="2" t="s">
        <v>191</v>
      </c>
      <c r="G627">
        <v>13</v>
      </c>
      <c r="H627">
        <v>2</v>
      </c>
      <c r="I627">
        <v>2</v>
      </c>
      <c r="J627">
        <v>0</v>
      </c>
      <c r="K627">
        <v>1</v>
      </c>
      <c r="L627" s="2" t="s">
        <v>0</v>
      </c>
    </row>
    <row r="628" spans="1:12" x14ac:dyDescent="0.4">
      <c r="A628" s="1">
        <v>43908</v>
      </c>
      <c r="B628" s="5">
        <v>0</v>
      </c>
      <c r="C628" s="2" t="s">
        <v>37</v>
      </c>
      <c r="D628">
        <v>0</v>
      </c>
      <c r="E628">
        <v>32</v>
      </c>
      <c r="F628" s="2" t="s">
        <v>191</v>
      </c>
      <c r="G628">
        <v>11</v>
      </c>
      <c r="H628">
        <v>0</v>
      </c>
      <c r="I628">
        <v>0</v>
      </c>
      <c r="J628">
        <v>0</v>
      </c>
      <c r="K628">
        <v>0</v>
      </c>
      <c r="L628" s="2" t="s">
        <v>333</v>
      </c>
    </row>
    <row r="629" spans="1:12" x14ac:dyDescent="0.4">
      <c r="A629" s="1">
        <v>43908</v>
      </c>
      <c r="B629" s="5">
        <v>0.66666666666666663</v>
      </c>
      <c r="C629" s="2" t="s">
        <v>48</v>
      </c>
      <c r="D629">
        <v>0</v>
      </c>
      <c r="E629">
        <v>65</v>
      </c>
      <c r="F629" s="2" t="s">
        <v>191</v>
      </c>
      <c r="G629">
        <v>10</v>
      </c>
      <c r="H629">
        <v>0</v>
      </c>
      <c r="I629">
        <v>0</v>
      </c>
      <c r="J629">
        <v>0</v>
      </c>
      <c r="K629">
        <v>0</v>
      </c>
      <c r="L629" s="2" t="s">
        <v>97</v>
      </c>
    </row>
    <row r="630" spans="1:12" x14ac:dyDescent="0.4">
      <c r="A630" s="1">
        <v>43908</v>
      </c>
      <c r="B630" s="5">
        <v>0</v>
      </c>
      <c r="C630" s="2" t="s">
        <v>29</v>
      </c>
      <c r="D630">
        <v>0</v>
      </c>
      <c r="E630">
        <v>146</v>
      </c>
      <c r="F630" s="2" t="s">
        <v>191</v>
      </c>
      <c r="G630">
        <v>18</v>
      </c>
      <c r="H630">
        <v>0</v>
      </c>
      <c r="I630">
        <v>0</v>
      </c>
      <c r="J630">
        <v>0</v>
      </c>
      <c r="K630">
        <v>2</v>
      </c>
      <c r="L630" s="2" t="s">
        <v>229</v>
      </c>
    </row>
    <row r="631" spans="1:12" x14ac:dyDescent="0.4">
      <c r="A631" s="1">
        <v>43908</v>
      </c>
      <c r="B631" s="5">
        <v>0</v>
      </c>
      <c r="C631" s="2" t="s">
        <v>70</v>
      </c>
      <c r="D631">
        <v>0</v>
      </c>
      <c r="E631">
        <v>18</v>
      </c>
      <c r="F631" s="2" t="s">
        <v>191</v>
      </c>
      <c r="G631">
        <v>6</v>
      </c>
      <c r="H631">
        <v>0</v>
      </c>
      <c r="I631">
        <v>0</v>
      </c>
      <c r="J631">
        <v>0</v>
      </c>
      <c r="K631">
        <v>0</v>
      </c>
      <c r="L631" s="2" t="s">
        <v>223</v>
      </c>
    </row>
    <row r="632" spans="1:12" x14ac:dyDescent="0.4">
      <c r="A632" s="1">
        <v>43908</v>
      </c>
      <c r="B632" s="5"/>
      <c r="C632" s="2" t="s">
        <v>78</v>
      </c>
      <c r="E632">
        <v>17</v>
      </c>
      <c r="F632" s="2" t="s">
        <v>191</v>
      </c>
      <c r="G632">
        <v>0</v>
      </c>
      <c r="K632">
        <v>0</v>
      </c>
      <c r="L632" s="2" t="s">
        <v>0</v>
      </c>
    </row>
    <row r="633" spans="1:12" x14ac:dyDescent="0.4">
      <c r="A633" s="1">
        <v>43908</v>
      </c>
      <c r="B633" s="5">
        <v>0</v>
      </c>
      <c r="C633" s="2" t="s">
        <v>33</v>
      </c>
      <c r="D633">
        <v>0</v>
      </c>
      <c r="E633">
        <v>61</v>
      </c>
      <c r="F633" s="2" t="s">
        <v>191</v>
      </c>
      <c r="G633">
        <v>9</v>
      </c>
      <c r="H633">
        <v>0</v>
      </c>
      <c r="I633">
        <v>0</v>
      </c>
      <c r="J633">
        <v>0</v>
      </c>
      <c r="K633">
        <v>0</v>
      </c>
      <c r="L633" s="2" t="s">
        <v>74</v>
      </c>
    </row>
    <row r="634" spans="1:12" x14ac:dyDescent="0.4">
      <c r="A634" s="1">
        <v>43908</v>
      </c>
      <c r="B634" s="5">
        <v>0</v>
      </c>
      <c r="C634" s="2" t="s">
        <v>101</v>
      </c>
      <c r="D634">
        <v>0</v>
      </c>
      <c r="E634">
        <v>8</v>
      </c>
      <c r="F634" s="2" t="s">
        <v>191</v>
      </c>
      <c r="G634">
        <v>0</v>
      </c>
      <c r="H634">
        <v>0</v>
      </c>
      <c r="I634">
        <v>0</v>
      </c>
      <c r="J634">
        <v>0</v>
      </c>
      <c r="K634">
        <v>0</v>
      </c>
      <c r="L634" s="2" t="s">
        <v>335</v>
      </c>
    </row>
    <row r="635" spans="1:12" x14ac:dyDescent="0.4">
      <c r="A635" s="1">
        <v>43908</v>
      </c>
      <c r="B635" s="5"/>
      <c r="C635" s="2" t="s">
        <v>57</v>
      </c>
      <c r="E635">
        <v>48</v>
      </c>
      <c r="F635" s="2" t="s">
        <v>191</v>
      </c>
      <c r="G635">
        <v>0</v>
      </c>
      <c r="K635">
        <v>0</v>
      </c>
      <c r="L635" s="2" t="s">
        <v>0</v>
      </c>
    </row>
    <row r="636" spans="1:12" x14ac:dyDescent="0.4">
      <c r="A636" s="1">
        <v>43908</v>
      </c>
      <c r="B636" s="5"/>
      <c r="C636" s="2" t="s">
        <v>38</v>
      </c>
      <c r="E636">
        <v>35</v>
      </c>
      <c r="F636" s="2" t="s">
        <v>191</v>
      </c>
      <c r="G636">
        <v>5</v>
      </c>
      <c r="K636">
        <v>0</v>
      </c>
      <c r="L636" s="2" t="s">
        <v>0</v>
      </c>
    </row>
    <row r="637" spans="1:12" x14ac:dyDescent="0.4">
      <c r="A637" s="1">
        <v>43908</v>
      </c>
      <c r="B637" s="5">
        <v>0</v>
      </c>
      <c r="C637" s="2" t="s">
        <v>88</v>
      </c>
      <c r="D637">
        <v>0</v>
      </c>
      <c r="E637">
        <v>32</v>
      </c>
      <c r="F637" s="2" t="s">
        <v>191</v>
      </c>
      <c r="G637">
        <v>5</v>
      </c>
      <c r="H637">
        <v>0</v>
      </c>
      <c r="I637">
        <v>0</v>
      </c>
      <c r="J637">
        <v>0</v>
      </c>
      <c r="K637">
        <v>0</v>
      </c>
      <c r="L637" s="2" t="s">
        <v>303</v>
      </c>
    </row>
    <row r="638" spans="1:12" x14ac:dyDescent="0.4">
      <c r="A638" s="1">
        <v>43908</v>
      </c>
      <c r="B638" s="5">
        <v>0</v>
      </c>
      <c r="C638" s="2" t="s">
        <v>9</v>
      </c>
      <c r="D638">
        <v>0</v>
      </c>
      <c r="E638">
        <v>511</v>
      </c>
      <c r="F638" s="2" t="s">
        <v>191</v>
      </c>
      <c r="G638">
        <v>157</v>
      </c>
      <c r="H638">
        <v>29</v>
      </c>
      <c r="I638">
        <v>28</v>
      </c>
      <c r="J638">
        <v>62</v>
      </c>
      <c r="K638">
        <v>12</v>
      </c>
      <c r="L638" s="2" t="s">
        <v>244</v>
      </c>
    </row>
    <row r="639" spans="1:12" x14ac:dyDescent="0.4">
      <c r="A639" s="1">
        <v>43908</v>
      </c>
      <c r="B639" s="5">
        <v>0</v>
      </c>
      <c r="C639" s="2" t="s">
        <v>75</v>
      </c>
      <c r="D639">
        <v>85</v>
      </c>
      <c r="E639">
        <v>5</v>
      </c>
      <c r="F639" s="2" t="s">
        <v>191</v>
      </c>
      <c r="G639">
        <v>0</v>
      </c>
      <c r="H639">
        <v>0</v>
      </c>
      <c r="I639">
        <v>0</v>
      </c>
      <c r="J639">
        <v>0</v>
      </c>
      <c r="K639">
        <v>0</v>
      </c>
      <c r="L639" s="2" t="s">
        <v>94</v>
      </c>
    </row>
    <row r="640" spans="1:12" x14ac:dyDescent="0.4">
      <c r="A640" s="1">
        <v>43908</v>
      </c>
      <c r="B640" s="5">
        <v>0</v>
      </c>
      <c r="C640" s="2" t="s">
        <v>18</v>
      </c>
      <c r="D640">
        <v>0</v>
      </c>
      <c r="E640">
        <v>1303</v>
      </c>
      <c r="F640" s="2" t="s">
        <v>191</v>
      </c>
      <c r="G640">
        <v>181</v>
      </c>
      <c r="H640">
        <v>23</v>
      </c>
      <c r="I640">
        <v>0</v>
      </c>
      <c r="J640">
        <v>0</v>
      </c>
      <c r="K640">
        <v>14</v>
      </c>
      <c r="L640" s="2" t="s">
        <v>123</v>
      </c>
    </row>
    <row r="641" spans="1:12" x14ac:dyDescent="0.4">
      <c r="A641" s="1">
        <v>43908</v>
      </c>
      <c r="B641" s="5">
        <v>0</v>
      </c>
      <c r="C641" s="2" t="s">
        <v>20</v>
      </c>
      <c r="D641">
        <v>0</v>
      </c>
      <c r="E641">
        <v>312</v>
      </c>
      <c r="F641" s="2" t="s">
        <v>191</v>
      </c>
      <c r="G641">
        <v>60</v>
      </c>
      <c r="H641">
        <v>2</v>
      </c>
      <c r="I641">
        <v>2</v>
      </c>
      <c r="J641">
        <v>11</v>
      </c>
      <c r="K641">
        <v>4</v>
      </c>
      <c r="L641" s="2" t="s">
        <v>255</v>
      </c>
    </row>
    <row r="642" spans="1:12" x14ac:dyDescent="0.4">
      <c r="A642" s="1">
        <v>43908</v>
      </c>
      <c r="B642" s="5">
        <v>0.33333333333333331</v>
      </c>
      <c r="C642" s="2" t="s">
        <v>40</v>
      </c>
      <c r="D642">
        <v>0</v>
      </c>
      <c r="E642">
        <v>33</v>
      </c>
      <c r="F642" s="2" t="s">
        <v>191</v>
      </c>
      <c r="G642">
        <v>0</v>
      </c>
      <c r="H642">
        <v>0</v>
      </c>
      <c r="I642">
        <v>0</v>
      </c>
      <c r="J642">
        <v>5</v>
      </c>
      <c r="K642">
        <v>0</v>
      </c>
      <c r="L642" s="2" t="s">
        <v>232</v>
      </c>
    </row>
    <row r="643" spans="1:12" x14ac:dyDescent="0.4">
      <c r="A643" s="1">
        <v>43908</v>
      </c>
      <c r="B643" s="5">
        <v>0.60416666666666663</v>
      </c>
      <c r="C643" s="2" t="s">
        <v>12</v>
      </c>
      <c r="D643">
        <v>0</v>
      </c>
      <c r="E643">
        <v>568</v>
      </c>
      <c r="F643" s="2" t="s">
        <v>191</v>
      </c>
      <c r="G643">
        <v>54</v>
      </c>
      <c r="H643">
        <v>0</v>
      </c>
      <c r="I643">
        <v>0</v>
      </c>
      <c r="J643">
        <v>0</v>
      </c>
      <c r="K643">
        <v>2</v>
      </c>
      <c r="L643" s="2" t="s">
        <v>301</v>
      </c>
    </row>
    <row r="644" spans="1:12" x14ac:dyDescent="0.4">
      <c r="A644" s="1">
        <v>43908</v>
      </c>
      <c r="B644" s="5">
        <v>0</v>
      </c>
      <c r="C644" s="2" t="s">
        <v>10</v>
      </c>
      <c r="D644">
        <v>0</v>
      </c>
      <c r="E644">
        <v>28</v>
      </c>
      <c r="F644" s="2" t="s">
        <v>191</v>
      </c>
      <c r="G644">
        <v>4</v>
      </c>
      <c r="H644">
        <v>0</v>
      </c>
      <c r="I644">
        <v>0</v>
      </c>
      <c r="J644">
        <v>1</v>
      </c>
      <c r="K644">
        <v>0</v>
      </c>
      <c r="L644" s="2" t="s">
        <v>302</v>
      </c>
    </row>
    <row r="645" spans="1:12" x14ac:dyDescent="0.4">
      <c r="A645" s="1">
        <v>43908</v>
      </c>
      <c r="B645" s="5"/>
      <c r="C645" s="2" t="s">
        <v>167</v>
      </c>
      <c r="E645">
        <v>4997</v>
      </c>
      <c r="F645" s="2" t="s">
        <v>308</v>
      </c>
      <c r="G645">
        <v>754</v>
      </c>
      <c r="K645">
        <v>48</v>
      </c>
      <c r="L645" s="2" t="s">
        <v>0</v>
      </c>
    </row>
    <row r="646" spans="1:12" x14ac:dyDescent="0.4">
      <c r="A646" s="1">
        <v>43909</v>
      </c>
      <c r="B646" s="5">
        <v>0.625</v>
      </c>
      <c r="C646" s="2" t="s">
        <v>22</v>
      </c>
      <c r="D646">
        <v>0</v>
      </c>
      <c r="E646">
        <v>118</v>
      </c>
      <c r="F646" s="2" t="s">
        <v>191</v>
      </c>
      <c r="G646">
        <v>17</v>
      </c>
      <c r="H646">
        <v>6</v>
      </c>
      <c r="I646">
        <v>3</v>
      </c>
      <c r="J646">
        <v>0</v>
      </c>
      <c r="K646">
        <v>0</v>
      </c>
      <c r="L646" s="2" t="s">
        <v>100</v>
      </c>
    </row>
    <row r="647" spans="1:12" x14ac:dyDescent="0.4">
      <c r="A647" s="1">
        <v>43909</v>
      </c>
      <c r="B647" s="5">
        <v>0</v>
      </c>
      <c r="C647" s="2" t="s">
        <v>83</v>
      </c>
      <c r="D647">
        <v>0</v>
      </c>
      <c r="E647">
        <v>6</v>
      </c>
      <c r="F647" s="2" t="s">
        <v>191</v>
      </c>
      <c r="G647">
        <v>0</v>
      </c>
      <c r="H647">
        <v>0</v>
      </c>
      <c r="I647">
        <v>0</v>
      </c>
      <c r="J647">
        <v>0</v>
      </c>
      <c r="K647">
        <v>0</v>
      </c>
      <c r="L647" s="2" t="s">
        <v>336</v>
      </c>
    </row>
    <row r="648" spans="1:12" x14ac:dyDescent="0.4">
      <c r="A648" s="1">
        <v>43909</v>
      </c>
      <c r="B648" s="5"/>
      <c r="C648" s="2" t="s">
        <v>50</v>
      </c>
      <c r="E648">
        <v>15</v>
      </c>
      <c r="F648" s="2" t="s">
        <v>191</v>
      </c>
      <c r="G648">
        <v>2</v>
      </c>
      <c r="K648">
        <v>0</v>
      </c>
      <c r="L648" s="2" t="s">
        <v>0</v>
      </c>
    </row>
    <row r="649" spans="1:12" x14ac:dyDescent="0.4">
      <c r="A649" s="1">
        <v>43909</v>
      </c>
      <c r="B649" s="5">
        <v>0</v>
      </c>
      <c r="C649" s="2" t="s">
        <v>15</v>
      </c>
      <c r="D649">
        <v>0</v>
      </c>
      <c r="E649">
        <v>282</v>
      </c>
      <c r="F649" s="2" t="s">
        <v>191</v>
      </c>
      <c r="G649">
        <v>10</v>
      </c>
      <c r="H649">
        <v>0</v>
      </c>
      <c r="I649">
        <v>0</v>
      </c>
      <c r="J649">
        <v>0</v>
      </c>
      <c r="K649">
        <v>1</v>
      </c>
      <c r="L649" s="2" t="s">
        <v>87</v>
      </c>
    </row>
    <row r="650" spans="1:12" x14ac:dyDescent="0.4">
      <c r="A650" s="1">
        <v>43909</v>
      </c>
      <c r="B650" s="5">
        <v>0</v>
      </c>
      <c r="C650" s="2" t="s">
        <v>17</v>
      </c>
      <c r="D650">
        <v>0</v>
      </c>
      <c r="E650">
        <v>134</v>
      </c>
      <c r="F650" s="2" t="s">
        <v>191</v>
      </c>
      <c r="G650">
        <v>19</v>
      </c>
      <c r="H650">
        <v>2</v>
      </c>
      <c r="I650">
        <v>2</v>
      </c>
      <c r="J650">
        <v>16</v>
      </c>
      <c r="K650">
        <v>2</v>
      </c>
      <c r="L650" s="2" t="s">
        <v>115</v>
      </c>
    </row>
    <row r="651" spans="1:12" x14ac:dyDescent="0.4">
      <c r="A651" s="1">
        <v>43909</v>
      </c>
      <c r="B651" s="5">
        <v>0.45833333333333331</v>
      </c>
      <c r="C651" s="2" t="s">
        <v>13</v>
      </c>
      <c r="D651">
        <v>0</v>
      </c>
      <c r="E651">
        <v>220</v>
      </c>
      <c r="F651" s="2" t="s">
        <v>191</v>
      </c>
      <c r="G651">
        <v>40</v>
      </c>
      <c r="H651">
        <v>0</v>
      </c>
      <c r="I651">
        <v>0</v>
      </c>
      <c r="J651">
        <v>44</v>
      </c>
      <c r="K651">
        <v>4</v>
      </c>
      <c r="L651" s="2" t="s">
        <v>99</v>
      </c>
    </row>
    <row r="652" spans="1:12" x14ac:dyDescent="0.4">
      <c r="A652" s="1">
        <v>43909</v>
      </c>
      <c r="B652" s="5">
        <v>0</v>
      </c>
      <c r="C652" s="2" t="s">
        <v>26</v>
      </c>
      <c r="D652">
        <v>0</v>
      </c>
      <c r="E652">
        <v>111</v>
      </c>
      <c r="F652" s="2" t="s">
        <v>191</v>
      </c>
      <c r="G652">
        <v>12</v>
      </c>
      <c r="H652">
        <v>5</v>
      </c>
      <c r="I652">
        <v>0</v>
      </c>
      <c r="J652">
        <v>0</v>
      </c>
      <c r="K652">
        <v>1</v>
      </c>
      <c r="L652" s="2" t="s">
        <v>334</v>
      </c>
    </row>
    <row r="653" spans="1:12" x14ac:dyDescent="0.4">
      <c r="A653" s="1">
        <v>43909</v>
      </c>
      <c r="B653" s="5">
        <v>0</v>
      </c>
      <c r="C653" s="2" t="s">
        <v>8</v>
      </c>
      <c r="D653">
        <v>6681</v>
      </c>
      <c r="E653">
        <v>1041</v>
      </c>
      <c r="F653" s="2" t="s">
        <v>183</v>
      </c>
      <c r="G653">
        <v>153</v>
      </c>
      <c r="H653">
        <v>19</v>
      </c>
      <c r="I653">
        <v>18</v>
      </c>
      <c r="J653">
        <v>0</v>
      </c>
      <c r="K653">
        <v>7</v>
      </c>
      <c r="L653" s="2" t="s">
        <v>279</v>
      </c>
    </row>
    <row r="654" spans="1:12" x14ac:dyDescent="0.4">
      <c r="A654" s="1">
        <v>43909</v>
      </c>
      <c r="B654" s="5">
        <v>0</v>
      </c>
      <c r="C654" s="2" t="s">
        <v>28</v>
      </c>
      <c r="D654">
        <v>0</v>
      </c>
      <c r="E654">
        <v>16</v>
      </c>
      <c r="F654" s="2" t="s">
        <v>191</v>
      </c>
      <c r="G654">
        <v>0</v>
      </c>
      <c r="H654">
        <v>0</v>
      </c>
      <c r="I654">
        <v>0</v>
      </c>
      <c r="J654">
        <v>0</v>
      </c>
      <c r="K654">
        <v>0</v>
      </c>
      <c r="L654" s="2" t="s">
        <v>304</v>
      </c>
    </row>
    <row r="655" spans="1:12" x14ac:dyDescent="0.4">
      <c r="A655" s="1">
        <v>43909</v>
      </c>
      <c r="B655" s="5">
        <v>0</v>
      </c>
      <c r="C655" s="2" t="s">
        <v>93</v>
      </c>
      <c r="D655">
        <v>0</v>
      </c>
      <c r="E655">
        <v>252</v>
      </c>
      <c r="F655" s="2" t="s">
        <v>191</v>
      </c>
      <c r="G655">
        <v>18</v>
      </c>
      <c r="H655">
        <v>2</v>
      </c>
      <c r="I655">
        <v>2</v>
      </c>
      <c r="J655">
        <v>0</v>
      </c>
      <c r="K655">
        <v>2</v>
      </c>
      <c r="L655" s="2" t="s">
        <v>0</v>
      </c>
    </row>
    <row r="656" spans="1:12" x14ac:dyDescent="0.4">
      <c r="A656" s="1">
        <v>43909</v>
      </c>
      <c r="B656" s="5">
        <v>0</v>
      </c>
      <c r="C656" s="2" t="s">
        <v>37</v>
      </c>
      <c r="D656">
        <v>0</v>
      </c>
      <c r="E656">
        <v>36</v>
      </c>
      <c r="F656" s="2" t="s">
        <v>191</v>
      </c>
      <c r="G656">
        <v>12</v>
      </c>
      <c r="H656">
        <v>0</v>
      </c>
      <c r="I656">
        <v>0</v>
      </c>
      <c r="J656">
        <v>0</v>
      </c>
      <c r="K656">
        <v>0</v>
      </c>
      <c r="L656" s="2" t="s">
        <v>333</v>
      </c>
    </row>
    <row r="657" spans="1:12" x14ac:dyDescent="0.4">
      <c r="A657" s="1">
        <v>43909</v>
      </c>
      <c r="B657" s="5"/>
      <c r="C657" s="2" t="s">
        <v>48</v>
      </c>
      <c r="E657">
        <v>79</v>
      </c>
      <c r="F657" s="2" t="s">
        <v>191</v>
      </c>
      <c r="G657">
        <v>12</v>
      </c>
      <c r="K657">
        <v>0</v>
      </c>
      <c r="L657" s="2" t="s">
        <v>0</v>
      </c>
    </row>
    <row r="658" spans="1:12" x14ac:dyDescent="0.4">
      <c r="A658" s="1">
        <v>43909</v>
      </c>
      <c r="B658" s="5">
        <v>0</v>
      </c>
      <c r="C658" s="2" t="s">
        <v>29</v>
      </c>
      <c r="D658">
        <v>0</v>
      </c>
      <c r="E658">
        <v>175</v>
      </c>
      <c r="F658" s="2" t="s">
        <v>191</v>
      </c>
      <c r="G658">
        <v>19</v>
      </c>
      <c r="H658">
        <v>0</v>
      </c>
      <c r="I658">
        <v>0</v>
      </c>
      <c r="J658">
        <v>0</v>
      </c>
      <c r="K658">
        <v>3</v>
      </c>
      <c r="L658" s="2" t="s">
        <v>229</v>
      </c>
    </row>
    <row r="659" spans="1:12" x14ac:dyDescent="0.4">
      <c r="A659" s="1">
        <v>43909</v>
      </c>
      <c r="B659" s="5">
        <v>0</v>
      </c>
      <c r="C659" s="2" t="s">
        <v>70</v>
      </c>
      <c r="D659">
        <v>0</v>
      </c>
      <c r="E659">
        <v>25</v>
      </c>
      <c r="F659" s="2" t="s">
        <v>191</v>
      </c>
      <c r="G659">
        <v>5</v>
      </c>
      <c r="H659">
        <v>0</v>
      </c>
      <c r="I659">
        <v>0</v>
      </c>
      <c r="J659">
        <v>0</v>
      </c>
      <c r="K659">
        <v>0</v>
      </c>
      <c r="L659" s="2" t="s">
        <v>223</v>
      </c>
    </row>
    <row r="660" spans="1:12" x14ac:dyDescent="0.4">
      <c r="A660" s="1">
        <v>43909</v>
      </c>
      <c r="B660" s="5"/>
      <c r="C660" s="2" t="s">
        <v>78</v>
      </c>
      <c r="E660">
        <v>18</v>
      </c>
      <c r="F660" s="2" t="s">
        <v>191</v>
      </c>
      <c r="G660">
        <v>0</v>
      </c>
      <c r="K660">
        <v>0</v>
      </c>
      <c r="L660" s="2" t="s">
        <v>0</v>
      </c>
    </row>
    <row r="661" spans="1:12" x14ac:dyDescent="0.4">
      <c r="A661" s="1">
        <v>43909</v>
      </c>
      <c r="B661" s="5">
        <v>0</v>
      </c>
      <c r="C661" s="2" t="s">
        <v>33</v>
      </c>
      <c r="D661">
        <v>0</v>
      </c>
      <c r="E661">
        <v>85</v>
      </c>
      <c r="F661" s="2" t="s">
        <v>191</v>
      </c>
      <c r="G661">
        <v>13</v>
      </c>
      <c r="H661">
        <v>0</v>
      </c>
      <c r="I661">
        <v>0</v>
      </c>
      <c r="J661">
        <v>0</v>
      </c>
      <c r="K661">
        <v>0</v>
      </c>
      <c r="L661" s="2" t="s">
        <v>74</v>
      </c>
    </row>
    <row r="662" spans="1:12" x14ac:dyDescent="0.4">
      <c r="A662" s="1">
        <v>43909</v>
      </c>
      <c r="B662" s="5">
        <v>0</v>
      </c>
      <c r="C662" s="2" t="s">
        <v>101</v>
      </c>
      <c r="D662">
        <v>0</v>
      </c>
      <c r="E662">
        <v>12</v>
      </c>
      <c r="F662" s="2" t="s">
        <v>191</v>
      </c>
      <c r="G662">
        <v>1</v>
      </c>
      <c r="H662">
        <v>0</v>
      </c>
      <c r="I662">
        <v>0</v>
      </c>
      <c r="J662">
        <v>0</v>
      </c>
      <c r="K662">
        <v>0</v>
      </c>
      <c r="L662" s="2" t="s">
        <v>335</v>
      </c>
    </row>
    <row r="663" spans="1:12" x14ac:dyDescent="0.4">
      <c r="A663" s="1">
        <v>43909</v>
      </c>
      <c r="B663" s="5"/>
      <c r="C663" s="2" t="s">
        <v>57</v>
      </c>
      <c r="E663">
        <v>57</v>
      </c>
      <c r="F663" s="2" t="s">
        <v>191</v>
      </c>
      <c r="G663">
        <v>0</v>
      </c>
      <c r="K663">
        <v>0</v>
      </c>
      <c r="L663" s="2" t="s">
        <v>0</v>
      </c>
    </row>
    <row r="664" spans="1:12" x14ac:dyDescent="0.4">
      <c r="A664" s="1">
        <v>43909</v>
      </c>
      <c r="B664" s="5"/>
      <c r="C664" s="2" t="s">
        <v>38</v>
      </c>
      <c r="E664">
        <v>44</v>
      </c>
      <c r="F664" s="2" t="s">
        <v>191</v>
      </c>
      <c r="G664">
        <v>6</v>
      </c>
      <c r="K664">
        <v>0</v>
      </c>
      <c r="L664" s="2" t="s">
        <v>0</v>
      </c>
    </row>
    <row r="665" spans="1:12" x14ac:dyDescent="0.4">
      <c r="A665" s="1">
        <v>43909</v>
      </c>
      <c r="B665" s="5">
        <v>0</v>
      </c>
      <c r="C665" s="2" t="s">
        <v>88</v>
      </c>
      <c r="D665">
        <v>0</v>
      </c>
      <c r="E665">
        <v>37</v>
      </c>
      <c r="F665" s="2" t="s">
        <v>191</v>
      </c>
      <c r="G665">
        <v>6</v>
      </c>
      <c r="H665">
        <v>0</v>
      </c>
      <c r="I665">
        <v>0</v>
      </c>
      <c r="J665">
        <v>0</v>
      </c>
      <c r="K665">
        <v>0</v>
      </c>
      <c r="L665" s="2" t="s">
        <v>303</v>
      </c>
    </row>
    <row r="666" spans="1:12" x14ac:dyDescent="0.4">
      <c r="A666" s="1">
        <v>43909</v>
      </c>
      <c r="B666" s="5">
        <v>0</v>
      </c>
      <c r="C666" s="2" t="s">
        <v>9</v>
      </c>
      <c r="D666">
        <v>0</v>
      </c>
      <c r="E666">
        <v>638</v>
      </c>
      <c r="F666" s="2" t="s">
        <v>191</v>
      </c>
      <c r="G666">
        <v>182</v>
      </c>
      <c r="H666">
        <v>33</v>
      </c>
      <c r="I666">
        <v>32</v>
      </c>
      <c r="J666">
        <v>65</v>
      </c>
      <c r="K666">
        <v>13</v>
      </c>
      <c r="L666" s="2" t="s">
        <v>244</v>
      </c>
    </row>
    <row r="667" spans="1:12" x14ac:dyDescent="0.4">
      <c r="A667" s="1">
        <v>43909</v>
      </c>
      <c r="B667" s="5">
        <v>0</v>
      </c>
      <c r="C667" s="2" t="s">
        <v>75</v>
      </c>
      <c r="D667">
        <v>0</v>
      </c>
      <c r="E667">
        <v>7</v>
      </c>
      <c r="F667" s="2" t="s">
        <v>191</v>
      </c>
      <c r="G667">
        <v>0</v>
      </c>
      <c r="H667">
        <v>0</v>
      </c>
      <c r="I667">
        <v>0</v>
      </c>
      <c r="J667">
        <v>0</v>
      </c>
      <c r="K667">
        <v>0</v>
      </c>
      <c r="L667" s="2" t="s">
        <v>98</v>
      </c>
    </row>
    <row r="668" spans="1:12" x14ac:dyDescent="0.4">
      <c r="A668" s="1">
        <v>43909</v>
      </c>
      <c r="B668" s="5">
        <v>0</v>
      </c>
      <c r="C668" s="2" t="s">
        <v>18</v>
      </c>
      <c r="D668">
        <v>0</v>
      </c>
      <c r="E668">
        <v>1513</v>
      </c>
      <c r="F668" s="2" t="s">
        <v>191</v>
      </c>
      <c r="G668">
        <v>195</v>
      </c>
      <c r="H668">
        <v>25</v>
      </c>
      <c r="I668">
        <v>0</v>
      </c>
      <c r="J668">
        <v>0</v>
      </c>
      <c r="K668">
        <v>15</v>
      </c>
      <c r="L668" s="2" t="s">
        <v>123</v>
      </c>
    </row>
    <row r="669" spans="1:12" x14ac:dyDescent="0.4">
      <c r="A669" s="1">
        <v>43909</v>
      </c>
      <c r="B669" s="5">
        <v>0</v>
      </c>
      <c r="C669" s="2" t="s">
        <v>20</v>
      </c>
      <c r="D669">
        <v>0</v>
      </c>
      <c r="E669">
        <v>349</v>
      </c>
      <c r="F669" s="2" t="s">
        <v>191</v>
      </c>
      <c r="G669">
        <v>65</v>
      </c>
      <c r="H669">
        <v>5</v>
      </c>
      <c r="I669">
        <v>5</v>
      </c>
      <c r="J669">
        <v>12</v>
      </c>
      <c r="K669">
        <v>6</v>
      </c>
      <c r="L669" s="2" t="s">
        <v>255</v>
      </c>
    </row>
    <row r="670" spans="1:12" x14ac:dyDescent="0.4">
      <c r="A670" s="1">
        <v>43909</v>
      </c>
      <c r="B670" s="5">
        <v>0.33333333333333331</v>
      </c>
      <c r="C670" s="2" t="s">
        <v>40</v>
      </c>
      <c r="D670">
        <v>0</v>
      </c>
      <c r="E670">
        <v>37</v>
      </c>
      <c r="F670" s="2" t="s">
        <v>191</v>
      </c>
      <c r="G670">
        <v>1</v>
      </c>
      <c r="H670">
        <v>0</v>
      </c>
      <c r="I670">
        <v>0</v>
      </c>
      <c r="J670">
        <v>5</v>
      </c>
      <c r="K670">
        <v>0</v>
      </c>
      <c r="L670" s="2" t="s">
        <v>232</v>
      </c>
    </row>
    <row r="671" spans="1:12" x14ac:dyDescent="0.4">
      <c r="A671" s="1">
        <v>43909</v>
      </c>
      <c r="B671" s="5">
        <v>0.60416666666666663</v>
      </c>
      <c r="C671" s="2" t="s">
        <v>12</v>
      </c>
      <c r="D671">
        <v>0</v>
      </c>
      <c r="E671">
        <v>679</v>
      </c>
      <c r="F671" s="2" t="s">
        <v>191</v>
      </c>
      <c r="G671">
        <v>60</v>
      </c>
      <c r="H671">
        <v>0</v>
      </c>
      <c r="I671">
        <v>12</v>
      </c>
      <c r="J671">
        <v>0</v>
      </c>
      <c r="K671">
        <v>3</v>
      </c>
      <c r="L671" s="2" t="s">
        <v>301</v>
      </c>
    </row>
    <row r="672" spans="1:12" x14ac:dyDescent="0.4">
      <c r="A672" s="1">
        <v>43909</v>
      </c>
      <c r="B672" s="5">
        <v>0</v>
      </c>
      <c r="C672" s="2" t="s">
        <v>10</v>
      </c>
      <c r="D672">
        <v>0</v>
      </c>
      <c r="E672">
        <v>33</v>
      </c>
      <c r="F672" s="2" t="s">
        <v>191</v>
      </c>
      <c r="G672">
        <v>5</v>
      </c>
      <c r="H672">
        <v>0</v>
      </c>
      <c r="I672">
        <v>0</v>
      </c>
      <c r="J672">
        <v>0</v>
      </c>
      <c r="K672">
        <v>0</v>
      </c>
      <c r="L672" s="2" t="s">
        <v>302</v>
      </c>
    </row>
    <row r="673" spans="1:12" x14ac:dyDescent="0.4">
      <c r="A673" s="1">
        <v>43909</v>
      </c>
      <c r="B673" s="5"/>
      <c r="C673" s="2" t="s">
        <v>167</v>
      </c>
      <c r="E673">
        <v>6019</v>
      </c>
      <c r="F673" s="2" t="s">
        <v>273</v>
      </c>
      <c r="G673">
        <v>851</v>
      </c>
      <c r="K673">
        <v>57</v>
      </c>
      <c r="L673" s="2" t="s">
        <v>0</v>
      </c>
    </row>
    <row r="674" spans="1:12" x14ac:dyDescent="0.4">
      <c r="A674" s="1">
        <v>43910</v>
      </c>
      <c r="B674" s="5">
        <v>0.625</v>
      </c>
      <c r="C674" s="2" t="s">
        <v>22</v>
      </c>
      <c r="D674">
        <v>0</v>
      </c>
      <c r="E674">
        <v>168</v>
      </c>
      <c r="F674" s="2" t="s">
        <v>191</v>
      </c>
      <c r="G674">
        <v>25</v>
      </c>
      <c r="H674">
        <v>4</v>
      </c>
      <c r="I674">
        <v>2</v>
      </c>
      <c r="J674">
        <v>0</v>
      </c>
      <c r="K674">
        <v>1</v>
      </c>
      <c r="L674" s="2" t="s">
        <v>105</v>
      </c>
    </row>
    <row r="675" spans="1:12" x14ac:dyDescent="0.4">
      <c r="A675" s="1">
        <v>43910</v>
      </c>
      <c r="B675" s="5"/>
      <c r="C675" s="2" t="s">
        <v>83</v>
      </c>
      <c r="E675">
        <v>6</v>
      </c>
      <c r="F675" s="2" t="s">
        <v>191</v>
      </c>
      <c r="G675">
        <v>0</v>
      </c>
      <c r="K675">
        <v>0</v>
      </c>
      <c r="L675" s="2" t="s">
        <v>0</v>
      </c>
    </row>
    <row r="676" spans="1:12" x14ac:dyDescent="0.4">
      <c r="A676" s="1">
        <v>43910</v>
      </c>
      <c r="B676" s="5"/>
      <c r="C676" s="2" t="s">
        <v>50</v>
      </c>
      <c r="E676">
        <v>19</v>
      </c>
      <c r="F676" s="2" t="s">
        <v>191</v>
      </c>
      <c r="G676">
        <v>3</v>
      </c>
      <c r="K676">
        <v>0</v>
      </c>
      <c r="L676" s="2" t="s">
        <v>0</v>
      </c>
    </row>
    <row r="677" spans="1:12" x14ac:dyDescent="0.4">
      <c r="A677" s="1">
        <v>43910</v>
      </c>
      <c r="B677" s="5">
        <v>0</v>
      </c>
      <c r="C677" s="2" t="s">
        <v>15</v>
      </c>
      <c r="D677">
        <v>0</v>
      </c>
      <c r="E677">
        <v>377</v>
      </c>
      <c r="F677" s="2" t="s">
        <v>191</v>
      </c>
      <c r="G677">
        <v>10</v>
      </c>
      <c r="H677">
        <v>0</v>
      </c>
      <c r="I677">
        <v>0</v>
      </c>
      <c r="J677">
        <v>0</v>
      </c>
      <c r="K677">
        <v>2</v>
      </c>
      <c r="L677" s="2" t="s">
        <v>87</v>
      </c>
    </row>
    <row r="678" spans="1:12" x14ac:dyDescent="0.4">
      <c r="A678" s="1">
        <v>43910</v>
      </c>
      <c r="B678" s="5">
        <v>0</v>
      </c>
      <c r="C678" s="2" t="s">
        <v>17</v>
      </c>
      <c r="D678">
        <v>0</v>
      </c>
      <c r="E678">
        <v>184</v>
      </c>
      <c r="F678" s="2" t="s">
        <v>191</v>
      </c>
      <c r="G678">
        <v>27</v>
      </c>
      <c r="H678">
        <v>2</v>
      </c>
      <c r="I678">
        <v>2</v>
      </c>
      <c r="J678">
        <v>18</v>
      </c>
      <c r="K678">
        <v>3</v>
      </c>
      <c r="L678" s="2" t="s">
        <v>115</v>
      </c>
    </row>
    <row r="679" spans="1:12" x14ac:dyDescent="0.4">
      <c r="A679" s="1">
        <v>43910</v>
      </c>
      <c r="B679" s="5">
        <v>0.41666666666666669</v>
      </c>
      <c r="C679" s="2" t="s">
        <v>13</v>
      </c>
      <c r="D679">
        <v>0</v>
      </c>
      <c r="E679">
        <v>270</v>
      </c>
      <c r="F679" s="2" t="s">
        <v>191</v>
      </c>
      <c r="G679">
        <v>45</v>
      </c>
      <c r="H679">
        <v>0</v>
      </c>
      <c r="I679">
        <v>0</v>
      </c>
      <c r="J679">
        <v>46</v>
      </c>
      <c r="K679">
        <v>4</v>
      </c>
      <c r="L679" s="2" t="s">
        <v>103</v>
      </c>
    </row>
    <row r="680" spans="1:12" x14ac:dyDescent="0.4">
      <c r="A680" s="1">
        <v>43910</v>
      </c>
      <c r="B680" s="5">
        <v>0</v>
      </c>
      <c r="C680" s="2" t="s">
        <v>26</v>
      </c>
      <c r="D680">
        <v>0</v>
      </c>
      <c r="E680">
        <v>145</v>
      </c>
      <c r="F680" s="2" t="s">
        <v>191</v>
      </c>
      <c r="G680">
        <v>20</v>
      </c>
      <c r="H680">
        <v>6</v>
      </c>
      <c r="I680">
        <v>0</v>
      </c>
      <c r="J680">
        <v>0</v>
      </c>
      <c r="K680">
        <v>1</v>
      </c>
      <c r="L680" s="2" t="s">
        <v>334</v>
      </c>
    </row>
    <row r="681" spans="1:12" x14ac:dyDescent="0.4">
      <c r="A681" s="1">
        <v>43910</v>
      </c>
      <c r="B681" s="5">
        <v>0</v>
      </c>
      <c r="C681" s="2" t="s">
        <v>8</v>
      </c>
      <c r="D681">
        <v>7205</v>
      </c>
      <c r="E681">
        <v>1213</v>
      </c>
      <c r="F681" s="2" t="s">
        <v>189</v>
      </c>
      <c r="G681">
        <v>177</v>
      </c>
      <c r="H681">
        <v>22</v>
      </c>
      <c r="I681">
        <v>21</v>
      </c>
      <c r="J681">
        <v>0</v>
      </c>
      <c r="K681">
        <v>9</v>
      </c>
      <c r="L681" s="2" t="s">
        <v>279</v>
      </c>
    </row>
    <row r="682" spans="1:12" x14ac:dyDescent="0.4">
      <c r="A682" s="1">
        <v>43910</v>
      </c>
      <c r="B682" s="5">
        <v>0</v>
      </c>
      <c r="C682" s="2" t="s">
        <v>28</v>
      </c>
      <c r="D682">
        <v>0</v>
      </c>
      <c r="E682">
        <v>20</v>
      </c>
      <c r="F682" s="2" t="s">
        <v>191</v>
      </c>
      <c r="G682">
        <v>0</v>
      </c>
      <c r="H682">
        <v>0</v>
      </c>
      <c r="I682">
        <v>0</v>
      </c>
      <c r="J682">
        <v>0</v>
      </c>
      <c r="K682">
        <v>0</v>
      </c>
      <c r="L682" s="2" t="s">
        <v>304</v>
      </c>
    </row>
    <row r="683" spans="1:12" x14ac:dyDescent="0.4">
      <c r="A683" s="1">
        <v>43910</v>
      </c>
      <c r="B683" s="5">
        <v>0</v>
      </c>
      <c r="C683" s="2" t="s">
        <v>93</v>
      </c>
      <c r="D683">
        <v>0</v>
      </c>
      <c r="E683">
        <v>283</v>
      </c>
      <c r="F683" s="2" t="s">
        <v>191</v>
      </c>
      <c r="G683">
        <v>24</v>
      </c>
      <c r="H683">
        <v>3</v>
      </c>
      <c r="I683">
        <v>3</v>
      </c>
      <c r="J683">
        <v>0</v>
      </c>
      <c r="K683">
        <v>3</v>
      </c>
      <c r="L683" s="2" t="s">
        <v>0</v>
      </c>
    </row>
    <row r="684" spans="1:12" x14ac:dyDescent="0.4">
      <c r="A684" s="1">
        <v>43910</v>
      </c>
      <c r="B684" s="5">
        <v>0</v>
      </c>
      <c r="C684" s="2" t="s">
        <v>37</v>
      </c>
      <c r="D684">
        <v>0</v>
      </c>
      <c r="E684">
        <v>44</v>
      </c>
      <c r="F684" s="2" t="s">
        <v>191</v>
      </c>
      <c r="G684">
        <v>14</v>
      </c>
      <c r="H684">
        <v>1</v>
      </c>
      <c r="I684">
        <v>0</v>
      </c>
      <c r="J684">
        <v>0</v>
      </c>
      <c r="K684">
        <v>0</v>
      </c>
      <c r="L684" s="2" t="s">
        <v>333</v>
      </c>
    </row>
    <row r="685" spans="1:12" x14ac:dyDescent="0.4">
      <c r="A685" s="1">
        <v>43910</v>
      </c>
      <c r="B685" s="5">
        <v>0.40277777777777779</v>
      </c>
      <c r="C685" s="2" t="s">
        <v>48</v>
      </c>
      <c r="D685">
        <v>0</v>
      </c>
      <c r="E685">
        <v>92</v>
      </c>
      <c r="F685" s="2" t="s">
        <v>191</v>
      </c>
      <c r="G685">
        <v>13</v>
      </c>
      <c r="H685">
        <v>0</v>
      </c>
      <c r="I685">
        <v>0</v>
      </c>
      <c r="J685">
        <v>0</v>
      </c>
      <c r="K685">
        <v>0</v>
      </c>
      <c r="L685" s="2" t="s">
        <v>102</v>
      </c>
    </row>
    <row r="686" spans="1:12" x14ac:dyDescent="0.4">
      <c r="A686" s="1">
        <v>43910</v>
      </c>
      <c r="B686" s="5">
        <v>0</v>
      </c>
      <c r="C686" s="2" t="s">
        <v>29</v>
      </c>
      <c r="D686">
        <v>0</v>
      </c>
      <c r="E686">
        <v>189</v>
      </c>
      <c r="F686" s="2" t="s">
        <v>191</v>
      </c>
      <c r="G686">
        <v>21</v>
      </c>
      <c r="H686">
        <v>0</v>
      </c>
      <c r="I686">
        <v>0</v>
      </c>
      <c r="J686">
        <v>0</v>
      </c>
      <c r="K686">
        <v>3</v>
      </c>
      <c r="L686" s="2" t="s">
        <v>229</v>
      </c>
    </row>
    <row r="687" spans="1:12" x14ac:dyDescent="0.4">
      <c r="A687" s="1">
        <v>43910</v>
      </c>
      <c r="B687" s="5">
        <v>0</v>
      </c>
      <c r="C687" s="2" t="s">
        <v>70</v>
      </c>
      <c r="D687">
        <v>0</v>
      </c>
      <c r="E687">
        <v>28</v>
      </c>
      <c r="F687" s="2" t="s">
        <v>191</v>
      </c>
      <c r="G687">
        <v>5</v>
      </c>
      <c r="H687">
        <v>0</v>
      </c>
      <c r="I687">
        <v>0</v>
      </c>
      <c r="J687">
        <v>0</v>
      </c>
      <c r="K687">
        <v>0</v>
      </c>
      <c r="L687" s="2" t="s">
        <v>223</v>
      </c>
    </row>
    <row r="688" spans="1:12" x14ac:dyDescent="0.4">
      <c r="A688" s="1">
        <v>43910</v>
      </c>
      <c r="B688" s="5"/>
      <c r="C688" s="2" t="s">
        <v>78</v>
      </c>
      <c r="E688">
        <v>20</v>
      </c>
      <c r="F688" s="2" t="s">
        <v>191</v>
      </c>
      <c r="G688">
        <v>0</v>
      </c>
      <c r="K688">
        <v>0</v>
      </c>
      <c r="L688" s="2" t="s">
        <v>0</v>
      </c>
    </row>
    <row r="689" spans="1:12" x14ac:dyDescent="0.4">
      <c r="A689" s="1">
        <v>43910</v>
      </c>
      <c r="B689" s="5">
        <v>0</v>
      </c>
      <c r="C689" s="2" t="s">
        <v>33</v>
      </c>
      <c r="D689">
        <v>0</v>
      </c>
      <c r="E689">
        <v>98</v>
      </c>
      <c r="F689" s="2" t="s">
        <v>191</v>
      </c>
      <c r="G689">
        <v>14</v>
      </c>
      <c r="H689">
        <v>0</v>
      </c>
      <c r="I689">
        <v>0</v>
      </c>
      <c r="J689">
        <v>0</v>
      </c>
      <c r="K689">
        <v>0</v>
      </c>
      <c r="L689" s="2" t="s">
        <v>74</v>
      </c>
    </row>
    <row r="690" spans="1:12" x14ac:dyDescent="0.4">
      <c r="A690" s="1">
        <v>43910</v>
      </c>
      <c r="B690" s="5">
        <v>0</v>
      </c>
      <c r="C690" s="2" t="s">
        <v>101</v>
      </c>
      <c r="D690">
        <v>0</v>
      </c>
      <c r="E690">
        <v>17</v>
      </c>
      <c r="F690" s="2" t="s">
        <v>191</v>
      </c>
      <c r="G690">
        <v>3</v>
      </c>
      <c r="H690">
        <v>0</v>
      </c>
      <c r="I690">
        <v>0</v>
      </c>
      <c r="J690">
        <v>0</v>
      </c>
      <c r="K690">
        <v>0</v>
      </c>
      <c r="L690" s="2" t="s">
        <v>335</v>
      </c>
    </row>
    <row r="691" spans="1:12" x14ac:dyDescent="0.4">
      <c r="A691" s="1">
        <v>43910</v>
      </c>
      <c r="B691" s="5">
        <v>0.73402777777777772</v>
      </c>
      <c r="C691" s="2" t="s">
        <v>57</v>
      </c>
      <c r="D691">
        <v>0</v>
      </c>
      <c r="E691">
        <v>66</v>
      </c>
      <c r="F691" s="2" t="s">
        <v>191</v>
      </c>
      <c r="G691">
        <v>0</v>
      </c>
      <c r="H691">
        <v>0</v>
      </c>
      <c r="I691">
        <v>0</v>
      </c>
      <c r="J691">
        <v>0</v>
      </c>
      <c r="K691">
        <v>0</v>
      </c>
      <c r="L691" s="2" t="s">
        <v>106</v>
      </c>
    </row>
    <row r="692" spans="1:12" x14ac:dyDescent="0.4">
      <c r="A692" s="1">
        <v>43910</v>
      </c>
      <c r="B692" s="5"/>
      <c r="C692" s="2" t="s">
        <v>38</v>
      </c>
      <c r="E692">
        <v>52</v>
      </c>
      <c r="F692" s="2" t="s">
        <v>191</v>
      </c>
      <c r="G692">
        <v>7</v>
      </c>
      <c r="K692">
        <v>0</v>
      </c>
      <c r="L692" s="2" t="s">
        <v>0</v>
      </c>
    </row>
    <row r="693" spans="1:12" x14ac:dyDescent="0.4">
      <c r="A693" s="1">
        <v>43910</v>
      </c>
      <c r="B693" s="5">
        <v>0</v>
      </c>
      <c r="C693" s="2" t="s">
        <v>88</v>
      </c>
      <c r="D693">
        <v>0</v>
      </c>
      <c r="E693">
        <v>50</v>
      </c>
      <c r="F693" s="2" t="s">
        <v>191</v>
      </c>
      <c r="G693">
        <v>7</v>
      </c>
      <c r="H693">
        <v>0</v>
      </c>
      <c r="I693">
        <v>0</v>
      </c>
      <c r="J693">
        <v>0</v>
      </c>
      <c r="K693">
        <v>0</v>
      </c>
      <c r="L693" s="2" t="s">
        <v>303</v>
      </c>
    </row>
    <row r="694" spans="1:12" x14ac:dyDescent="0.4">
      <c r="A694" s="1">
        <v>43910</v>
      </c>
      <c r="B694" s="5">
        <v>0.33333333333333331</v>
      </c>
      <c r="C694" s="2" t="s">
        <v>9</v>
      </c>
      <c r="D694">
        <v>0</v>
      </c>
      <c r="E694">
        <v>849</v>
      </c>
      <c r="F694" s="2" t="s">
        <v>191</v>
      </c>
      <c r="G694">
        <v>190</v>
      </c>
      <c r="H694">
        <v>35</v>
      </c>
      <c r="I694">
        <v>34</v>
      </c>
      <c r="J694">
        <v>67</v>
      </c>
      <c r="K694">
        <v>22</v>
      </c>
      <c r="L694" s="2" t="s">
        <v>244</v>
      </c>
    </row>
    <row r="695" spans="1:12" x14ac:dyDescent="0.4">
      <c r="A695" s="1">
        <v>43910</v>
      </c>
      <c r="B695" s="5">
        <v>0.5</v>
      </c>
      <c r="C695" s="2" t="s">
        <v>75</v>
      </c>
      <c r="D695">
        <v>0</v>
      </c>
      <c r="E695">
        <v>7</v>
      </c>
      <c r="F695" s="2" t="s">
        <v>191</v>
      </c>
      <c r="G695">
        <v>0</v>
      </c>
      <c r="H695">
        <v>0</v>
      </c>
      <c r="I695">
        <v>0</v>
      </c>
      <c r="J695">
        <v>0</v>
      </c>
      <c r="K695">
        <v>0</v>
      </c>
      <c r="L695" s="2" t="s">
        <v>104</v>
      </c>
    </row>
    <row r="696" spans="1:12" x14ac:dyDescent="0.4">
      <c r="A696" s="1">
        <v>43910</v>
      </c>
      <c r="B696" s="5">
        <v>0</v>
      </c>
      <c r="C696" s="2" t="s">
        <v>18</v>
      </c>
      <c r="D696">
        <v>0</v>
      </c>
      <c r="E696">
        <v>1754</v>
      </c>
      <c r="F696" s="2" t="s">
        <v>191</v>
      </c>
      <c r="G696">
        <v>205</v>
      </c>
      <c r="H696">
        <v>24</v>
      </c>
      <c r="I696">
        <v>0</v>
      </c>
      <c r="J696">
        <v>0</v>
      </c>
      <c r="K696">
        <v>21</v>
      </c>
      <c r="L696" s="2" t="s">
        <v>123</v>
      </c>
    </row>
    <row r="697" spans="1:12" x14ac:dyDescent="0.4">
      <c r="A697" s="1">
        <v>43910</v>
      </c>
      <c r="B697" s="5">
        <v>0</v>
      </c>
      <c r="C697" s="2" t="s">
        <v>20</v>
      </c>
      <c r="D697">
        <v>0</v>
      </c>
      <c r="E697">
        <v>436</v>
      </c>
      <c r="F697" s="2" t="s">
        <v>191</v>
      </c>
      <c r="G697">
        <v>74</v>
      </c>
      <c r="H697">
        <v>6</v>
      </c>
      <c r="I697">
        <v>5</v>
      </c>
      <c r="J697">
        <v>15</v>
      </c>
      <c r="K697">
        <v>7</v>
      </c>
      <c r="L697" s="2" t="s">
        <v>255</v>
      </c>
    </row>
    <row r="698" spans="1:12" x14ac:dyDescent="0.4">
      <c r="A698" s="1">
        <v>43910</v>
      </c>
      <c r="B698" s="5">
        <v>0.33333333333333331</v>
      </c>
      <c r="C698" s="2" t="s">
        <v>40</v>
      </c>
      <c r="D698">
        <v>0</v>
      </c>
      <c r="E698">
        <v>48</v>
      </c>
      <c r="F698" s="2" t="s">
        <v>191</v>
      </c>
      <c r="G698">
        <v>1</v>
      </c>
      <c r="H698">
        <v>0</v>
      </c>
      <c r="I698">
        <v>0</v>
      </c>
      <c r="J698">
        <v>5</v>
      </c>
      <c r="K698">
        <v>0</v>
      </c>
      <c r="L698" s="2" t="s">
        <v>232</v>
      </c>
    </row>
    <row r="699" spans="1:12" x14ac:dyDescent="0.4">
      <c r="A699" s="1">
        <v>43910</v>
      </c>
      <c r="B699" s="5">
        <v>0.60416666666666663</v>
      </c>
      <c r="C699" s="2" t="s">
        <v>12</v>
      </c>
      <c r="D699">
        <v>0</v>
      </c>
      <c r="E699">
        <v>711</v>
      </c>
      <c r="F699" s="2" t="s">
        <v>191</v>
      </c>
      <c r="G699">
        <v>78</v>
      </c>
      <c r="H699">
        <v>0</v>
      </c>
      <c r="I699">
        <v>15</v>
      </c>
      <c r="J699">
        <v>0</v>
      </c>
      <c r="K699">
        <v>4</v>
      </c>
      <c r="L699" s="2" t="s">
        <v>301</v>
      </c>
    </row>
    <row r="700" spans="1:12" x14ac:dyDescent="0.4">
      <c r="A700" s="1">
        <v>43910</v>
      </c>
      <c r="B700" s="5">
        <v>0</v>
      </c>
      <c r="C700" s="2" t="s">
        <v>10</v>
      </c>
      <c r="D700">
        <v>0</v>
      </c>
      <c r="E700">
        <v>37</v>
      </c>
      <c r="F700" s="2" t="s">
        <v>191</v>
      </c>
      <c r="G700">
        <v>5</v>
      </c>
      <c r="H700">
        <v>0</v>
      </c>
      <c r="I700">
        <v>0</v>
      </c>
      <c r="J700">
        <v>1</v>
      </c>
      <c r="K700">
        <v>0</v>
      </c>
      <c r="L700" s="2" t="s">
        <v>302</v>
      </c>
    </row>
    <row r="701" spans="1:12" x14ac:dyDescent="0.4">
      <c r="A701" s="1">
        <v>43910</v>
      </c>
      <c r="B701" s="5"/>
      <c r="C701" s="2" t="s">
        <v>167</v>
      </c>
      <c r="E701">
        <v>7183</v>
      </c>
      <c r="F701" s="2" t="s">
        <v>309</v>
      </c>
      <c r="G701">
        <v>970</v>
      </c>
      <c r="K701">
        <v>80</v>
      </c>
      <c r="L701" s="2" t="s">
        <v>0</v>
      </c>
    </row>
    <row r="702" spans="1:12" x14ac:dyDescent="0.4">
      <c r="A702" s="1">
        <v>43911</v>
      </c>
      <c r="B702" s="5"/>
      <c r="C702" s="2" t="s">
        <v>22</v>
      </c>
      <c r="E702">
        <v>200</v>
      </c>
      <c r="F702" s="2" t="s">
        <v>191</v>
      </c>
      <c r="G702">
        <v>20</v>
      </c>
      <c r="K702">
        <v>1</v>
      </c>
      <c r="L702" s="2" t="s">
        <v>0</v>
      </c>
    </row>
    <row r="703" spans="1:12" x14ac:dyDescent="0.4">
      <c r="A703" s="1">
        <v>43911</v>
      </c>
      <c r="B703" s="5"/>
      <c r="C703" s="2" t="s">
        <v>83</v>
      </c>
      <c r="E703">
        <v>7</v>
      </c>
      <c r="F703" s="2" t="s">
        <v>191</v>
      </c>
      <c r="G703">
        <v>0</v>
      </c>
      <c r="K703">
        <v>0</v>
      </c>
      <c r="L703" s="2" t="s">
        <v>0</v>
      </c>
    </row>
    <row r="704" spans="1:12" x14ac:dyDescent="0.4">
      <c r="A704" s="1">
        <v>43911</v>
      </c>
      <c r="B704" s="5">
        <v>0</v>
      </c>
      <c r="C704" s="2" t="s">
        <v>50</v>
      </c>
      <c r="D704">
        <v>0</v>
      </c>
      <c r="E704">
        <v>22</v>
      </c>
      <c r="F704" s="2" t="s">
        <v>191</v>
      </c>
      <c r="G704">
        <v>3</v>
      </c>
      <c r="H704">
        <v>0</v>
      </c>
      <c r="I704">
        <v>0</v>
      </c>
      <c r="J704">
        <v>0</v>
      </c>
      <c r="K704">
        <v>1</v>
      </c>
      <c r="L704" s="2" t="s">
        <v>107</v>
      </c>
    </row>
    <row r="705" spans="1:12" x14ac:dyDescent="0.4">
      <c r="A705" s="1">
        <v>43911</v>
      </c>
      <c r="B705" s="5">
        <v>0</v>
      </c>
      <c r="C705" s="2" t="s">
        <v>15</v>
      </c>
      <c r="D705">
        <v>0</v>
      </c>
      <c r="E705">
        <v>418</v>
      </c>
      <c r="F705" s="2" t="s">
        <v>191</v>
      </c>
      <c r="G705">
        <v>14</v>
      </c>
      <c r="H705">
        <v>0</v>
      </c>
      <c r="I705">
        <v>0</v>
      </c>
      <c r="J705">
        <v>0</v>
      </c>
      <c r="K705">
        <v>3</v>
      </c>
      <c r="L705" s="2" t="s">
        <v>87</v>
      </c>
    </row>
    <row r="706" spans="1:12" x14ac:dyDescent="0.4">
      <c r="A706" s="1">
        <v>43911</v>
      </c>
      <c r="B706" s="5">
        <v>0</v>
      </c>
      <c r="C706" s="2" t="s">
        <v>17</v>
      </c>
      <c r="D706">
        <v>0</v>
      </c>
      <c r="E706">
        <v>282</v>
      </c>
      <c r="F706" s="2" t="s">
        <v>191</v>
      </c>
      <c r="G706">
        <v>30</v>
      </c>
      <c r="H706">
        <v>4</v>
      </c>
      <c r="I706">
        <v>4</v>
      </c>
      <c r="J706">
        <v>21</v>
      </c>
      <c r="K706">
        <v>3</v>
      </c>
      <c r="L706" s="2" t="s">
        <v>115</v>
      </c>
    </row>
    <row r="707" spans="1:12" x14ac:dyDescent="0.4">
      <c r="A707" s="1">
        <v>43911</v>
      </c>
      <c r="B707" s="5">
        <v>0.41666666666666669</v>
      </c>
      <c r="C707" s="2" t="s">
        <v>13</v>
      </c>
      <c r="D707">
        <v>0</v>
      </c>
      <c r="E707">
        <v>297</v>
      </c>
      <c r="F707" s="2" t="s">
        <v>191</v>
      </c>
      <c r="G707">
        <v>46</v>
      </c>
      <c r="H707">
        <v>0</v>
      </c>
      <c r="I707">
        <v>0</v>
      </c>
      <c r="J707">
        <v>57</v>
      </c>
      <c r="K707">
        <v>5</v>
      </c>
      <c r="L707" s="2" t="s">
        <v>108</v>
      </c>
    </row>
    <row r="708" spans="1:12" x14ac:dyDescent="0.4">
      <c r="A708" s="1">
        <v>43911</v>
      </c>
      <c r="B708" s="5">
        <v>0</v>
      </c>
      <c r="C708" s="2" t="s">
        <v>26</v>
      </c>
      <c r="D708">
        <v>0</v>
      </c>
      <c r="E708">
        <v>167</v>
      </c>
      <c r="F708" s="2" t="s">
        <v>191</v>
      </c>
      <c r="G708">
        <v>28</v>
      </c>
      <c r="H708">
        <v>6</v>
      </c>
      <c r="I708">
        <v>0</v>
      </c>
      <c r="J708">
        <v>0</v>
      </c>
      <c r="K708">
        <v>2</v>
      </c>
      <c r="L708" s="2" t="s">
        <v>334</v>
      </c>
    </row>
    <row r="709" spans="1:12" x14ac:dyDescent="0.4">
      <c r="A709" s="1">
        <v>43911</v>
      </c>
      <c r="B709" s="5">
        <v>0</v>
      </c>
      <c r="C709" s="2" t="s">
        <v>8</v>
      </c>
      <c r="D709">
        <v>7607</v>
      </c>
      <c r="E709">
        <v>1351</v>
      </c>
      <c r="F709" s="2" t="s">
        <v>252</v>
      </c>
      <c r="G709">
        <v>196</v>
      </c>
      <c r="H709">
        <v>25</v>
      </c>
      <c r="I709">
        <v>24</v>
      </c>
      <c r="J709">
        <v>0</v>
      </c>
      <c r="K709">
        <v>9</v>
      </c>
      <c r="L709" s="2" t="s">
        <v>279</v>
      </c>
    </row>
    <row r="710" spans="1:12" x14ac:dyDescent="0.4">
      <c r="A710" s="1">
        <v>43911</v>
      </c>
      <c r="B710" s="5">
        <v>0</v>
      </c>
      <c r="C710" s="2" t="s">
        <v>28</v>
      </c>
      <c r="D710">
        <v>0</v>
      </c>
      <c r="E710">
        <v>25</v>
      </c>
      <c r="F710" s="2" t="s">
        <v>191</v>
      </c>
      <c r="G710">
        <v>0</v>
      </c>
      <c r="H710">
        <v>0</v>
      </c>
      <c r="I710">
        <v>0</v>
      </c>
      <c r="J710">
        <v>0</v>
      </c>
      <c r="K710">
        <v>0</v>
      </c>
      <c r="L710" s="2" t="s">
        <v>304</v>
      </c>
    </row>
    <row r="711" spans="1:12" x14ac:dyDescent="0.4">
      <c r="A711" s="1">
        <v>43911</v>
      </c>
      <c r="B711" s="5">
        <v>0</v>
      </c>
      <c r="C711" s="2" t="s">
        <v>93</v>
      </c>
      <c r="D711">
        <v>0</v>
      </c>
      <c r="E711">
        <v>311</v>
      </c>
      <c r="F711" s="2" t="s">
        <v>191</v>
      </c>
      <c r="G711">
        <v>24</v>
      </c>
      <c r="H711">
        <v>3</v>
      </c>
      <c r="I711">
        <v>3</v>
      </c>
      <c r="J711">
        <v>0</v>
      </c>
      <c r="K711">
        <v>4</v>
      </c>
      <c r="L711" s="2" t="s">
        <v>0</v>
      </c>
    </row>
    <row r="712" spans="1:12" x14ac:dyDescent="0.4">
      <c r="A712" s="1">
        <v>43911</v>
      </c>
      <c r="B712" s="5">
        <v>0</v>
      </c>
      <c r="C712" s="2" t="s">
        <v>37</v>
      </c>
      <c r="D712">
        <v>0</v>
      </c>
      <c r="E712">
        <v>54</v>
      </c>
      <c r="F712" s="2" t="s">
        <v>191</v>
      </c>
      <c r="G712">
        <v>13</v>
      </c>
      <c r="H712">
        <v>1</v>
      </c>
      <c r="I712">
        <v>0</v>
      </c>
      <c r="J712">
        <v>0</v>
      </c>
      <c r="K712">
        <v>0</v>
      </c>
      <c r="L712" s="2" t="s">
        <v>333</v>
      </c>
    </row>
    <row r="713" spans="1:12" x14ac:dyDescent="0.4">
      <c r="A713" s="1">
        <v>43911</v>
      </c>
      <c r="B713" s="5">
        <v>0.45833333333333331</v>
      </c>
      <c r="C713" s="2" t="s">
        <v>48</v>
      </c>
      <c r="D713">
        <v>0</v>
      </c>
      <c r="E713">
        <v>109</v>
      </c>
      <c r="F713" s="2" t="s">
        <v>191</v>
      </c>
      <c r="G713">
        <v>16</v>
      </c>
      <c r="H713">
        <v>0</v>
      </c>
      <c r="I713">
        <v>0</v>
      </c>
      <c r="J713">
        <v>0</v>
      </c>
      <c r="K713">
        <v>1</v>
      </c>
      <c r="L713" s="2" t="s">
        <v>337</v>
      </c>
    </row>
    <row r="714" spans="1:12" x14ac:dyDescent="0.4">
      <c r="A714" s="1">
        <v>43911</v>
      </c>
      <c r="B714" s="5">
        <v>0</v>
      </c>
      <c r="C714" s="2" t="s">
        <v>29</v>
      </c>
      <c r="D714">
        <v>0</v>
      </c>
      <c r="E714">
        <v>200</v>
      </c>
      <c r="F714" s="2" t="s">
        <v>191</v>
      </c>
      <c r="G714">
        <v>20</v>
      </c>
      <c r="H714">
        <v>0</v>
      </c>
      <c r="I714">
        <v>0</v>
      </c>
      <c r="J714">
        <v>0</v>
      </c>
      <c r="K714">
        <v>4</v>
      </c>
      <c r="L714" s="2" t="s">
        <v>229</v>
      </c>
    </row>
    <row r="715" spans="1:12" x14ac:dyDescent="0.4">
      <c r="A715" s="1">
        <v>43911</v>
      </c>
      <c r="B715" s="5">
        <v>0</v>
      </c>
      <c r="C715" s="2" t="s">
        <v>70</v>
      </c>
      <c r="D715">
        <v>0</v>
      </c>
      <c r="E715">
        <v>33</v>
      </c>
      <c r="F715" s="2" t="s">
        <v>191</v>
      </c>
      <c r="G715">
        <v>5</v>
      </c>
      <c r="H715">
        <v>0</v>
      </c>
      <c r="I715">
        <v>0</v>
      </c>
      <c r="J715">
        <v>0</v>
      </c>
      <c r="K715">
        <v>0</v>
      </c>
      <c r="L715" s="2" t="s">
        <v>223</v>
      </c>
    </row>
    <row r="716" spans="1:12" x14ac:dyDescent="0.4">
      <c r="A716" s="1">
        <v>43911</v>
      </c>
      <c r="B716" s="5"/>
      <c r="C716" s="2" t="s">
        <v>78</v>
      </c>
      <c r="E716">
        <v>21</v>
      </c>
      <c r="F716" s="2" t="s">
        <v>191</v>
      </c>
      <c r="G716">
        <v>0</v>
      </c>
      <c r="K716">
        <v>0</v>
      </c>
      <c r="L716" s="2" t="s">
        <v>0</v>
      </c>
    </row>
    <row r="717" spans="1:12" x14ac:dyDescent="0.4">
      <c r="A717" s="1">
        <v>43911</v>
      </c>
      <c r="B717" s="5"/>
      <c r="C717" s="2" t="s">
        <v>33</v>
      </c>
      <c r="E717">
        <v>127</v>
      </c>
      <c r="F717" s="2" t="s">
        <v>191</v>
      </c>
      <c r="G717">
        <v>19</v>
      </c>
      <c r="K717">
        <v>0</v>
      </c>
      <c r="L717" s="2" t="s">
        <v>0</v>
      </c>
    </row>
    <row r="718" spans="1:12" x14ac:dyDescent="0.4">
      <c r="A718" s="1">
        <v>43911</v>
      </c>
      <c r="B718" s="5">
        <v>0</v>
      </c>
      <c r="C718" s="2" t="s">
        <v>101</v>
      </c>
      <c r="D718">
        <v>0</v>
      </c>
      <c r="E718">
        <v>28</v>
      </c>
      <c r="F718" s="2" t="s">
        <v>191</v>
      </c>
      <c r="G718">
        <v>4</v>
      </c>
      <c r="H718">
        <v>0</v>
      </c>
      <c r="I718">
        <v>0</v>
      </c>
      <c r="J718">
        <v>0</v>
      </c>
      <c r="K718">
        <v>0</v>
      </c>
      <c r="L718" s="2" t="s">
        <v>335</v>
      </c>
    </row>
    <row r="719" spans="1:12" x14ac:dyDescent="0.4">
      <c r="A719" s="1">
        <v>43911</v>
      </c>
      <c r="B719" s="5"/>
      <c r="C719" s="2" t="s">
        <v>57</v>
      </c>
      <c r="E719">
        <v>76</v>
      </c>
      <c r="F719" s="2" t="s">
        <v>191</v>
      </c>
      <c r="G719">
        <v>0</v>
      </c>
      <c r="K719">
        <v>0</v>
      </c>
      <c r="L719" s="2" t="s">
        <v>0</v>
      </c>
    </row>
    <row r="720" spans="1:12" x14ac:dyDescent="0.4">
      <c r="A720" s="1">
        <v>43911</v>
      </c>
      <c r="B720" s="5"/>
      <c r="C720" s="2" t="s">
        <v>38</v>
      </c>
      <c r="E720">
        <v>60</v>
      </c>
      <c r="F720" s="2" t="s">
        <v>191</v>
      </c>
      <c r="G720">
        <v>8</v>
      </c>
      <c r="K720">
        <v>0</v>
      </c>
      <c r="L720" s="2" t="s">
        <v>0</v>
      </c>
    </row>
    <row r="721" spans="1:12" x14ac:dyDescent="0.4">
      <c r="A721" s="1">
        <v>43911</v>
      </c>
      <c r="B721" s="5">
        <v>0</v>
      </c>
      <c r="C721" s="2" t="s">
        <v>88</v>
      </c>
      <c r="D721">
        <v>0</v>
      </c>
      <c r="E721">
        <v>57</v>
      </c>
      <c r="F721" s="2" t="s">
        <v>191</v>
      </c>
      <c r="G721">
        <v>8</v>
      </c>
      <c r="H721">
        <v>0</v>
      </c>
      <c r="I721">
        <v>0</v>
      </c>
      <c r="J721">
        <v>0</v>
      </c>
      <c r="K721">
        <v>0</v>
      </c>
      <c r="L721" s="2" t="s">
        <v>303</v>
      </c>
    </row>
    <row r="722" spans="1:12" x14ac:dyDescent="0.4">
      <c r="A722" s="1">
        <v>43911</v>
      </c>
      <c r="B722" s="5">
        <v>0.33333333333333331</v>
      </c>
      <c r="C722" s="2" t="s">
        <v>9</v>
      </c>
      <c r="D722">
        <v>0</v>
      </c>
      <c r="E722">
        <v>916</v>
      </c>
      <c r="F722" s="2" t="s">
        <v>191</v>
      </c>
      <c r="G722">
        <v>224</v>
      </c>
      <c r="H722">
        <v>40</v>
      </c>
      <c r="I722">
        <v>37</v>
      </c>
      <c r="J722">
        <v>68</v>
      </c>
      <c r="K722">
        <v>28</v>
      </c>
      <c r="L722" s="2" t="s">
        <v>244</v>
      </c>
    </row>
    <row r="723" spans="1:12" x14ac:dyDescent="0.4">
      <c r="A723" s="1">
        <v>43911</v>
      </c>
      <c r="B723" s="5">
        <v>0.33333333333333331</v>
      </c>
      <c r="C723" s="2" t="s">
        <v>75</v>
      </c>
      <c r="D723">
        <v>0</v>
      </c>
      <c r="E723">
        <v>12</v>
      </c>
      <c r="F723" s="2" t="s">
        <v>191</v>
      </c>
      <c r="G723">
        <v>0</v>
      </c>
      <c r="H723">
        <v>0</v>
      </c>
      <c r="I723">
        <v>0</v>
      </c>
      <c r="J723">
        <v>0</v>
      </c>
      <c r="K723">
        <v>0</v>
      </c>
      <c r="L723" s="2" t="s">
        <v>104</v>
      </c>
    </row>
    <row r="724" spans="1:12" x14ac:dyDescent="0.4">
      <c r="A724" s="1">
        <v>43911</v>
      </c>
      <c r="B724" s="5">
        <v>0</v>
      </c>
      <c r="C724" s="2" t="s">
        <v>18</v>
      </c>
      <c r="D724">
        <v>0</v>
      </c>
      <c r="E724">
        <v>1873</v>
      </c>
      <c r="F724" s="2" t="s">
        <v>191</v>
      </c>
      <c r="G724">
        <v>237</v>
      </c>
      <c r="H724">
        <v>28</v>
      </c>
      <c r="I724">
        <v>0</v>
      </c>
      <c r="J724">
        <v>0</v>
      </c>
      <c r="K724">
        <v>24</v>
      </c>
      <c r="L724" s="2" t="s">
        <v>123</v>
      </c>
    </row>
    <row r="725" spans="1:12" x14ac:dyDescent="0.4">
      <c r="A725" s="1">
        <v>43911</v>
      </c>
      <c r="B725" s="5">
        <v>0</v>
      </c>
      <c r="C725" s="2" t="s">
        <v>20</v>
      </c>
      <c r="D725">
        <v>0</v>
      </c>
      <c r="E725">
        <v>498</v>
      </c>
      <c r="F725" s="2" t="s">
        <v>191</v>
      </c>
      <c r="G725">
        <v>84</v>
      </c>
      <c r="H725">
        <v>8</v>
      </c>
      <c r="I725">
        <v>6</v>
      </c>
      <c r="J725">
        <v>17</v>
      </c>
      <c r="K725">
        <v>10</v>
      </c>
      <c r="L725" s="2" t="s">
        <v>255</v>
      </c>
    </row>
    <row r="726" spans="1:12" x14ac:dyDescent="0.4">
      <c r="A726" s="1">
        <v>43911</v>
      </c>
      <c r="B726" s="5">
        <v>0.33333333333333331</v>
      </c>
      <c r="C726" s="2" t="s">
        <v>40</v>
      </c>
      <c r="D726">
        <v>0</v>
      </c>
      <c r="E726">
        <v>53</v>
      </c>
      <c r="F726" s="2" t="s">
        <v>191</v>
      </c>
      <c r="G726">
        <v>3</v>
      </c>
      <c r="H726">
        <v>0</v>
      </c>
      <c r="I726">
        <v>0</v>
      </c>
      <c r="J726">
        <v>5</v>
      </c>
      <c r="K726">
        <v>0</v>
      </c>
      <c r="L726" s="2" t="s">
        <v>232</v>
      </c>
    </row>
    <row r="727" spans="1:12" x14ac:dyDescent="0.4">
      <c r="A727" s="1">
        <v>43911</v>
      </c>
      <c r="B727" s="5">
        <v>0.60416666666666663</v>
      </c>
      <c r="C727" s="2" t="s">
        <v>12</v>
      </c>
      <c r="D727">
        <v>0</v>
      </c>
      <c r="E727">
        <v>925</v>
      </c>
      <c r="F727" s="2" t="s">
        <v>191</v>
      </c>
      <c r="G727">
        <v>83</v>
      </c>
      <c r="H727">
        <v>0</v>
      </c>
      <c r="I727">
        <v>23</v>
      </c>
      <c r="J727">
        <v>0</v>
      </c>
      <c r="K727">
        <v>5</v>
      </c>
      <c r="L727" s="2" t="s">
        <v>301</v>
      </c>
    </row>
    <row r="728" spans="1:12" x14ac:dyDescent="0.4">
      <c r="A728" s="1">
        <v>43911</v>
      </c>
      <c r="B728" s="5">
        <v>0</v>
      </c>
      <c r="C728" s="2" t="s">
        <v>10</v>
      </c>
      <c r="D728">
        <v>0</v>
      </c>
      <c r="E728">
        <v>44</v>
      </c>
      <c r="F728" s="2" t="s">
        <v>191</v>
      </c>
      <c r="G728">
        <v>6</v>
      </c>
      <c r="H728">
        <v>0</v>
      </c>
      <c r="I728">
        <v>0</v>
      </c>
      <c r="J728">
        <v>0</v>
      </c>
      <c r="K728">
        <v>0</v>
      </c>
      <c r="L728" s="2" t="s">
        <v>302</v>
      </c>
    </row>
    <row r="729" spans="1:12" x14ac:dyDescent="0.4">
      <c r="A729" s="1">
        <v>43911</v>
      </c>
      <c r="B729" s="5"/>
      <c r="C729" s="2" t="s">
        <v>167</v>
      </c>
      <c r="E729">
        <v>8166</v>
      </c>
      <c r="F729" s="2" t="s">
        <v>306</v>
      </c>
      <c r="G729">
        <v>1092</v>
      </c>
      <c r="K729">
        <v>100</v>
      </c>
      <c r="L729" s="2" t="s">
        <v>0</v>
      </c>
    </row>
    <row r="730" spans="1:12" x14ac:dyDescent="0.4">
      <c r="A730" s="1">
        <v>43912</v>
      </c>
      <c r="B730" s="5">
        <v>0.5</v>
      </c>
      <c r="C730" s="2" t="s">
        <v>22</v>
      </c>
      <c r="D730">
        <v>0</v>
      </c>
      <c r="E730">
        <v>232</v>
      </c>
      <c r="F730" s="2" t="s">
        <v>191</v>
      </c>
      <c r="G730">
        <v>15</v>
      </c>
      <c r="H730">
        <v>0</v>
      </c>
      <c r="I730">
        <v>0</v>
      </c>
      <c r="J730">
        <v>0</v>
      </c>
      <c r="K730">
        <v>1</v>
      </c>
      <c r="L730" s="2" t="s">
        <v>110</v>
      </c>
    </row>
    <row r="731" spans="1:12" x14ac:dyDescent="0.4">
      <c r="A731" s="1">
        <v>43912</v>
      </c>
      <c r="B731" s="5"/>
      <c r="C731" s="2" t="s">
        <v>83</v>
      </c>
      <c r="E731">
        <v>7</v>
      </c>
      <c r="F731" s="2" t="s">
        <v>191</v>
      </c>
      <c r="G731">
        <v>0</v>
      </c>
      <c r="K731">
        <v>0</v>
      </c>
      <c r="L731" s="2" t="s">
        <v>0</v>
      </c>
    </row>
    <row r="732" spans="1:12" x14ac:dyDescent="0.4">
      <c r="A732" s="1">
        <v>43912</v>
      </c>
      <c r="B732" s="5"/>
      <c r="C732" s="2" t="s">
        <v>50</v>
      </c>
      <c r="E732">
        <v>26</v>
      </c>
      <c r="F732" s="2" t="s">
        <v>191</v>
      </c>
      <c r="G732">
        <v>4</v>
      </c>
      <c r="K732">
        <v>1</v>
      </c>
      <c r="L732" s="2" t="s">
        <v>0</v>
      </c>
    </row>
    <row r="733" spans="1:12" x14ac:dyDescent="0.4">
      <c r="A733" s="1">
        <v>43912</v>
      </c>
      <c r="B733" s="5"/>
      <c r="C733" s="2" t="s">
        <v>15</v>
      </c>
      <c r="E733">
        <v>444</v>
      </c>
      <c r="F733" s="2" t="s">
        <v>191</v>
      </c>
      <c r="G733">
        <v>16</v>
      </c>
      <c r="K733">
        <v>4</v>
      </c>
      <c r="L733" s="2" t="s">
        <v>0</v>
      </c>
    </row>
    <row r="734" spans="1:12" x14ac:dyDescent="0.4">
      <c r="A734" s="1">
        <v>43912</v>
      </c>
      <c r="B734" s="5">
        <v>0</v>
      </c>
      <c r="C734" s="2" t="s">
        <v>17</v>
      </c>
      <c r="D734">
        <v>0</v>
      </c>
      <c r="E734">
        <v>289</v>
      </c>
      <c r="F734" s="2" t="s">
        <v>191</v>
      </c>
      <c r="G734">
        <v>40</v>
      </c>
      <c r="H734">
        <v>7</v>
      </c>
      <c r="I734">
        <v>7</v>
      </c>
      <c r="J734">
        <v>21</v>
      </c>
      <c r="K734">
        <v>3</v>
      </c>
      <c r="L734" s="2" t="s">
        <v>115</v>
      </c>
    </row>
    <row r="735" spans="1:12" x14ac:dyDescent="0.4">
      <c r="A735" s="1">
        <v>43912</v>
      </c>
      <c r="B735" s="5">
        <v>0.4375</v>
      </c>
      <c r="C735" s="2" t="s">
        <v>13</v>
      </c>
      <c r="D735">
        <v>0</v>
      </c>
      <c r="E735">
        <v>356</v>
      </c>
      <c r="F735" s="2" t="s">
        <v>191</v>
      </c>
      <c r="G735">
        <v>50</v>
      </c>
      <c r="H735">
        <v>0</v>
      </c>
      <c r="I735">
        <v>0</v>
      </c>
      <c r="J735">
        <v>73</v>
      </c>
      <c r="K735">
        <v>5</v>
      </c>
      <c r="L735" s="2" t="s">
        <v>109</v>
      </c>
    </row>
    <row r="736" spans="1:12" x14ac:dyDescent="0.4">
      <c r="A736" s="1">
        <v>43912</v>
      </c>
      <c r="B736" s="5">
        <v>0</v>
      </c>
      <c r="C736" s="2" t="s">
        <v>26</v>
      </c>
      <c r="D736">
        <v>0</v>
      </c>
      <c r="E736">
        <v>202</v>
      </c>
      <c r="F736" s="2" t="s">
        <v>191</v>
      </c>
      <c r="G736">
        <v>32</v>
      </c>
      <c r="H736">
        <v>8</v>
      </c>
      <c r="I736">
        <v>0</v>
      </c>
      <c r="J736">
        <v>0</v>
      </c>
      <c r="K736">
        <v>3</v>
      </c>
      <c r="L736" s="2" t="s">
        <v>334</v>
      </c>
    </row>
    <row r="737" spans="1:12" x14ac:dyDescent="0.4">
      <c r="A737" s="1">
        <v>43912</v>
      </c>
      <c r="B737" s="5">
        <v>0</v>
      </c>
      <c r="C737" s="2" t="s">
        <v>8</v>
      </c>
      <c r="D737">
        <v>7807</v>
      </c>
      <c r="E737">
        <v>1454</v>
      </c>
      <c r="F737" s="2" t="s">
        <v>226</v>
      </c>
      <c r="G737">
        <v>211</v>
      </c>
      <c r="H737">
        <v>36</v>
      </c>
      <c r="I737">
        <v>36</v>
      </c>
      <c r="J737">
        <v>0</v>
      </c>
      <c r="K737">
        <v>10</v>
      </c>
      <c r="L737" s="2" t="s">
        <v>279</v>
      </c>
    </row>
    <row r="738" spans="1:12" x14ac:dyDescent="0.4">
      <c r="A738" s="1">
        <v>43912</v>
      </c>
      <c r="B738" s="5">
        <v>0</v>
      </c>
      <c r="C738" s="2" t="s">
        <v>28</v>
      </c>
      <c r="D738">
        <v>0</v>
      </c>
      <c r="E738">
        <v>29</v>
      </c>
      <c r="F738" s="2" t="s">
        <v>191</v>
      </c>
      <c r="G738">
        <v>0</v>
      </c>
      <c r="H738">
        <v>0</v>
      </c>
      <c r="I738">
        <v>0</v>
      </c>
      <c r="J738">
        <v>0</v>
      </c>
      <c r="K738">
        <v>0</v>
      </c>
      <c r="L738" s="2" t="s">
        <v>304</v>
      </c>
    </row>
    <row r="739" spans="1:12" x14ac:dyDescent="0.4">
      <c r="A739" s="1">
        <v>43912</v>
      </c>
      <c r="B739" s="5">
        <v>0</v>
      </c>
      <c r="C739" s="2" t="s">
        <v>93</v>
      </c>
      <c r="D739">
        <v>0</v>
      </c>
      <c r="E739">
        <v>327</v>
      </c>
      <c r="F739" s="2" t="s">
        <v>191</v>
      </c>
      <c r="G739">
        <v>27</v>
      </c>
      <c r="H739">
        <v>3</v>
      </c>
      <c r="I739">
        <v>3</v>
      </c>
      <c r="J739">
        <v>0</v>
      </c>
      <c r="K739">
        <v>4</v>
      </c>
      <c r="L739" s="2" t="s">
        <v>0</v>
      </c>
    </row>
    <row r="740" spans="1:12" x14ac:dyDescent="0.4">
      <c r="A740" s="1">
        <v>43912</v>
      </c>
      <c r="B740" s="5">
        <v>0</v>
      </c>
      <c r="C740" s="2" t="s">
        <v>37</v>
      </c>
      <c r="D740">
        <v>0</v>
      </c>
      <c r="E740">
        <v>61</v>
      </c>
      <c r="F740" s="2" t="s">
        <v>191</v>
      </c>
      <c r="G740">
        <v>18</v>
      </c>
      <c r="H740">
        <v>2</v>
      </c>
      <c r="I740">
        <v>0</v>
      </c>
      <c r="J740">
        <v>0</v>
      </c>
      <c r="K740">
        <v>0</v>
      </c>
      <c r="L740" s="2" t="s">
        <v>333</v>
      </c>
    </row>
    <row r="741" spans="1:12" x14ac:dyDescent="0.4">
      <c r="A741" s="1">
        <v>43912</v>
      </c>
      <c r="B741" s="5">
        <v>0.45833333333333331</v>
      </c>
      <c r="C741" s="2" t="s">
        <v>48</v>
      </c>
      <c r="D741">
        <v>0</v>
      </c>
      <c r="E741">
        <v>131</v>
      </c>
      <c r="F741" s="2" t="s">
        <v>191</v>
      </c>
      <c r="G741">
        <v>19</v>
      </c>
      <c r="H741">
        <v>0</v>
      </c>
      <c r="I741">
        <v>0</v>
      </c>
      <c r="J741">
        <v>0</v>
      </c>
      <c r="K741">
        <v>1</v>
      </c>
      <c r="L741" s="2" t="s">
        <v>102</v>
      </c>
    </row>
    <row r="742" spans="1:12" x14ac:dyDescent="0.4">
      <c r="A742" s="1">
        <v>43912</v>
      </c>
      <c r="B742" s="5">
        <v>0</v>
      </c>
      <c r="C742" s="2" t="s">
        <v>29</v>
      </c>
      <c r="D742">
        <v>0</v>
      </c>
      <c r="E742">
        <v>216</v>
      </c>
      <c r="F742" s="2" t="s">
        <v>191</v>
      </c>
      <c r="G742">
        <v>28</v>
      </c>
      <c r="H742">
        <v>0</v>
      </c>
      <c r="I742">
        <v>0</v>
      </c>
      <c r="J742">
        <v>0</v>
      </c>
      <c r="K742">
        <v>4</v>
      </c>
      <c r="L742" s="2" t="s">
        <v>229</v>
      </c>
    </row>
    <row r="743" spans="1:12" x14ac:dyDescent="0.4">
      <c r="A743" s="1">
        <v>43912</v>
      </c>
      <c r="B743" s="5">
        <v>0</v>
      </c>
      <c r="C743" s="2" t="s">
        <v>70</v>
      </c>
      <c r="D743">
        <v>0</v>
      </c>
      <c r="E743">
        <v>36</v>
      </c>
      <c r="F743" s="2" t="s">
        <v>191</v>
      </c>
      <c r="G743">
        <v>5</v>
      </c>
      <c r="H743">
        <v>0</v>
      </c>
      <c r="I743">
        <v>0</v>
      </c>
      <c r="J743">
        <v>0</v>
      </c>
      <c r="K743">
        <v>0</v>
      </c>
      <c r="L743" s="2" t="s">
        <v>223</v>
      </c>
    </row>
    <row r="744" spans="1:12" x14ac:dyDescent="0.4">
      <c r="A744" s="1">
        <v>43912</v>
      </c>
      <c r="B744" s="5"/>
      <c r="C744" s="2" t="s">
        <v>78</v>
      </c>
      <c r="E744">
        <v>23</v>
      </c>
      <c r="F744" s="2" t="s">
        <v>191</v>
      </c>
      <c r="G744">
        <v>0</v>
      </c>
      <c r="K744">
        <v>0</v>
      </c>
      <c r="L744" s="2" t="s">
        <v>0</v>
      </c>
    </row>
    <row r="745" spans="1:12" x14ac:dyDescent="0.4">
      <c r="A745" s="1">
        <v>43912</v>
      </c>
      <c r="B745" s="5"/>
      <c r="C745" s="2" t="s">
        <v>33</v>
      </c>
      <c r="E745">
        <v>156</v>
      </c>
      <c r="F745" s="2" t="s">
        <v>191</v>
      </c>
      <c r="G745">
        <v>23</v>
      </c>
      <c r="K745">
        <v>0</v>
      </c>
      <c r="L745" s="2" t="s">
        <v>0</v>
      </c>
    </row>
    <row r="746" spans="1:12" x14ac:dyDescent="0.4">
      <c r="A746" s="1">
        <v>43912</v>
      </c>
      <c r="B746" s="5">
        <v>0</v>
      </c>
      <c r="C746" s="2" t="s">
        <v>101</v>
      </c>
      <c r="D746">
        <v>0</v>
      </c>
      <c r="E746">
        <v>30</v>
      </c>
      <c r="F746" s="2" t="s">
        <v>191</v>
      </c>
      <c r="G746">
        <v>6</v>
      </c>
      <c r="H746">
        <v>0</v>
      </c>
      <c r="I746">
        <v>0</v>
      </c>
      <c r="J746">
        <v>0</v>
      </c>
      <c r="K746">
        <v>0</v>
      </c>
      <c r="L746" s="2" t="s">
        <v>335</v>
      </c>
    </row>
    <row r="747" spans="1:12" x14ac:dyDescent="0.4">
      <c r="A747" s="1">
        <v>43912</v>
      </c>
      <c r="B747" s="5"/>
      <c r="C747" s="2" t="s">
        <v>57</v>
      </c>
      <c r="E747">
        <v>85</v>
      </c>
      <c r="F747" s="2" t="s">
        <v>191</v>
      </c>
      <c r="G747">
        <v>0</v>
      </c>
      <c r="K747">
        <v>0</v>
      </c>
      <c r="L747" s="2" t="s">
        <v>0</v>
      </c>
    </row>
    <row r="748" spans="1:12" x14ac:dyDescent="0.4">
      <c r="A748" s="1">
        <v>43912</v>
      </c>
      <c r="B748" s="5"/>
      <c r="C748" s="2" t="s">
        <v>38</v>
      </c>
      <c r="E748">
        <v>69</v>
      </c>
      <c r="F748" s="2" t="s">
        <v>191</v>
      </c>
      <c r="G748">
        <v>10</v>
      </c>
      <c r="K748">
        <v>0</v>
      </c>
      <c r="L748" s="2" t="s">
        <v>0</v>
      </c>
    </row>
    <row r="749" spans="1:12" x14ac:dyDescent="0.4">
      <c r="A749" s="1">
        <v>43912</v>
      </c>
      <c r="B749" s="5">
        <v>0</v>
      </c>
      <c r="C749" s="2" t="s">
        <v>88</v>
      </c>
      <c r="D749">
        <v>0</v>
      </c>
      <c r="E749">
        <v>76</v>
      </c>
      <c r="F749" s="2" t="s">
        <v>191</v>
      </c>
      <c r="G749">
        <v>11</v>
      </c>
      <c r="H749">
        <v>0</v>
      </c>
      <c r="I749">
        <v>0</v>
      </c>
      <c r="J749">
        <v>0</v>
      </c>
      <c r="K749">
        <v>0</v>
      </c>
      <c r="L749" s="2" t="s">
        <v>303</v>
      </c>
    </row>
    <row r="750" spans="1:12" x14ac:dyDescent="0.4">
      <c r="A750" s="1">
        <v>43912</v>
      </c>
      <c r="B750" s="5">
        <v>0.33333333333333331</v>
      </c>
      <c r="C750" s="2" t="s">
        <v>9</v>
      </c>
      <c r="D750">
        <v>0</v>
      </c>
      <c r="E750">
        <v>945</v>
      </c>
      <c r="F750" s="2" t="s">
        <v>191</v>
      </c>
      <c r="G750">
        <v>246</v>
      </c>
      <c r="H750">
        <v>46</v>
      </c>
      <c r="I750">
        <v>43</v>
      </c>
      <c r="J750">
        <v>70</v>
      </c>
      <c r="K750">
        <v>37</v>
      </c>
      <c r="L750" s="2" t="s">
        <v>244</v>
      </c>
    </row>
    <row r="751" spans="1:12" x14ac:dyDescent="0.4">
      <c r="A751" s="1">
        <v>43912</v>
      </c>
      <c r="B751" s="5"/>
      <c r="C751" s="2" t="s">
        <v>75</v>
      </c>
      <c r="E751">
        <v>17</v>
      </c>
      <c r="F751" s="2" t="s">
        <v>191</v>
      </c>
      <c r="G751">
        <v>0</v>
      </c>
      <c r="K751">
        <v>0</v>
      </c>
      <c r="L751" s="2" t="s">
        <v>0</v>
      </c>
    </row>
    <row r="752" spans="1:12" x14ac:dyDescent="0.4">
      <c r="A752" s="1">
        <v>43912</v>
      </c>
      <c r="B752" s="5">
        <v>0</v>
      </c>
      <c r="C752" s="2" t="s">
        <v>18</v>
      </c>
      <c r="D752">
        <v>0</v>
      </c>
      <c r="E752">
        <v>1975</v>
      </c>
      <c r="F752" s="2" t="s">
        <v>191</v>
      </c>
      <c r="G752">
        <v>260</v>
      </c>
      <c r="H752">
        <v>36</v>
      </c>
      <c r="I752">
        <v>0</v>
      </c>
      <c r="J752">
        <v>0</v>
      </c>
      <c r="K752">
        <v>26</v>
      </c>
      <c r="L752" s="2" t="s">
        <v>123</v>
      </c>
    </row>
    <row r="753" spans="1:12" x14ac:dyDescent="0.4">
      <c r="A753" s="1">
        <v>43912</v>
      </c>
      <c r="B753" s="5">
        <v>0</v>
      </c>
      <c r="C753" s="2" t="s">
        <v>20</v>
      </c>
      <c r="D753">
        <v>0</v>
      </c>
      <c r="E753">
        <v>535</v>
      </c>
      <c r="F753" s="2" t="s">
        <v>191</v>
      </c>
      <c r="G753">
        <v>93</v>
      </c>
      <c r="H753">
        <v>11</v>
      </c>
      <c r="I753">
        <v>7</v>
      </c>
      <c r="J753">
        <v>19</v>
      </c>
      <c r="K753">
        <v>11</v>
      </c>
      <c r="L753" s="2" t="s">
        <v>255</v>
      </c>
    </row>
    <row r="754" spans="1:12" x14ac:dyDescent="0.4">
      <c r="A754" s="1">
        <v>43912</v>
      </c>
      <c r="B754" s="5">
        <v>0.33333333333333331</v>
      </c>
      <c r="C754" s="2" t="s">
        <v>40</v>
      </c>
      <c r="D754">
        <v>0</v>
      </c>
      <c r="E754">
        <v>53</v>
      </c>
      <c r="F754" s="2" t="s">
        <v>191</v>
      </c>
      <c r="G754">
        <v>3</v>
      </c>
      <c r="H754">
        <v>0</v>
      </c>
      <c r="I754">
        <v>0</v>
      </c>
      <c r="J754">
        <v>5</v>
      </c>
      <c r="K754">
        <v>0</v>
      </c>
      <c r="L754" s="2" t="s">
        <v>232</v>
      </c>
    </row>
    <row r="755" spans="1:12" x14ac:dyDescent="0.4">
      <c r="A755" s="1">
        <v>43912</v>
      </c>
      <c r="B755" s="5">
        <v>0.60416666666666663</v>
      </c>
      <c r="C755" s="2" t="s">
        <v>12</v>
      </c>
      <c r="D755">
        <v>0</v>
      </c>
      <c r="E755">
        <v>984</v>
      </c>
      <c r="F755" s="2" t="s">
        <v>191</v>
      </c>
      <c r="G755">
        <v>110</v>
      </c>
      <c r="H755">
        <v>0</v>
      </c>
      <c r="I755">
        <v>22</v>
      </c>
      <c r="J755">
        <v>0</v>
      </c>
      <c r="K755">
        <v>6</v>
      </c>
      <c r="L755" s="2" t="s">
        <v>301</v>
      </c>
    </row>
    <row r="756" spans="1:12" x14ac:dyDescent="0.4">
      <c r="A756" s="1">
        <v>43912</v>
      </c>
      <c r="B756" s="5">
        <v>0</v>
      </c>
      <c r="C756" s="2" t="s">
        <v>10</v>
      </c>
      <c r="D756">
        <v>0</v>
      </c>
      <c r="E756">
        <v>46</v>
      </c>
      <c r="F756" s="2" t="s">
        <v>191</v>
      </c>
      <c r="G756">
        <v>7</v>
      </c>
      <c r="H756">
        <v>0</v>
      </c>
      <c r="I756">
        <v>0</v>
      </c>
      <c r="J756">
        <v>0</v>
      </c>
      <c r="K756">
        <v>0</v>
      </c>
      <c r="L756" s="2" t="s">
        <v>302</v>
      </c>
    </row>
    <row r="757" spans="1:12" x14ac:dyDescent="0.4">
      <c r="A757" s="1">
        <v>43912</v>
      </c>
      <c r="B757" s="5"/>
      <c r="C757" s="2" t="s">
        <v>167</v>
      </c>
      <c r="E757">
        <v>8804</v>
      </c>
      <c r="F757" s="2" t="s">
        <v>310</v>
      </c>
      <c r="G757">
        <v>1234</v>
      </c>
      <c r="K757">
        <v>116</v>
      </c>
      <c r="L757" s="2" t="s">
        <v>0</v>
      </c>
    </row>
    <row r="758" spans="1:12" x14ac:dyDescent="0.4">
      <c r="A758" s="1">
        <v>43913</v>
      </c>
      <c r="B758" s="5">
        <v>0.625</v>
      </c>
      <c r="C758" s="2" t="s">
        <v>22</v>
      </c>
      <c r="D758">
        <v>0</v>
      </c>
      <c r="E758">
        <v>241</v>
      </c>
      <c r="F758" s="2" t="s">
        <v>191</v>
      </c>
      <c r="G758">
        <v>10</v>
      </c>
      <c r="H758">
        <v>3</v>
      </c>
      <c r="I758">
        <v>2</v>
      </c>
      <c r="J758">
        <v>0</v>
      </c>
      <c r="K758">
        <v>1</v>
      </c>
      <c r="L758" s="2" t="s">
        <v>114</v>
      </c>
    </row>
    <row r="759" spans="1:12" x14ac:dyDescent="0.4">
      <c r="A759" s="1">
        <v>43913</v>
      </c>
      <c r="B759" s="5"/>
      <c r="C759" s="2" t="s">
        <v>83</v>
      </c>
      <c r="E759">
        <v>8</v>
      </c>
      <c r="F759" s="2" t="s">
        <v>191</v>
      </c>
      <c r="G759">
        <v>0</v>
      </c>
      <c r="K759">
        <v>0</v>
      </c>
      <c r="L759" s="2" t="s">
        <v>0</v>
      </c>
    </row>
    <row r="760" spans="1:12" x14ac:dyDescent="0.4">
      <c r="A760" s="1">
        <v>43913</v>
      </c>
      <c r="B760" s="5">
        <v>0.41666666666666669</v>
      </c>
      <c r="C760" s="2" t="s">
        <v>50</v>
      </c>
      <c r="D760">
        <v>0</v>
      </c>
      <c r="E760">
        <v>30</v>
      </c>
      <c r="F760" s="2" t="s">
        <v>191</v>
      </c>
      <c r="G760">
        <v>4</v>
      </c>
      <c r="H760">
        <v>0</v>
      </c>
      <c r="I760">
        <v>0</v>
      </c>
      <c r="J760">
        <v>0</v>
      </c>
      <c r="K760">
        <v>1</v>
      </c>
      <c r="L760" s="2" t="s">
        <v>111</v>
      </c>
    </row>
    <row r="761" spans="1:12" x14ac:dyDescent="0.4">
      <c r="A761" s="1">
        <v>43913</v>
      </c>
      <c r="B761" s="5">
        <v>0</v>
      </c>
      <c r="C761" s="2" t="s">
        <v>15</v>
      </c>
      <c r="D761">
        <v>0</v>
      </c>
      <c r="E761">
        <v>470</v>
      </c>
      <c r="F761" s="2" t="s">
        <v>191</v>
      </c>
      <c r="G761">
        <v>23</v>
      </c>
      <c r="H761">
        <v>0</v>
      </c>
      <c r="I761">
        <v>0</v>
      </c>
      <c r="J761">
        <v>0</v>
      </c>
      <c r="K761">
        <v>5</v>
      </c>
      <c r="L761" s="2" t="s">
        <v>87</v>
      </c>
    </row>
    <row r="762" spans="1:12" x14ac:dyDescent="0.4">
      <c r="A762" s="1">
        <v>43913</v>
      </c>
      <c r="B762" s="5">
        <v>0</v>
      </c>
      <c r="C762" s="2" t="s">
        <v>17</v>
      </c>
      <c r="D762">
        <v>0</v>
      </c>
      <c r="E762">
        <v>302</v>
      </c>
      <c r="F762" s="2" t="s">
        <v>191</v>
      </c>
      <c r="G762">
        <v>51</v>
      </c>
      <c r="H762">
        <v>10</v>
      </c>
      <c r="I762">
        <v>10</v>
      </c>
      <c r="J762">
        <v>35</v>
      </c>
      <c r="K762">
        <v>3</v>
      </c>
      <c r="L762" s="2" t="s">
        <v>115</v>
      </c>
    </row>
    <row r="763" spans="1:12" x14ac:dyDescent="0.4">
      <c r="A763" s="1">
        <v>43913</v>
      </c>
      <c r="B763" s="5">
        <v>0.41666666666666669</v>
      </c>
      <c r="C763" s="2" t="s">
        <v>13</v>
      </c>
      <c r="D763">
        <v>0</v>
      </c>
      <c r="E763">
        <v>374</v>
      </c>
      <c r="F763" s="2" t="s">
        <v>191</v>
      </c>
      <c r="G763">
        <v>56</v>
      </c>
      <c r="H763">
        <v>0</v>
      </c>
      <c r="I763">
        <v>0</v>
      </c>
      <c r="J763">
        <v>78</v>
      </c>
      <c r="K763">
        <v>5</v>
      </c>
      <c r="L763" s="2" t="s">
        <v>112</v>
      </c>
    </row>
    <row r="764" spans="1:12" x14ac:dyDescent="0.4">
      <c r="A764" s="1">
        <v>43913</v>
      </c>
      <c r="B764" s="5">
        <v>0</v>
      </c>
      <c r="C764" s="2" t="s">
        <v>26</v>
      </c>
      <c r="D764">
        <v>0</v>
      </c>
      <c r="E764">
        <v>226</v>
      </c>
      <c r="F764" s="2" t="s">
        <v>191</v>
      </c>
      <c r="G764">
        <v>35</v>
      </c>
      <c r="H764">
        <v>7</v>
      </c>
      <c r="I764">
        <v>0</v>
      </c>
      <c r="J764">
        <v>0</v>
      </c>
      <c r="K764">
        <v>4</v>
      </c>
      <c r="L764" s="2" t="s">
        <v>334</v>
      </c>
    </row>
    <row r="765" spans="1:12" x14ac:dyDescent="0.4">
      <c r="A765" s="1">
        <v>43913</v>
      </c>
      <c r="B765" s="5">
        <v>0</v>
      </c>
      <c r="C765" s="2" t="s">
        <v>8</v>
      </c>
      <c r="D765">
        <v>8213</v>
      </c>
      <c r="E765">
        <v>1612</v>
      </c>
      <c r="F765" s="2" t="s">
        <v>180</v>
      </c>
      <c r="G765">
        <v>233</v>
      </c>
      <c r="H765">
        <v>43</v>
      </c>
      <c r="I765">
        <v>41</v>
      </c>
      <c r="J765">
        <v>0</v>
      </c>
      <c r="K765">
        <v>15</v>
      </c>
      <c r="L765" s="2" t="s">
        <v>279</v>
      </c>
    </row>
    <row r="766" spans="1:12" x14ac:dyDescent="0.4">
      <c r="A766" s="1">
        <v>43913</v>
      </c>
      <c r="B766" s="5">
        <v>0</v>
      </c>
      <c r="C766" s="2" t="s">
        <v>28</v>
      </c>
      <c r="D766">
        <v>0</v>
      </c>
      <c r="E766">
        <v>31</v>
      </c>
      <c r="F766" s="2" t="s">
        <v>191</v>
      </c>
      <c r="G766">
        <v>3</v>
      </c>
      <c r="H766">
        <v>0</v>
      </c>
      <c r="I766">
        <v>0</v>
      </c>
      <c r="J766">
        <v>0</v>
      </c>
      <c r="K766">
        <v>0</v>
      </c>
      <c r="L766" s="2" t="s">
        <v>304</v>
      </c>
    </row>
    <row r="767" spans="1:12" x14ac:dyDescent="0.4">
      <c r="A767" s="1">
        <v>43913</v>
      </c>
      <c r="B767" s="5">
        <v>0</v>
      </c>
      <c r="C767" s="2" t="s">
        <v>93</v>
      </c>
      <c r="D767">
        <v>0</v>
      </c>
      <c r="E767">
        <v>386</v>
      </c>
      <c r="F767" s="2" t="s">
        <v>191</v>
      </c>
      <c r="G767">
        <v>29</v>
      </c>
      <c r="H767">
        <v>5</v>
      </c>
      <c r="I767">
        <v>3</v>
      </c>
      <c r="J767">
        <v>0</v>
      </c>
      <c r="K767">
        <v>5</v>
      </c>
      <c r="L767" s="2" t="s">
        <v>0</v>
      </c>
    </row>
    <row r="768" spans="1:12" x14ac:dyDescent="0.4">
      <c r="A768" s="1">
        <v>43913</v>
      </c>
      <c r="B768" s="5">
        <v>0</v>
      </c>
      <c r="C768" s="2" t="s">
        <v>37</v>
      </c>
      <c r="D768">
        <v>0</v>
      </c>
      <c r="E768">
        <v>69</v>
      </c>
      <c r="F768" s="2" t="s">
        <v>191</v>
      </c>
      <c r="G768">
        <v>18</v>
      </c>
      <c r="H768">
        <v>3</v>
      </c>
      <c r="I768">
        <v>0</v>
      </c>
      <c r="J768">
        <v>0</v>
      </c>
      <c r="K768">
        <v>0</v>
      </c>
      <c r="L768" s="2" t="s">
        <v>333</v>
      </c>
    </row>
    <row r="769" spans="1:12" x14ac:dyDescent="0.4">
      <c r="A769" s="1">
        <v>43913</v>
      </c>
      <c r="B769" s="5">
        <v>0.45833333333333331</v>
      </c>
      <c r="C769" s="2" t="s">
        <v>48</v>
      </c>
      <c r="D769">
        <v>0</v>
      </c>
      <c r="E769">
        <v>156</v>
      </c>
      <c r="F769" s="2" t="s">
        <v>191</v>
      </c>
      <c r="G769">
        <v>23</v>
      </c>
      <c r="H769">
        <v>0</v>
      </c>
      <c r="I769">
        <v>0</v>
      </c>
      <c r="J769">
        <v>0</v>
      </c>
      <c r="K769">
        <v>1</v>
      </c>
      <c r="L769" s="2" t="s">
        <v>102</v>
      </c>
    </row>
    <row r="770" spans="1:12" x14ac:dyDescent="0.4">
      <c r="A770" s="1">
        <v>43913</v>
      </c>
      <c r="B770" s="5">
        <v>0</v>
      </c>
      <c r="C770" s="2" t="s">
        <v>29</v>
      </c>
      <c r="D770">
        <v>0</v>
      </c>
      <c r="E770">
        <v>247</v>
      </c>
      <c r="F770" s="2" t="s">
        <v>191</v>
      </c>
      <c r="G770">
        <v>33</v>
      </c>
      <c r="H770">
        <v>11</v>
      </c>
      <c r="I770">
        <v>6</v>
      </c>
      <c r="J770">
        <v>0</v>
      </c>
      <c r="K770">
        <v>5</v>
      </c>
      <c r="L770" s="2" t="s">
        <v>229</v>
      </c>
    </row>
    <row r="771" spans="1:12" x14ac:dyDescent="0.4">
      <c r="A771" s="1">
        <v>43913</v>
      </c>
      <c r="B771" s="5">
        <v>0</v>
      </c>
      <c r="C771" s="2" t="s">
        <v>70</v>
      </c>
      <c r="D771">
        <v>0</v>
      </c>
      <c r="E771">
        <v>39</v>
      </c>
      <c r="F771" s="2" t="s">
        <v>191</v>
      </c>
      <c r="G771">
        <v>5</v>
      </c>
      <c r="H771">
        <v>0</v>
      </c>
      <c r="I771">
        <v>0</v>
      </c>
      <c r="J771">
        <v>0</v>
      </c>
      <c r="K771">
        <v>0</v>
      </c>
      <c r="L771" s="2" t="s">
        <v>223</v>
      </c>
    </row>
    <row r="772" spans="1:12" x14ac:dyDescent="0.4">
      <c r="A772" s="1">
        <v>43913</v>
      </c>
      <c r="B772" s="5">
        <v>0</v>
      </c>
      <c r="C772" s="2" t="s">
        <v>78</v>
      </c>
      <c r="D772">
        <v>0</v>
      </c>
      <c r="E772">
        <v>24</v>
      </c>
      <c r="F772" s="2" t="s">
        <v>191</v>
      </c>
      <c r="G772">
        <v>0</v>
      </c>
      <c r="H772">
        <v>0</v>
      </c>
      <c r="I772">
        <v>0</v>
      </c>
      <c r="J772">
        <v>0</v>
      </c>
      <c r="K772">
        <v>0</v>
      </c>
      <c r="L772" s="2" t="s">
        <v>338</v>
      </c>
    </row>
    <row r="773" spans="1:12" x14ac:dyDescent="0.4">
      <c r="A773" s="1">
        <v>43913</v>
      </c>
      <c r="B773" s="5">
        <v>0</v>
      </c>
      <c r="C773" s="2" t="s">
        <v>33</v>
      </c>
      <c r="D773">
        <v>0</v>
      </c>
      <c r="E773">
        <v>185</v>
      </c>
      <c r="F773" s="2" t="s">
        <v>191</v>
      </c>
      <c r="G773">
        <v>27</v>
      </c>
      <c r="H773">
        <v>0</v>
      </c>
      <c r="I773">
        <v>0</v>
      </c>
      <c r="J773">
        <v>0</v>
      </c>
      <c r="K773">
        <v>1</v>
      </c>
      <c r="L773" s="2" t="s">
        <v>74</v>
      </c>
    </row>
    <row r="774" spans="1:12" x14ac:dyDescent="0.4">
      <c r="A774" s="1">
        <v>43913</v>
      </c>
      <c r="B774" s="5">
        <v>0</v>
      </c>
      <c r="C774" s="2" t="s">
        <v>101</v>
      </c>
      <c r="D774">
        <v>0</v>
      </c>
      <c r="E774">
        <v>32</v>
      </c>
      <c r="F774" s="2" t="s">
        <v>191</v>
      </c>
      <c r="G774">
        <v>7</v>
      </c>
      <c r="H774">
        <v>0</v>
      </c>
      <c r="I774">
        <v>0</v>
      </c>
      <c r="J774">
        <v>0</v>
      </c>
      <c r="K774">
        <v>0</v>
      </c>
      <c r="L774" s="2" t="s">
        <v>335</v>
      </c>
    </row>
    <row r="775" spans="1:12" x14ac:dyDescent="0.4">
      <c r="A775" s="1">
        <v>43913</v>
      </c>
      <c r="B775" s="5">
        <v>0.5</v>
      </c>
      <c r="C775" s="2" t="s">
        <v>57</v>
      </c>
      <c r="D775">
        <v>0</v>
      </c>
      <c r="E775">
        <v>95</v>
      </c>
      <c r="F775" s="2" t="s">
        <v>191</v>
      </c>
      <c r="G775">
        <v>0</v>
      </c>
      <c r="H775">
        <v>0</v>
      </c>
      <c r="I775">
        <v>0</v>
      </c>
      <c r="J775">
        <v>0</v>
      </c>
      <c r="K775">
        <v>1</v>
      </c>
      <c r="L775" s="2" t="s">
        <v>113</v>
      </c>
    </row>
    <row r="776" spans="1:12" x14ac:dyDescent="0.4">
      <c r="A776" s="1">
        <v>43913</v>
      </c>
      <c r="B776" s="5"/>
      <c r="C776" s="2" t="s">
        <v>38</v>
      </c>
      <c r="E776">
        <v>77</v>
      </c>
      <c r="F776" s="2" t="s">
        <v>191</v>
      </c>
      <c r="G776">
        <v>11</v>
      </c>
      <c r="K776">
        <v>0</v>
      </c>
      <c r="L776" s="2" t="s">
        <v>0</v>
      </c>
    </row>
    <row r="777" spans="1:12" x14ac:dyDescent="0.4">
      <c r="A777" s="1">
        <v>43913</v>
      </c>
      <c r="B777" s="5">
        <v>0</v>
      </c>
      <c r="C777" s="2" t="s">
        <v>88</v>
      </c>
      <c r="D777">
        <v>0</v>
      </c>
      <c r="E777">
        <v>82</v>
      </c>
      <c r="F777" s="2" t="s">
        <v>191</v>
      </c>
      <c r="G777">
        <v>12</v>
      </c>
      <c r="H777">
        <v>0</v>
      </c>
      <c r="I777">
        <v>0</v>
      </c>
      <c r="J777">
        <v>0</v>
      </c>
      <c r="K777">
        <v>0</v>
      </c>
      <c r="L777" s="2" t="s">
        <v>303</v>
      </c>
    </row>
    <row r="778" spans="1:12" x14ac:dyDescent="0.4">
      <c r="A778" s="1">
        <v>43913</v>
      </c>
      <c r="B778" s="5">
        <v>0.33333333333333331</v>
      </c>
      <c r="C778" s="2" t="s">
        <v>9</v>
      </c>
      <c r="D778">
        <v>0</v>
      </c>
      <c r="E778">
        <v>1162</v>
      </c>
      <c r="F778" s="2" t="s">
        <v>191</v>
      </c>
      <c r="G778">
        <v>261</v>
      </c>
      <c r="H778">
        <v>45</v>
      </c>
      <c r="I778">
        <v>43</v>
      </c>
      <c r="J778">
        <v>71</v>
      </c>
      <c r="K778">
        <v>48</v>
      </c>
      <c r="L778" s="2" t="s">
        <v>244</v>
      </c>
    </row>
    <row r="779" spans="1:12" x14ac:dyDescent="0.4">
      <c r="A779" s="1">
        <v>43913</v>
      </c>
      <c r="B779" s="5">
        <v>0</v>
      </c>
      <c r="C779" s="2" t="s">
        <v>75</v>
      </c>
      <c r="D779">
        <v>0</v>
      </c>
      <c r="E779">
        <v>22</v>
      </c>
      <c r="F779" s="2" t="s">
        <v>191</v>
      </c>
      <c r="G779">
        <v>1</v>
      </c>
      <c r="H779">
        <v>0</v>
      </c>
      <c r="I779">
        <v>0</v>
      </c>
      <c r="J779">
        <v>1</v>
      </c>
      <c r="K779">
        <v>0</v>
      </c>
      <c r="L779" s="2" t="s">
        <v>104</v>
      </c>
    </row>
    <row r="780" spans="1:12" x14ac:dyDescent="0.4">
      <c r="A780" s="1">
        <v>43913</v>
      </c>
      <c r="B780" s="5">
        <v>0</v>
      </c>
      <c r="C780" s="2" t="s">
        <v>18</v>
      </c>
      <c r="D780">
        <v>0</v>
      </c>
      <c r="E780">
        <v>2281</v>
      </c>
      <c r="F780" s="2" t="s">
        <v>191</v>
      </c>
      <c r="G780">
        <v>282</v>
      </c>
      <c r="H780">
        <v>44</v>
      </c>
      <c r="I780">
        <v>0</v>
      </c>
      <c r="J780">
        <v>0</v>
      </c>
      <c r="K780">
        <v>30</v>
      </c>
      <c r="L780" s="2" t="s">
        <v>123</v>
      </c>
    </row>
    <row r="781" spans="1:12" x14ac:dyDescent="0.4">
      <c r="A781" s="1">
        <v>43913</v>
      </c>
      <c r="B781" s="5">
        <v>0</v>
      </c>
      <c r="C781" s="2" t="s">
        <v>20</v>
      </c>
      <c r="D781">
        <v>0</v>
      </c>
      <c r="E781">
        <v>628</v>
      </c>
      <c r="F781" s="2" t="s">
        <v>191</v>
      </c>
      <c r="G781">
        <v>105</v>
      </c>
      <c r="H781">
        <v>12</v>
      </c>
      <c r="I781">
        <v>9</v>
      </c>
      <c r="J781">
        <v>24</v>
      </c>
      <c r="K781">
        <v>13</v>
      </c>
      <c r="L781" s="2" t="s">
        <v>255</v>
      </c>
    </row>
    <row r="782" spans="1:12" x14ac:dyDescent="0.4">
      <c r="A782" s="1">
        <v>43913</v>
      </c>
      <c r="B782" s="5">
        <v>0.33333333333333331</v>
      </c>
      <c r="C782" s="2" t="s">
        <v>40</v>
      </c>
      <c r="D782">
        <v>0</v>
      </c>
      <c r="E782">
        <v>53</v>
      </c>
      <c r="F782" s="2" t="s">
        <v>191</v>
      </c>
      <c r="G782">
        <v>3</v>
      </c>
      <c r="H782">
        <v>0</v>
      </c>
      <c r="I782">
        <v>0</v>
      </c>
      <c r="J782">
        <v>5</v>
      </c>
      <c r="K782">
        <v>0</v>
      </c>
      <c r="L782" s="2" t="s">
        <v>232</v>
      </c>
    </row>
    <row r="783" spans="1:12" x14ac:dyDescent="0.4">
      <c r="A783" s="1">
        <v>43913</v>
      </c>
      <c r="B783" s="5">
        <v>0.60416666666666663</v>
      </c>
      <c r="C783" s="2" t="s">
        <v>12</v>
      </c>
      <c r="D783">
        <v>0</v>
      </c>
      <c r="E783">
        <v>1073</v>
      </c>
      <c r="F783" s="2" t="s">
        <v>191</v>
      </c>
      <c r="G783">
        <v>127</v>
      </c>
      <c r="H783">
        <v>0</v>
      </c>
      <c r="I783">
        <v>27</v>
      </c>
      <c r="J783">
        <v>0</v>
      </c>
      <c r="K783">
        <v>6</v>
      </c>
      <c r="L783" s="2" t="s">
        <v>301</v>
      </c>
    </row>
    <row r="784" spans="1:12" x14ac:dyDescent="0.4">
      <c r="A784" s="1">
        <v>43913</v>
      </c>
      <c r="B784" s="5">
        <v>0.75</v>
      </c>
      <c r="C784" s="2" t="s">
        <v>10</v>
      </c>
      <c r="D784">
        <v>0</v>
      </c>
      <c r="E784">
        <v>51</v>
      </c>
      <c r="F784" s="2" t="s">
        <v>191</v>
      </c>
      <c r="G784">
        <v>8</v>
      </c>
      <c r="H784">
        <v>0</v>
      </c>
      <c r="I784">
        <v>0</v>
      </c>
      <c r="J784">
        <v>0</v>
      </c>
      <c r="K784">
        <v>0</v>
      </c>
      <c r="L784" s="2" t="s">
        <v>302</v>
      </c>
    </row>
    <row r="785" spans="1:12" x14ac:dyDescent="0.4">
      <c r="A785" s="1">
        <v>43913</v>
      </c>
      <c r="B785" s="5"/>
      <c r="C785" s="2" t="s">
        <v>167</v>
      </c>
      <c r="E785">
        <v>9956</v>
      </c>
      <c r="F785" s="2" t="s">
        <v>311</v>
      </c>
      <c r="G785">
        <v>1366</v>
      </c>
      <c r="K785">
        <v>144</v>
      </c>
      <c r="L785" s="2" t="s">
        <v>0</v>
      </c>
    </row>
    <row r="786" spans="1:12" x14ac:dyDescent="0.4">
      <c r="A786" s="1">
        <v>43914</v>
      </c>
      <c r="B786" s="5">
        <v>0.625</v>
      </c>
      <c r="C786" s="2" t="s">
        <v>22</v>
      </c>
      <c r="D786">
        <v>0</v>
      </c>
      <c r="E786">
        <v>266</v>
      </c>
      <c r="F786" s="2" t="s">
        <v>191</v>
      </c>
      <c r="G786">
        <v>24</v>
      </c>
      <c r="H786">
        <v>2</v>
      </c>
      <c r="I786">
        <v>2</v>
      </c>
      <c r="J786">
        <v>0</v>
      </c>
      <c r="K786">
        <v>2</v>
      </c>
      <c r="L786" s="2" t="s">
        <v>117</v>
      </c>
    </row>
    <row r="787" spans="1:12" x14ac:dyDescent="0.4">
      <c r="A787" s="1">
        <v>43914</v>
      </c>
      <c r="B787" s="5">
        <v>0.70833333333333337</v>
      </c>
      <c r="C787" s="2" t="s">
        <v>83</v>
      </c>
      <c r="D787">
        <v>0</v>
      </c>
      <c r="E787">
        <v>8</v>
      </c>
      <c r="F787" s="2" t="s">
        <v>191</v>
      </c>
      <c r="G787">
        <v>0</v>
      </c>
      <c r="H787">
        <v>0</v>
      </c>
      <c r="I787">
        <v>0</v>
      </c>
      <c r="J787">
        <v>0</v>
      </c>
      <c r="K787">
        <v>0</v>
      </c>
      <c r="L787" s="2" t="s">
        <v>118</v>
      </c>
    </row>
    <row r="788" spans="1:12" x14ac:dyDescent="0.4">
      <c r="A788" s="1">
        <v>43914</v>
      </c>
      <c r="B788" s="5">
        <v>0.41666666666666669</v>
      </c>
      <c r="C788" s="2" t="s">
        <v>50</v>
      </c>
      <c r="D788">
        <v>0</v>
      </c>
      <c r="E788">
        <v>33</v>
      </c>
      <c r="F788" s="2" t="s">
        <v>191</v>
      </c>
      <c r="G788">
        <v>4</v>
      </c>
      <c r="H788">
        <v>0</v>
      </c>
      <c r="I788">
        <v>0</v>
      </c>
      <c r="J788">
        <v>0</v>
      </c>
      <c r="K788">
        <v>2</v>
      </c>
      <c r="L788" s="2" t="s">
        <v>111</v>
      </c>
    </row>
    <row r="789" spans="1:12" x14ac:dyDescent="0.4">
      <c r="A789" s="1">
        <v>43914</v>
      </c>
      <c r="B789" s="5">
        <v>0</v>
      </c>
      <c r="C789" s="2" t="s">
        <v>15</v>
      </c>
      <c r="D789">
        <v>0</v>
      </c>
      <c r="E789">
        <v>532</v>
      </c>
      <c r="F789" s="2" t="s">
        <v>191</v>
      </c>
      <c r="G789">
        <v>26</v>
      </c>
      <c r="H789">
        <v>0</v>
      </c>
      <c r="I789">
        <v>0</v>
      </c>
      <c r="J789">
        <v>0</v>
      </c>
      <c r="K789">
        <v>6</v>
      </c>
      <c r="L789" s="2" t="s">
        <v>87</v>
      </c>
    </row>
    <row r="790" spans="1:12" x14ac:dyDescent="0.4">
      <c r="A790" s="1">
        <v>43914</v>
      </c>
      <c r="B790" s="5">
        <v>0</v>
      </c>
      <c r="C790" s="2" t="s">
        <v>17</v>
      </c>
      <c r="D790">
        <v>0</v>
      </c>
      <c r="E790">
        <v>306</v>
      </c>
      <c r="F790" s="2" t="s">
        <v>191</v>
      </c>
      <c r="G790">
        <v>66</v>
      </c>
      <c r="H790">
        <v>11</v>
      </c>
      <c r="I790">
        <v>11</v>
      </c>
      <c r="J790">
        <v>40</v>
      </c>
      <c r="K790">
        <v>4</v>
      </c>
      <c r="L790" s="2" t="s">
        <v>115</v>
      </c>
    </row>
    <row r="791" spans="1:12" x14ac:dyDescent="0.4">
      <c r="A791" s="1">
        <v>43914</v>
      </c>
      <c r="B791" s="5">
        <v>0.375</v>
      </c>
      <c r="C791" s="2" t="s">
        <v>13</v>
      </c>
      <c r="D791">
        <v>0</v>
      </c>
      <c r="E791">
        <v>410</v>
      </c>
      <c r="F791" s="2" t="s">
        <v>191</v>
      </c>
      <c r="G791">
        <v>58</v>
      </c>
      <c r="H791">
        <v>0</v>
      </c>
      <c r="I791">
        <v>0</v>
      </c>
      <c r="J791">
        <v>105</v>
      </c>
      <c r="K791">
        <v>5</v>
      </c>
      <c r="L791" s="2" t="s">
        <v>116</v>
      </c>
    </row>
    <row r="792" spans="1:12" x14ac:dyDescent="0.4">
      <c r="A792" s="1">
        <v>43914</v>
      </c>
      <c r="B792" s="5">
        <v>0</v>
      </c>
      <c r="C792" s="2" t="s">
        <v>26</v>
      </c>
      <c r="D792">
        <v>0</v>
      </c>
      <c r="E792">
        <v>255</v>
      </c>
      <c r="F792" s="2" t="s">
        <v>191</v>
      </c>
      <c r="G792">
        <v>35</v>
      </c>
      <c r="H792">
        <v>7</v>
      </c>
      <c r="I792">
        <v>0</v>
      </c>
      <c r="J792">
        <v>0</v>
      </c>
      <c r="K792">
        <v>5</v>
      </c>
      <c r="L792" s="2" t="s">
        <v>334</v>
      </c>
    </row>
    <row r="793" spans="1:12" x14ac:dyDescent="0.4">
      <c r="A793" s="1">
        <v>43914</v>
      </c>
      <c r="B793" s="5">
        <v>0</v>
      </c>
      <c r="C793" s="2" t="s">
        <v>8</v>
      </c>
      <c r="D793">
        <v>8554</v>
      </c>
      <c r="E793">
        <v>1730</v>
      </c>
      <c r="F793" s="2" t="s">
        <v>263</v>
      </c>
      <c r="G793">
        <v>249</v>
      </c>
      <c r="H793">
        <v>41</v>
      </c>
      <c r="I793">
        <v>41</v>
      </c>
      <c r="J793">
        <v>103</v>
      </c>
      <c r="K793">
        <v>16</v>
      </c>
      <c r="L793" s="2" t="s">
        <v>279</v>
      </c>
    </row>
    <row r="794" spans="1:12" x14ac:dyDescent="0.4">
      <c r="A794" s="1">
        <v>43914</v>
      </c>
      <c r="B794" s="5">
        <v>0</v>
      </c>
      <c r="C794" s="2" t="s">
        <v>28</v>
      </c>
      <c r="D794">
        <v>0</v>
      </c>
      <c r="E794">
        <v>33</v>
      </c>
      <c r="F794" s="2" t="s">
        <v>191</v>
      </c>
      <c r="G794">
        <v>3</v>
      </c>
      <c r="H794">
        <v>0</v>
      </c>
      <c r="I794">
        <v>0</v>
      </c>
      <c r="J794">
        <v>0</v>
      </c>
      <c r="K794">
        <v>0</v>
      </c>
      <c r="L794" s="2" t="s">
        <v>304</v>
      </c>
    </row>
    <row r="795" spans="1:12" x14ac:dyDescent="0.4">
      <c r="A795" s="1">
        <v>43914</v>
      </c>
      <c r="B795" s="5">
        <v>0</v>
      </c>
      <c r="C795" s="2" t="s">
        <v>93</v>
      </c>
      <c r="D795">
        <v>0</v>
      </c>
      <c r="E795">
        <v>419</v>
      </c>
      <c r="F795" s="2" t="s">
        <v>191</v>
      </c>
      <c r="G795">
        <v>43</v>
      </c>
      <c r="H795">
        <v>5</v>
      </c>
      <c r="I795">
        <v>3</v>
      </c>
      <c r="J795">
        <v>0</v>
      </c>
      <c r="K795">
        <v>6</v>
      </c>
      <c r="L795" s="2" t="s">
        <v>0</v>
      </c>
    </row>
    <row r="796" spans="1:12" x14ac:dyDescent="0.4">
      <c r="A796" s="1">
        <v>43914</v>
      </c>
      <c r="B796" s="5">
        <v>0</v>
      </c>
      <c r="C796" s="2" t="s">
        <v>37</v>
      </c>
      <c r="D796">
        <v>0</v>
      </c>
      <c r="E796">
        <v>82</v>
      </c>
      <c r="F796" s="2" t="s">
        <v>191</v>
      </c>
      <c r="G796">
        <v>22</v>
      </c>
      <c r="H796">
        <v>4</v>
      </c>
      <c r="I796">
        <v>0</v>
      </c>
      <c r="J796">
        <v>0</v>
      </c>
      <c r="K796">
        <v>0</v>
      </c>
      <c r="L796" s="2" t="s">
        <v>333</v>
      </c>
    </row>
    <row r="797" spans="1:12" x14ac:dyDescent="0.4">
      <c r="A797" s="1">
        <v>43914</v>
      </c>
      <c r="B797" s="5">
        <v>0.45833333333333331</v>
      </c>
      <c r="C797" s="2" t="s">
        <v>48</v>
      </c>
      <c r="D797">
        <v>0</v>
      </c>
      <c r="E797">
        <v>205</v>
      </c>
      <c r="F797" s="2" t="s">
        <v>191</v>
      </c>
      <c r="G797">
        <v>30</v>
      </c>
      <c r="H797">
        <v>0</v>
      </c>
      <c r="I797">
        <v>0</v>
      </c>
      <c r="J797">
        <v>0</v>
      </c>
      <c r="K797">
        <v>2</v>
      </c>
      <c r="L797" s="2" t="s">
        <v>102</v>
      </c>
    </row>
    <row r="798" spans="1:12" x14ac:dyDescent="0.4">
      <c r="A798" s="1">
        <v>43914</v>
      </c>
      <c r="B798" s="5">
        <v>0</v>
      </c>
      <c r="C798" s="2" t="s">
        <v>29</v>
      </c>
      <c r="D798">
        <v>0</v>
      </c>
      <c r="E798">
        <v>265</v>
      </c>
      <c r="F798" s="2" t="s">
        <v>191</v>
      </c>
      <c r="G798">
        <v>32</v>
      </c>
      <c r="H798">
        <v>8</v>
      </c>
      <c r="I798">
        <v>6</v>
      </c>
      <c r="J798">
        <v>0</v>
      </c>
      <c r="K798">
        <v>6</v>
      </c>
      <c r="L798" s="2" t="s">
        <v>229</v>
      </c>
    </row>
    <row r="799" spans="1:12" x14ac:dyDescent="0.4">
      <c r="A799" s="1">
        <v>43914</v>
      </c>
      <c r="B799" s="5">
        <v>0</v>
      </c>
      <c r="C799" s="2" t="s">
        <v>70</v>
      </c>
      <c r="D799">
        <v>0</v>
      </c>
      <c r="E799">
        <v>42</v>
      </c>
      <c r="F799" s="2" t="s">
        <v>191</v>
      </c>
      <c r="G799">
        <v>4</v>
      </c>
      <c r="H799">
        <v>0</v>
      </c>
      <c r="I799">
        <v>0</v>
      </c>
      <c r="J799">
        <v>0</v>
      </c>
      <c r="K799">
        <v>0</v>
      </c>
      <c r="L799" s="2" t="s">
        <v>223</v>
      </c>
    </row>
    <row r="800" spans="1:12" x14ac:dyDescent="0.4">
      <c r="A800" s="1">
        <v>43914</v>
      </c>
      <c r="B800" s="5">
        <v>0</v>
      </c>
      <c r="C800" s="2" t="s">
        <v>78</v>
      </c>
      <c r="D800">
        <v>0</v>
      </c>
      <c r="E800">
        <v>25</v>
      </c>
      <c r="F800" s="2" t="s">
        <v>191</v>
      </c>
      <c r="G800">
        <v>0</v>
      </c>
      <c r="H800">
        <v>0</v>
      </c>
      <c r="I800">
        <v>0</v>
      </c>
      <c r="J800">
        <v>0</v>
      </c>
      <c r="K800">
        <v>0</v>
      </c>
      <c r="L800" s="2" t="s">
        <v>338</v>
      </c>
    </row>
    <row r="801" spans="1:12" x14ac:dyDescent="0.4">
      <c r="A801" s="1">
        <v>43914</v>
      </c>
      <c r="B801" s="5">
        <v>0</v>
      </c>
      <c r="C801" s="2" t="s">
        <v>33</v>
      </c>
      <c r="D801">
        <v>0</v>
      </c>
      <c r="E801">
        <v>207</v>
      </c>
      <c r="F801" s="2" t="s">
        <v>191</v>
      </c>
      <c r="G801">
        <v>30</v>
      </c>
      <c r="H801">
        <v>0</v>
      </c>
      <c r="I801">
        <v>0</v>
      </c>
      <c r="J801">
        <v>0</v>
      </c>
      <c r="K801">
        <v>1</v>
      </c>
      <c r="L801" s="2" t="s">
        <v>74</v>
      </c>
    </row>
    <row r="802" spans="1:12" x14ac:dyDescent="0.4">
      <c r="A802" s="1">
        <v>43914</v>
      </c>
      <c r="B802" s="5">
        <v>0</v>
      </c>
      <c r="C802" s="2" t="s">
        <v>101</v>
      </c>
      <c r="D802">
        <v>0</v>
      </c>
      <c r="E802">
        <v>34</v>
      </c>
      <c r="F802" s="2" t="s">
        <v>191</v>
      </c>
      <c r="G802">
        <v>9</v>
      </c>
      <c r="H802">
        <v>0</v>
      </c>
      <c r="I802">
        <v>0</v>
      </c>
      <c r="J802">
        <v>0</v>
      </c>
      <c r="K802">
        <v>0</v>
      </c>
      <c r="L802" s="2" t="s">
        <v>335</v>
      </c>
    </row>
    <row r="803" spans="1:12" x14ac:dyDescent="0.4">
      <c r="A803" s="1">
        <v>43914</v>
      </c>
      <c r="B803" s="5">
        <v>0</v>
      </c>
      <c r="C803" s="2" t="s">
        <v>57</v>
      </c>
      <c r="D803">
        <v>0</v>
      </c>
      <c r="E803">
        <v>104</v>
      </c>
      <c r="F803" s="2" t="s">
        <v>191</v>
      </c>
      <c r="G803">
        <v>0</v>
      </c>
      <c r="H803">
        <v>0</v>
      </c>
      <c r="I803">
        <v>0</v>
      </c>
      <c r="J803">
        <v>0</v>
      </c>
      <c r="K803">
        <v>1</v>
      </c>
      <c r="L803" s="2" t="s">
        <v>113</v>
      </c>
    </row>
    <row r="804" spans="1:12" x14ac:dyDescent="0.4">
      <c r="A804" s="1">
        <v>43914</v>
      </c>
      <c r="B804" s="5">
        <v>0</v>
      </c>
      <c r="C804" s="2" t="s">
        <v>38</v>
      </c>
      <c r="D804">
        <v>0</v>
      </c>
      <c r="E804">
        <v>97</v>
      </c>
      <c r="F804" s="2" t="s">
        <v>191</v>
      </c>
      <c r="G804">
        <v>14</v>
      </c>
      <c r="H804">
        <v>0</v>
      </c>
      <c r="I804">
        <v>0</v>
      </c>
      <c r="J804">
        <v>10</v>
      </c>
      <c r="K804">
        <v>0</v>
      </c>
      <c r="L804" s="2" t="s">
        <v>339</v>
      </c>
    </row>
    <row r="805" spans="1:12" x14ac:dyDescent="0.4">
      <c r="A805" s="1">
        <v>43914</v>
      </c>
      <c r="B805" s="5">
        <v>0</v>
      </c>
      <c r="C805" s="2" t="s">
        <v>88</v>
      </c>
      <c r="D805">
        <v>0</v>
      </c>
      <c r="E805">
        <v>88</v>
      </c>
      <c r="F805" s="2" t="s">
        <v>191</v>
      </c>
      <c r="G805">
        <v>12</v>
      </c>
      <c r="H805">
        <v>0</v>
      </c>
      <c r="I805">
        <v>0</v>
      </c>
      <c r="J805">
        <v>0</v>
      </c>
      <c r="K805">
        <v>3</v>
      </c>
      <c r="L805" s="2" t="s">
        <v>303</v>
      </c>
    </row>
    <row r="806" spans="1:12" x14ac:dyDescent="0.4">
      <c r="A806" s="1">
        <v>43914</v>
      </c>
      <c r="B806" s="5">
        <v>0.33333333333333331</v>
      </c>
      <c r="C806" s="2" t="s">
        <v>9</v>
      </c>
      <c r="D806">
        <v>0</v>
      </c>
      <c r="E806">
        <v>1209</v>
      </c>
      <c r="F806" s="2" t="s">
        <v>191</v>
      </c>
      <c r="G806">
        <v>285</v>
      </c>
      <c r="H806">
        <v>50</v>
      </c>
      <c r="I806">
        <v>48</v>
      </c>
      <c r="J806">
        <v>80</v>
      </c>
      <c r="K806">
        <v>53</v>
      </c>
      <c r="L806" s="2" t="s">
        <v>244</v>
      </c>
    </row>
    <row r="807" spans="1:12" x14ac:dyDescent="0.4">
      <c r="A807" s="1">
        <v>43914</v>
      </c>
      <c r="B807" s="5">
        <v>0.5</v>
      </c>
      <c r="C807" s="2" t="s">
        <v>75</v>
      </c>
      <c r="D807">
        <v>0</v>
      </c>
      <c r="E807">
        <v>25</v>
      </c>
      <c r="F807" s="2" t="s">
        <v>191</v>
      </c>
      <c r="G807">
        <v>1</v>
      </c>
      <c r="H807">
        <v>0</v>
      </c>
      <c r="I807">
        <v>0</v>
      </c>
      <c r="J807">
        <v>1</v>
      </c>
      <c r="K807">
        <v>0</v>
      </c>
      <c r="L807" s="2" t="s">
        <v>104</v>
      </c>
    </row>
    <row r="808" spans="1:12" x14ac:dyDescent="0.4">
      <c r="A808" s="1">
        <v>43914</v>
      </c>
      <c r="B808" s="5">
        <v>0</v>
      </c>
      <c r="C808" s="2" t="s">
        <v>18</v>
      </c>
      <c r="D808">
        <v>0</v>
      </c>
      <c r="E808">
        <v>2546</v>
      </c>
      <c r="F808" s="2" t="s">
        <v>191</v>
      </c>
      <c r="G808">
        <v>323</v>
      </c>
      <c r="H808">
        <v>48</v>
      </c>
      <c r="I808">
        <v>0</v>
      </c>
      <c r="J808">
        <v>0</v>
      </c>
      <c r="K808">
        <v>34</v>
      </c>
      <c r="L808" s="2" t="s">
        <v>123</v>
      </c>
    </row>
    <row r="809" spans="1:12" x14ac:dyDescent="0.4">
      <c r="A809" s="1">
        <v>43914</v>
      </c>
      <c r="B809" s="5">
        <v>0</v>
      </c>
      <c r="C809" s="2" t="s">
        <v>20</v>
      </c>
      <c r="D809">
        <v>0</v>
      </c>
      <c r="E809">
        <v>728</v>
      </c>
      <c r="F809" s="2" t="s">
        <v>191</v>
      </c>
      <c r="G809">
        <v>119</v>
      </c>
      <c r="H809">
        <v>13</v>
      </c>
      <c r="I809">
        <v>12</v>
      </c>
      <c r="J809">
        <v>25</v>
      </c>
      <c r="K809">
        <v>14</v>
      </c>
      <c r="L809" s="2" t="s">
        <v>255</v>
      </c>
    </row>
    <row r="810" spans="1:12" x14ac:dyDescent="0.4">
      <c r="A810" s="1">
        <v>43914</v>
      </c>
      <c r="B810" s="5">
        <v>0.33333333333333331</v>
      </c>
      <c r="C810" s="2" t="s">
        <v>40</v>
      </c>
      <c r="D810">
        <v>0</v>
      </c>
      <c r="E810">
        <v>72</v>
      </c>
      <c r="F810" s="2" t="s">
        <v>191</v>
      </c>
      <c r="G810">
        <v>6</v>
      </c>
      <c r="H810">
        <v>0</v>
      </c>
      <c r="I810">
        <v>0</v>
      </c>
      <c r="J810">
        <v>12</v>
      </c>
      <c r="K810">
        <v>0</v>
      </c>
      <c r="L810" s="2" t="s">
        <v>232</v>
      </c>
    </row>
    <row r="811" spans="1:12" x14ac:dyDescent="0.4">
      <c r="A811" s="1">
        <v>43914</v>
      </c>
      <c r="B811" s="5">
        <v>0.60416666666666663</v>
      </c>
      <c r="C811" s="2" t="s">
        <v>12</v>
      </c>
      <c r="D811">
        <v>0</v>
      </c>
      <c r="E811">
        <v>1221</v>
      </c>
      <c r="F811" s="2" t="s">
        <v>191</v>
      </c>
      <c r="G811">
        <v>138</v>
      </c>
      <c r="H811">
        <v>0</v>
      </c>
      <c r="I811">
        <v>26</v>
      </c>
      <c r="J811">
        <v>0</v>
      </c>
      <c r="K811">
        <v>8</v>
      </c>
      <c r="L811" s="2" t="s">
        <v>301</v>
      </c>
    </row>
    <row r="812" spans="1:12" x14ac:dyDescent="0.4">
      <c r="A812" s="1">
        <v>43914</v>
      </c>
      <c r="B812" s="5">
        <v>0</v>
      </c>
      <c r="C812" s="2" t="s">
        <v>10</v>
      </c>
      <c r="D812">
        <v>0</v>
      </c>
      <c r="E812">
        <v>51</v>
      </c>
      <c r="F812" s="2" t="s">
        <v>191</v>
      </c>
      <c r="G812">
        <v>8</v>
      </c>
      <c r="H812">
        <v>0</v>
      </c>
      <c r="I812">
        <v>0</v>
      </c>
      <c r="J812">
        <v>0</v>
      </c>
      <c r="K812">
        <v>0</v>
      </c>
      <c r="L812" s="2" t="s">
        <v>302</v>
      </c>
    </row>
    <row r="813" spans="1:12" x14ac:dyDescent="0.4">
      <c r="A813" s="1">
        <v>43914</v>
      </c>
      <c r="B813" s="5"/>
      <c r="C813" s="2" t="s">
        <v>167</v>
      </c>
      <c r="E813">
        <v>10993</v>
      </c>
      <c r="F813" s="2" t="s">
        <v>312</v>
      </c>
      <c r="G813">
        <v>1540</v>
      </c>
      <c r="K813">
        <v>168</v>
      </c>
      <c r="L813" s="2" t="s">
        <v>0</v>
      </c>
    </row>
    <row r="814" spans="1:12" x14ac:dyDescent="0.4">
      <c r="A814" s="1">
        <v>43915</v>
      </c>
      <c r="B814" s="5">
        <v>0.625</v>
      </c>
      <c r="C814" s="2" t="s">
        <v>22</v>
      </c>
      <c r="D814">
        <v>0</v>
      </c>
      <c r="E814">
        <v>319</v>
      </c>
      <c r="F814" s="2" t="s">
        <v>191</v>
      </c>
      <c r="G814">
        <v>16</v>
      </c>
      <c r="H814">
        <v>5</v>
      </c>
      <c r="I814">
        <v>5</v>
      </c>
      <c r="J814">
        <v>0</v>
      </c>
      <c r="K814">
        <v>2</v>
      </c>
      <c r="L814" s="2" t="s">
        <v>120</v>
      </c>
    </row>
    <row r="815" spans="1:12" x14ac:dyDescent="0.4">
      <c r="A815" s="1">
        <v>43915</v>
      </c>
      <c r="B815" s="5">
        <v>0.70833333333333337</v>
      </c>
      <c r="C815" s="2" t="s">
        <v>83</v>
      </c>
      <c r="D815">
        <v>0</v>
      </c>
      <c r="E815">
        <v>9</v>
      </c>
      <c r="F815" s="2" t="s">
        <v>191</v>
      </c>
      <c r="G815">
        <v>0</v>
      </c>
      <c r="H815">
        <v>0</v>
      </c>
      <c r="I815">
        <v>0</v>
      </c>
      <c r="J815">
        <v>0</v>
      </c>
      <c r="K815">
        <v>0</v>
      </c>
      <c r="L815" s="2" t="s">
        <v>118</v>
      </c>
    </row>
    <row r="816" spans="1:12" x14ac:dyDescent="0.4">
      <c r="A816" s="1">
        <v>43915</v>
      </c>
      <c r="B816" s="5">
        <v>0.33333333333333331</v>
      </c>
      <c r="C816" s="2" t="s">
        <v>50</v>
      </c>
      <c r="D816">
        <v>0</v>
      </c>
      <c r="E816">
        <v>34</v>
      </c>
      <c r="F816" s="2" t="s">
        <v>191</v>
      </c>
      <c r="G816">
        <v>4</v>
      </c>
      <c r="H816">
        <v>0</v>
      </c>
      <c r="I816">
        <v>0</v>
      </c>
      <c r="J816">
        <v>0</v>
      </c>
      <c r="K816">
        <v>2</v>
      </c>
      <c r="L816" s="2" t="s">
        <v>111</v>
      </c>
    </row>
    <row r="817" spans="1:12" x14ac:dyDescent="0.4">
      <c r="A817" s="1">
        <v>43915</v>
      </c>
      <c r="B817" s="5">
        <v>0</v>
      </c>
      <c r="C817" s="2" t="s">
        <v>15</v>
      </c>
      <c r="D817">
        <v>0</v>
      </c>
      <c r="E817">
        <v>624</v>
      </c>
      <c r="F817" s="2" t="s">
        <v>191</v>
      </c>
      <c r="G817">
        <v>40</v>
      </c>
      <c r="H817">
        <v>0</v>
      </c>
      <c r="I817">
        <v>0</v>
      </c>
      <c r="J817">
        <v>0</v>
      </c>
      <c r="K817">
        <v>6</v>
      </c>
      <c r="L817" s="2" t="s">
        <v>87</v>
      </c>
    </row>
    <row r="818" spans="1:12" x14ac:dyDescent="0.4">
      <c r="A818" s="1">
        <v>43915</v>
      </c>
      <c r="B818" s="5">
        <v>0</v>
      </c>
      <c r="C818" s="2" t="s">
        <v>17</v>
      </c>
      <c r="D818">
        <v>0</v>
      </c>
      <c r="E818">
        <v>341</v>
      </c>
      <c r="F818" s="2" t="s">
        <v>191</v>
      </c>
      <c r="G818">
        <v>68</v>
      </c>
      <c r="H818">
        <v>8</v>
      </c>
      <c r="I818">
        <v>8</v>
      </c>
      <c r="J818">
        <v>46</v>
      </c>
      <c r="K818">
        <v>5</v>
      </c>
      <c r="L818" s="2" t="s">
        <v>115</v>
      </c>
    </row>
    <row r="819" spans="1:12" x14ac:dyDescent="0.4">
      <c r="A819" s="1">
        <v>43915</v>
      </c>
      <c r="B819" s="5">
        <v>0.41666666666666669</v>
      </c>
      <c r="C819" s="2" t="s">
        <v>13</v>
      </c>
      <c r="D819">
        <v>0</v>
      </c>
      <c r="E819">
        <v>462</v>
      </c>
      <c r="F819" s="2" t="s">
        <v>191</v>
      </c>
      <c r="G819">
        <v>58</v>
      </c>
      <c r="H819">
        <v>0</v>
      </c>
      <c r="I819">
        <v>0</v>
      </c>
      <c r="J819">
        <v>128</v>
      </c>
      <c r="K819">
        <v>8</v>
      </c>
      <c r="L819" s="2" t="s">
        <v>119</v>
      </c>
    </row>
    <row r="820" spans="1:12" x14ac:dyDescent="0.4">
      <c r="A820" s="1">
        <v>43915</v>
      </c>
      <c r="B820" s="5">
        <v>0</v>
      </c>
      <c r="C820" s="2" t="s">
        <v>26</v>
      </c>
      <c r="D820">
        <v>0</v>
      </c>
      <c r="E820">
        <v>293</v>
      </c>
      <c r="F820" s="2" t="s">
        <v>191</v>
      </c>
      <c r="G820">
        <v>39</v>
      </c>
      <c r="H820">
        <v>7</v>
      </c>
      <c r="I820">
        <v>0</v>
      </c>
      <c r="J820">
        <v>0</v>
      </c>
      <c r="K820">
        <v>6</v>
      </c>
      <c r="L820" s="2" t="s">
        <v>334</v>
      </c>
    </row>
    <row r="821" spans="1:12" x14ac:dyDescent="0.4">
      <c r="A821" s="1">
        <v>43915</v>
      </c>
      <c r="B821" s="5">
        <v>0</v>
      </c>
      <c r="C821" s="2" t="s">
        <v>8</v>
      </c>
      <c r="D821">
        <v>9000</v>
      </c>
      <c r="E821">
        <v>1871</v>
      </c>
      <c r="F821" s="2" t="s">
        <v>185</v>
      </c>
      <c r="G821">
        <v>265</v>
      </c>
      <c r="H821">
        <v>50</v>
      </c>
      <c r="I821">
        <v>48</v>
      </c>
      <c r="J821">
        <v>122</v>
      </c>
      <c r="K821">
        <v>23</v>
      </c>
      <c r="L821" s="2" t="s">
        <v>279</v>
      </c>
    </row>
    <row r="822" spans="1:12" x14ac:dyDescent="0.4">
      <c r="A822" s="1">
        <v>43915</v>
      </c>
      <c r="B822" s="5">
        <v>0</v>
      </c>
      <c r="C822" s="2" t="s">
        <v>28</v>
      </c>
      <c r="D822">
        <v>0</v>
      </c>
      <c r="E822">
        <v>40</v>
      </c>
      <c r="F822" s="2" t="s">
        <v>191</v>
      </c>
      <c r="G822">
        <v>2</v>
      </c>
      <c r="H822">
        <v>0</v>
      </c>
      <c r="I822">
        <v>0</v>
      </c>
      <c r="J822">
        <v>0</v>
      </c>
      <c r="K822">
        <v>0</v>
      </c>
      <c r="L822" s="2" t="s">
        <v>304</v>
      </c>
    </row>
    <row r="823" spans="1:12" x14ac:dyDescent="0.4">
      <c r="A823" s="1">
        <v>43915</v>
      </c>
      <c r="B823" s="5">
        <v>0</v>
      </c>
      <c r="C823" s="2" t="s">
        <v>93</v>
      </c>
      <c r="D823">
        <v>0</v>
      </c>
      <c r="E823">
        <v>458</v>
      </c>
      <c r="F823" s="2" t="s">
        <v>191</v>
      </c>
      <c r="G823">
        <v>45</v>
      </c>
      <c r="H823">
        <v>8</v>
      </c>
      <c r="I823">
        <v>6</v>
      </c>
      <c r="J823">
        <v>0</v>
      </c>
      <c r="K823">
        <v>8</v>
      </c>
      <c r="L823" s="2" t="s">
        <v>0</v>
      </c>
    </row>
    <row r="824" spans="1:12" x14ac:dyDescent="0.4">
      <c r="A824" s="1">
        <v>43915</v>
      </c>
      <c r="B824" s="5">
        <v>0</v>
      </c>
      <c r="C824" s="2" t="s">
        <v>37</v>
      </c>
      <c r="D824">
        <v>0</v>
      </c>
      <c r="E824">
        <v>92</v>
      </c>
      <c r="F824" s="2" t="s">
        <v>191</v>
      </c>
      <c r="G824">
        <v>23</v>
      </c>
      <c r="H824">
        <v>4</v>
      </c>
      <c r="I824">
        <v>0</v>
      </c>
      <c r="J824">
        <v>0</v>
      </c>
      <c r="K824">
        <v>0</v>
      </c>
      <c r="L824" s="2" t="s">
        <v>333</v>
      </c>
    </row>
    <row r="825" spans="1:12" x14ac:dyDescent="0.4">
      <c r="A825" s="1">
        <v>43915</v>
      </c>
      <c r="B825" s="5">
        <v>0.45833333333333331</v>
      </c>
      <c r="C825" s="2" t="s">
        <v>48</v>
      </c>
      <c r="D825">
        <v>0</v>
      </c>
      <c r="E825">
        <v>228</v>
      </c>
      <c r="F825" s="2" t="s">
        <v>191</v>
      </c>
      <c r="G825">
        <v>33</v>
      </c>
      <c r="H825">
        <v>0</v>
      </c>
      <c r="I825">
        <v>0</v>
      </c>
      <c r="J825">
        <v>0</v>
      </c>
      <c r="K825">
        <v>2</v>
      </c>
      <c r="L825" s="2" t="s">
        <v>102</v>
      </c>
    </row>
    <row r="826" spans="1:12" x14ac:dyDescent="0.4">
      <c r="A826" s="1">
        <v>43915</v>
      </c>
      <c r="B826" s="5">
        <v>0</v>
      </c>
      <c r="C826" s="2" t="s">
        <v>29</v>
      </c>
      <c r="D826">
        <v>0</v>
      </c>
      <c r="E826">
        <v>280</v>
      </c>
      <c r="F826" s="2" t="s">
        <v>191</v>
      </c>
      <c r="G826">
        <v>41</v>
      </c>
      <c r="H826">
        <v>10</v>
      </c>
      <c r="I826">
        <v>7</v>
      </c>
      <c r="J826">
        <v>0</v>
      </c>
      <c r="K826">
        <v>9</v>
      </c>
      <c r="L826" s="2" t="s">
        <v>229</v>
      </c>
    </row>
    <row r="827" spans="1:12" x14ac:dyDescent="0.4">
      <c r="A827" s="1">
        <v>43915</v>
      </c>
      <c r="B827" s="5">
        <v>0</v>
      </c>
      <c r="C827" s="2" t="s">
        <v>70</v>
      </c>
      <c r="D827">
        <v>0</v>
      </c>
      <c r="E827">
        <v>44</v>
      </c>
      <c r="F827" s="2" t="s">
        <v>191</v>
      </c>
      <c r="G827">
        <v>3</v>
      </c>
      <c r="H827">
        <v>0</v>
      </c>
      <c r="I827">
        <v>0</v>
      </c>
      <c r="J827">
        <v>0</v>
      </c>
      <c r="K827">
        <v>0</v>
      </c>
      <c r="L827" s="2" t="s">
        <v>223</v>
      </c>
    </row>
    <row r="828" spans="1:12" x14ac:dyDescent="0.4">
      <c r="A828" s="1">
        <v>43915</v>
      </c>
      <c r="B828" s="5">
        <v>0</v>
      </c>
      <c r="C828" s="2" t="s">
        <v>78</v>
      </c>
      <c r="D828">
        <v>0</v>
      </c>
      <c r="E828">
        <v>27</v>
      </c>
      <c r="F828" s="2" t="s">
        <v>191</v>
      </c>
      <c r="G828">
        <v>2</v>
      </c>
      <c r="H828">
        <v>0</v>
      </c>
      <c r="I828">
        <v>0</v>
      </c>
      <c r="J828">
        <v>0</v>
      </c>
      <c r="K828">
        <v>0</v>
      </c>
      <c r="L828" s="2" t="s">
        <v>338</v>
      </c>
    </row>
    <row r="829" spans="1:12" x14ac:dyDescent="0.4">
      <c r="A829" s="1">
        <v>43915</v>
      </c>
      <c r="B829" s="5">
        <v>0</v>
      </c>
      <c r="C829" s="2" t="s">
        <v>33</v>
      </c>
      <c r="D829">
        <v>0</v>
      </c>
      <c r="E829">
        <v>228</v>
      </c>
      <c r="F829" s="2" t="s">
        <v>191</v>
      </c>
      <c r="G829">
        <v>33</v>
      </c>
      <c r="H829">
        <v>0</v>
      </c>
      <c r="I829">
        <v>0</v>
      </c>
      <c r="J829">
        <v>0</v>
      </c>
      <c r="K829">
        <v>1</v>
      </c>
      <c r="L829" s="2" t="s">
        <v>74</v>
      </c>
    </row>
    <row r="830" spans="1:12" x14ac:dyDescent="0.4">
      <c r="A830" s="1">
        <v>43915</v>
      </c>
      <c r="B830" s="5">
        <v>0</v>
      </c>
      <c r="C830" s="2" t="s">
        <v>101</v>
      </c>
      <c r="D830">
        <v>0</v>
      </c>
      <c r="E830">
        <v>35</v>
      </c>
      <c r="F830" s="2" t="s">
        <v>191</v>
      </c>
      <c r="G830">
        <v>10</v>
      </c>
      <c r="H830">
        <v>1</v>
      </c>
      <c r="I830">
        <v>0</v>
      </c>
      <c r="J830">
        <v>0</v>
      </c>
      <c r="K830">
        <v>0</v>
      </c>
      <c r="L830" s="2" t="s">
        <v>335</v>
      </c>
    </row>
    <row r="831" spans="1:12" x14ac:dyDescent="0.4">
      <c r="A831" s="1">
        <v>43915</v>
      </c>
      <c r="B831" s="5">
        <v>0</v>
      </c>
      <c r="C831" s="2" t="s">
        <v>57</v>
      </c>
      <c r="D831">
        <v>0</v>
      </c>
      <c r="E831">
        <v>129</v>
      </c>
      <c r="F831" s="2" t="s">
        <v>191</v>
      </c>
      <c r="G831">
        <v>0</v>
      </c>
      <c r="H831">
        <v>0</v>
      </c>
      <c r="I831">
        <v>0</v>
      </c>
      <c r="J831">
        <v>0</v>
      </c>
      <c r="K831">
        <v>1</v>
      </c>
      <c r="L831" s="2" t="s">
        <v>113</v>
      </c>
    </row>
    <row r="832" spans="1:12" x14ac:dyDescent="0.4">
      <c r="A832" s="1">
        <v>43915</v>
      </c>
      <c r="B832" s="5">
        <v>0</v>
      </c>
      <c r="C832" s="2" t="s">
        <v>38</v>
      </c>
      <c r="D832">
        <v>0</v>
      </c>
      <c r="E832">
        <v>102</v>
      </c>
      <c r="F832" s="2" t="s">
        <v>191</v>
      </c>
      <c r="G832">
        <v>15</v>
      </c>
      <c r="H832">
        <v>0</v>
      </c>
      <c r="I832">
        <v>0</v>
      </c>
      <c r="J832">
        <v>10</v>
      </c>
      <c r="K832">
        <v>0</v>
      </c>
      <c r="L832" s="2" t="s">
        <v>339</v>
      </c>
    </row>
    <row r="833" spans="1:12" x14ac:dyDescent="0.4">
      <c r="A833" s="1">
        <v>43915</v>
      </c>
      <c r="B833" s="5">
        <v>0</v>
      </c>
      <c r="C833" s="2" t="s">
        <v>88</v>
      </c>
      <c r="D833">
        <v>0</v>
      </c>
      <c r="E833">
        <v>97</v>
      </c>
      <c r="F833" s="2" t="s">
        <v>191</v>
      </c>
      <c r="G833">
        <v>14</v>
      </c>
      <c r="H833">
        <v>0</v>
      </c>
      <c r="I833">
        <v>0</v>
      </c>
      <c r="J833">
        <v>0</v>
      </c>
      <c r="K833">
        <v>3</v>
      </c>
      <c r="L833" s="2" t="s">
        <v>303</v>
      </c>
    </row>
    <row r="834" spans="1:12" x14ac:dyDescent="0.4">
      <c r="A834" s="1">
        <v>43915</v>
      </c>
      <c r="B834" s="5">
        <v>0.33333333333333331</v>
      </c>
      <c r="C834" s="2" t="s">
        <v>9</v>
      </c>
      <c r="D834">
        <v>0</v>
      </c>
      <c r="E834">
        <v>1354</v>
      </c>
      <c r="F834" s="2" t="s">
        <v>191</v>
      </c>
      <c r="G834">
        <v>306</v>
      </c>
      <c r="H834">
        <v>57</v>
      </c>
      <c r="I834">
        <v>55</v>
      </c>
      <c r="J834">
        <v>85</v>
      </c>
      <c r="K834">
        <v>60</v>
      </c>
      <c r="L834" s="2" t="s">
        <v>244</v>
      </c>
    </row>
    <row r="835" spans="1:12" x14ac:dyDescent="0.4">
      <c r="A835" s="1">
        <v>43915</v>
      </c>
      <c r="B835" s="5"/>
      <c r="C835" s="2" t="s">
        <v>75</v>
      </c>
      <c r="E835">
        <v>32</v>
      </c>
      <c r="F835" s="2" t="s">
        <v>191</v>
      </c>
      <c r="G835">
        <v>3</v>
      </c>
      <c r="K835">
        <v>0</v>
      </c>
      <c r="L835" s="2" t="s">
        <v>0</v>
      </c>
    </row>
    <row r="836" spans="1:12" x14ac:dyDescent="0.4">
      <c r="A836" s="1">
        <v>43915</v>
      </c>
      <c r="B836" s="5">
        <v>0</v>
      </c>
      <c r="C836" s="2" t="s">
        <v>18</v>
      </c>
      <c r="D836">
        <v>0</v>
      </c>
      <c r="E836">
        <v>2738</v>
      </c>
      <c r="F836" s="2" t="s">
        <v>191</v>
      </c>
      <c r="G836">
        <v>351</v>
      </c>
      <c r="H836">
        <v>56</v>
      </c>
      <c r="I836">
        <v>0</v>
      </c>
      <c r="J836">
        <v>0</v>
      </c>
      <c r="K836">
        <v>42</v>
      </c>
      <c r="L836" s="2" t="s">
        <v>123</v>
      </c>
    </row>
    <row r="837" spans="1:12" x14ac:dyDescent="0.4">
      <c r="A837" s="1">
        <v>43915</v>
      </c>
      <c r="B837" s="5">
        <v>0</v>
      </c>
      <c r="C837" s="2" t="s">
        <v>20</v>
      </c>
      <c r="D837">
        <v>0</v>
      </c>
      <c r="E837">
        <v>793</v>
      </c>
      <c r="F837" s="2" t="s">
        <v>191</v>
      </c>
      <c r="G837">
        <v>120</v>
      </c>
      <c r="H837">
        <v>15</v>
      </c>
      <c r="I837">
        <v>14</v>
      </c>
      <c r="J837">
        <v>35</v>
      </c>
      <c r="K837">
        <v>15</v>
      </c>
      <c r="L837" s="2" t="s">
        <v>255</v>
      </c>
    </row>
    <row r="838" spans="1:12" x14ac:dyDescent="0.4">
      <c r="A838" s="1">
        <v>43915</v>
      </c>
      <c r="B838" s="5">
        <v>0.33333333333333331</v>
      </c>
      <c r="C838" s="2" t="s">
        <v>40</v>
      </c>
      <c r="D838">
        <v>0</v>
      </c>
      <c r="E838">
        <v>80</v>
      </c>
      <c r="F838" s="2" t="s">
        <v>191</v>
      </c>
      <c r="G838">
        <v>9</v>
      </c>
      <c r="H838">
        <v>1</v>
      </c>
      <c r="I838">
        <v>0</v>
      </c>
      <c r="J838">
        <v>18</v>
      </c>
      <c r="K838">
        <v>0</v>
      </c>
      <c r="L838" s="2" t="s">
        <v>232</v>
      </c>
    </row>
    <row r="839" spans="1:12" x14ac:dyDescent="0.4">
      <c r="A839" s="1">
        <v>43915</v>
      </c>
      <c r="B839" s="5">
        <v>0.60416666666666663</v>
      </c>
      <c r="C839" s="2" t="s">
        <v>12</v>
      </c>
      <c r="D839">
        <v>0</v>
      </c>
      <c r="E839">
        <v>1368</v>
      </c>
      <c r="F839" s="2" t="s">
        <v>191</v>
      </c>
      <c r="G839">
        <v>146</v>
      </c>
      <c r="H839">
        <v>0</v>
      </c>
      <c r="I839">
        <v>28</v>
      </c>
      <c r="J839">
        <v>0</v>
      </c>
      <c r="K839">
        <v>10</v>
      </c>
      <c r="L839" s="2" t="s">
        <v>301</v>
      </c>
    </row>
    <row r="840" spans="1:12" x14ac:dyDescent="0.4">
      <c r="A840" s="1">
        <v>43915</v>
      </c>
      <c r="B840" s="5">
        <v>0</v>
      </c>
      <c r="C840" s="2" t="s">
        <v>10</v>
      </c>
      <c r="D840">
        <v>0</v>
      </c>
      <c r="E840">
        <v>53</v>
      </c>
      <c r="F840" s="2" t="s">
        <v>191</v>
      </c>
      <c r="G840">
        <v>8</v>
      </c>
      <c r="H840">
        <v>0</v>
      </c>
      <c r="I840">
        <v>0</v>
      </c>
      <c r="J840">
        <v>0</v>
      </c>
      <c r="K840">
        <v>0</v>
      </c>
      <c r="L840" s="2" t="s">
        <v>302</v>
      </c>
    </row>
    <row r="841" spans="1:12" x14ac:dyDescent="0.4">
      <c r="A841" s="1">
        <v>43915</v>
      </c>
      <c r="B841" s="5"/>
      <c r="C841" s="2" t="s">
        <v>167</v>
      </c>
      <c r="E841">
        <v>12131</v>
      </c>
      <c r="F841" s="2" t="s">
        <v>313</v>
      </c>
      <c r="G841">
        <v>1653</v>
      </c>
      <c r="K841">
        <v>203</v>
      </c>
      <c r="L841" s="2" t="s">
        <v>0</v>
      </c>
    </row>
    <row r="842" spans="1:12" x14ac:dyDescent="0.4">
      <c r="A842" s="1">
        <v>43916</v>
      </c>
      <c r="B842" s="5">
        <v>0.625</v>
      </c>
      <c r="C842" s="2" t="s">
        <v>22</v>
      </c>
      <c r="D842">
        <v>0</v>
      </c>
      <c r="E842">
        <v>349</v>
      </c>
      <c r="F842" s="2" t="s">
        <v>191</v>
      </c>
      <c r="G842">
        <v>38</v>
      </c>
      <c r="H842">
        <v>10</v>
      </c>
      <c r="I842">
        <v>9</v>
      </c>
      <c r="J842">
        <v>0</v>
      </c>
      <c r="K842">
        <v>2</v>
      </c>
      <c r="L842" s="2" t="s">
        <v>122</v>
      </c>
    </row>
    <row r="843" spans="1:12" x14ac:dyDescent="0.4">
      <c r="A843" s="1">
        <v>43916</v>
      </c>
      <c r="B843" s="5">
        <v>0.75</v>
      </c>
      <c r="C843" s="2" t="s">
        <v>83</v>
      </c>
      <c r="D843">
        <v>0</v>
      </c>
      <c r="E843">
        <v>11</v>
      </c>
      <c r="F843" s="2" t="s">
        <v>191</v>
      </c>
      <c r="G843">
        <v>0</v>
      </c>
      <c r="H843">
        <v>0</v>
      </c>
      <c r="I843">
        <v>0</v>
      </c>
      <c r="J843">
        <v>0</v>
      </c>
      <c r="K843">
        <v>0</v>
      </c>
      <c r="L843" s="2" t="s">
        <v>118</v>
      </c>
    </row>
    <row r="844" spans="1:12" x14ac:dyDescent="0.4">
      <c r="A844" s="1">
        <v>43916</v>
      </c>
      <c r="B844" s="5">
        <v>0.66666666666666663</v>
      </c>
      <c r="C844" s="2" t="s">
        <v>50</v>
      </c>
      <c r="D844">
        <v>0</v>
      </c>
      <c r="E844">
        <v>42</v>
      </c>
      <c r="F844" s="2" t="s">
        <v>191</v>
      </c>
      <c r="G844">
        <v>6</v>
      </c>
      <c r="H844">
        <v>0</v>
      </c>
      <c r="I844">
        <v>0</v>
      </c>
      <c r="J844">
        <v>0</v>
      </c>
      <c r="K844">
        <v>2</v>
      </c>
      <c r="L844" s="2" t="s">
        <v>111</v>
      </c>
    </row>
    <row r="845" spans="1:12" x14ac:dyDescent="0.4">
      <c r="A845" s="1">
        <v>43916</v>
      </c>
      <c r="B845" s="5">
        <v>0</v>
      </c>
      <c r="C845" s="2" t="s">
        <v>15</v>
      </c>
      <c r="D845">
        <v>0</v>
      </c>
      <c r="E845">
        <v>660</v>
      </c>
      <c r="F845" s="2" t="s">
        <v>191</v>
      </c>
      <c r="G845">
        <v>55</v>
      </c>
      <c r="H845">
        <v>0</v>
      </c>
      <c r="I845">
        <v>0</v>
      </c>
      <c r="J845">
        <v>0</v>
      </c>
      <c r="K845">
        <v>7</v>
      </c>
      <c r="L845" s="2" t="s">
        <v>87</v>
      </c>
    </row>
    <row r="846" spans="1:12" x14ac:dyDescent="0.4">
      <c r="A846" s="1">
        <v>43916</v>
      </c>
      <c r="B846" s="5">
        <v>0</v>
      </c>
      <c r="C846" s="2" t="s">
        <v>17</v>
      </c>
      <c r="D846">
        <v>0</v>
      </c>
      <c r="E846">
        <v>422</v>
      </c>
      <c r="F846" s="2" t="s">
        <v>191</v>
      </c>
      <c r="G846">
        <v>68</v>
      </c>
      <c r="H846">
        <v>9</v>
      </c>
      <c r="I846">
        <v>9</v>
      </c>
      <c r="J846">
        <v>65</v>
      </c>
      <c r="K846">
        <v>5</v>
      </c>
      <c r="L846" s="2" t="s">
        <v>115</v>
      </c>
    </row>
    <row r="847" spans="1:12" x14ac:dyDescent="0.4">
      <c r="A847" s="1">
        <v>43916</v>
      </c>
      <c r="B847" s="5">
        <v>0.4375</v>
      </c>
      <c r="C847" s="2" t="s">
        <v>13</v>
      </c>
      <c r="D847">
        <v>0</v>
      </c>
      <c r="E847">
        <v>501</v>
      </c>
      <c r="F847" s="2" t="s">
        <v>191</v>
      </c>
      <c r="G847">
        <v>74</v>
      </c>
      <c r="H847">
        <v>8</v>
      </c>
      <c r="I847">
        <v>0</v>
      </c>
      <c r="J847">
        <v>155</v>
      </c>
      <c r="K847">
        <v>12</v>
      </c>
      <c r="L847" s="2" t="s">
        <v>121</v>
      </c>
    </row>
    <row r="848" spans="1:12" x14ac:dyDescent="0.4">
      <c r="A848" s="1">
        <v>43916</v>
      </c>
      <c r="B848" s="5">
        <v>0</v>
      </c>
      <c r="C848" s="2" t="s">
        <v>26</v>
      </c>
      <c r="D848">
        <v>0</v>
      </c>
      <c r="E848">
        <v>309</v>
      </c>
      <c r="F848" s="2" t="s">
        <v>191</v>
      </c>
      <c r="G848">
        <v>44</v>
      </c>
      <c r="H848">
        <v>5</v>
      </c>
      <c r="I848">
        <v>0</v>
      </c>
      <c r="J848">
        <v>0</v>
      </c>
      <c r="K848">
        <v>11</v>
      </c>
      <c r="L848" s="2" t="s">
        <v>334</v>
      </c>
    </row>
    <row r="849" spans="1:12" x14ac:dyDescent="0.4">
      <c r="A849" s="1">
        <v>43916</v>
      </c>
      <c r="B849" s="5">
        <v>0</v>
      </c>
      <c r="C849" s="2" t="s">
        <v>8</v>
      </c>
      <c r="D849">
        <v>9520</v>
      </c>
      <c r="E849">
        <v>2074</v>
      </c>
      <c r="F849" s="2" t="s">
        <v>253</v>
      </c>
      <c r="G849">
        <v>292</v>
      </c>
      <c r="H849">
        <v>52</v>
      </c>
      <c r="I849">
        <v>48</v>
      </c>
      <c r="J849">
        <v>144</v>
      </c>
      <c r="K849">
        <v>25</v>
      </c>
      <c r="L849" s="2" t="s">
        <v>279</v>
      </c>
    </row>
    <row r="850" spans="1:12" x14ac:dyDescent="0.4">
      <c r="A850" s="1">
        <v>43916</v>
      </c>
      <c r="B850" s="5">
        <v>0</v>
      </c>
      <c r="C850" s="2" t="s">
        <v>28</v>
      </c>
      <c r="D850">
        <v>0</v>
      </c>
      <c r="E850">
        <v>43</v>
      </c>
      <c r="F850" s="2" t="s">
        <v>191</v>
      </c>
      <c r="G850">
        <v>2</v>
      </c>
      <c r="H850">
        <v>0</v>
      </c>
      <c r="I850">
        <v>0</v>
      </c>
      <c r="J850">
        <v>0</v>
      </c>
      <c r="K850">
        <v>0</v>
      </c>
      <c r="L850" s="2" t="s">
        <v>304</v>
      </c>
    </row>
    <row r="851" spans="1:12" x14ac:dyDescent="0.4">
      <c r="A851" s="1">
        <v>43916</v>
      </c>
      <c r="B851" s="5">
        <v>0</v>
      </c>
      <c r="C851" s="2" t="s">
        <v>93</v>
      </c>
      <c r="D851">
        <v>0</v>
      </c>
      <c r="E851">
        <v>487</v>
      </c>
      <c r="F851" s="2" t="s">
        <v>191</v>
      </c>
      <c r="G851">
        <v>52</v>
      </c>
      <c r="H851">
        <v>11</v>
      </c>
      <c r="I851">
        <v>7</v>
      </c>
      <c r="J851">
        <v>0</v>
      </c>
      <c r="K851">
        <v>8</v>
      </c>
      <c r="L851" s="2" t="s">
        <v>0</v>
      </c>
    </row>
    <row r="852" spans="1:12" x14ac:dyDescent="0.4">
      <c r="A852" s="1">
        <v>43916</v>
      </c>
      <c r="B852" s="5">
        <v>0</v>
      </c>
      <c r="C852" s="2" t="s">
        <v>37</v>
      </c>
      <c r="D852">
        <v>0</v>
      </c>
      <c r="E852">
        <v>100</v>
      </c>
      <c r="F852" s="2" t="s">
        <v>191</v>
      </c>
      <c r="G852">
        <v>22</v>
      </c>
      <c r="H852">
        <v>4</v>
      </c>
      <c r="I852">
        <v>0</v>
      </c>
      <c r="J852">
        <v>0</v>
      </c>
      <c r="K852">
        <v>0</v>
      </c>
      <c r="L852" s="2" t="s">
        <v>333</v>
      </c>
    </row>
    <row r="853" spans="1:12" x14ac:dyDescent="0.4">
      <c r="A853" s="1">
        <v>43916</v>
      </c>
      <c r="B853" s="5">
        <v>0.45833333333333331</v>
      </c>
      <c r="C853" s="2" t="s">
        <v>48</v>
      </c>
      <c r="D853">
        <v>0</v>
      </c>
      <c r="E853">
        <v>253</v>
      </c>
      <c r="F853" s="2" t="s">
        <v>191</v>
      </c>
      <c r="G853">
        <v>36</v>
      </c>
      <c r="H853">
        <v>0</v>
      </c>
      <c r="I853">
        <v>0</v>
      </c>
      <c r="J853">
        <v>0</v>
      </c>
      <c r="K853">
        <v>3</v>
      </c>
      <c r="L853" s="2" t="s">
        <v>102</v>
      </c>
    </row>
    <row r="854" spans="1:12" x14ac:dyDescent="0.4">
      <c r="A854" s="1">
        <v>43916</v>
      </c>
      <c r="B854" s="5">
        <v>0</v>
      </c>
      <c r="C854" s="2" t="s">
        <v>29</v>
      </c>
      <c r="D854">
        <v>0</v>
      </c>
      <c r="E854">
        <v>299</v>
      </c>
      <c r="F854" s="2" t="s">
        <v>191</v>
      </c>
      <c r="G854">
        <v>42</v>
      </c>
      <c r="H854">
        <v>9</v>
      </c>
      <c r="I854">
        <v>7</v>
      </c>
      <c r="J854">
        <v>0</v>
      </c>
      <c r="K854">
        <v>12</v>
      </c>
      <c r="L854" s="2" t="s">
        <v>229</v>
      </c>
    </row>
    <row r="855" spans="1:12" x14ac:dyDescent="0.4">
      <c r="A855" s="1">
        <v>43916</v>
      </c>
      <c r="B855" s="5">
        <v>0</v>
      </c>
      <c r="C855" s="2" t="s">
        <v>70</v>
      </c>
      <c r="D855">
        <v>0</v>
      </c>
      <c r="E855">
        <v>48</v>
      </c>
      <c r="F855" s="2" t="s">
        <v>191</v>
      </c>
      <c r="G855">
        <v>2</v>
      </c>
      <c r="H855">
        <v>0</v>
      </c>
      <c r="I855">
        <v>0</v>
      </c>
      <c r="J855">
        <v>0</v>
      </c>
      <c r="K855">
        <v>0</v>
      </c>
      <c r="L855" s="2" t="s">
        <v>223</v>
      </c>
    </row>
    <row r="856" spans="1:12" x14ac:dyDescent="0.4">
      <c r="A856" s="1">
        <v>43916</v>
      </c>
      <c r="B856" s="5">
        <v>0</v>
      </c>
      <c r="C856" s="2" t="s">
        <v>78</v>
      </c>
      <c r="D856">
        <v>0</v>
      </c>
      <c r="E856">
        <v>30</v>
      </c>
      <c r="F856" s="2" t="s">
        <v>191</v>
      </c>
      <c r="G856">
        <v>3</v>
      </c>
      <c r="H856">
        <v>0</v>
      </c>
      <c r="I856">
        <v>0</v>
      </c>
      <c r="J856">
        <v>0</v>
      </c>
      <c r="K856">
        <v>0</v>
      </c>
      <c r="L856" s="2" t="s">
        <v>338</v>
      </c>
    </row>
    <row r="857" spans="1:12" x14ac:dyDescent="0.4">
      <c r="A857" s="1">
        <v>43916</v>
      </c>
      <c r="B857" s="5">
        <v>0</v>
      </c>
      <c r="C857" s="2" t="s">
        <v>33</v>
      </c>
      <c r="D857">
        <v>0</v>
      </c>
      <c r="E857">
        <v>280</v>
      </c>
      <c r="F857" s="2" t="s">
        <v>191</v>
      </c>
      <c r="G857">
        <v>40</v>
      </c>
      <c r="H857">
        <v>0</v>
      </c>
      <c r="I857">
        <v>0</v>
      </c>
      <c r="J857">
        <v>0</v>
      </c>
      <c r="K857">
        <v>1</v>
      </c>
      <c r="L857" s="2" t="s">
        <v>74</v>
      </c>
    </row>
    <row r="858" spans="1:12" x14ac:dyDescent="0.4">
      <c r="A858" s="1">
        <v>43916</v>
      </c>
      <c r="B858" s="5">
        <v>0</v>
      </c>
      <c r="C858" s="2" t="s">
        <v>101</v>
      </c>
      <c r="D858">
        <v>0</v>
      </c>
      <c r="E858">
        <v>36</v>
      </c>
      <c r="F858" s="2" t="s">
        <v>191</v>
      </c>
      <c r="G858">
        <v>6</v>
      </c>
      <c r="H858">
        <v>1</v>
      </c>
      <c r="I858">
        <v>0</v>
      </c>
      <c r="J858">
        <v>0</v>
      </c>
      <c r="K858">
        <v>0</v>
      </c>
      <c r="L858" s="2" t="s">
        <v>335</v>
      </c>
    </row>
    <row r="859" spans="1:12" x14ac:dyDescent="0.4">
      <c r="A859" s="1">
        <v>43916</v>
      </c>
      <c r="B859" s="5">
        <v>0</v>
      </c>
      <c r="C859" s="2" t="s">
        <v>57</v>
      </c>
      <c r="D859">
        <v>0</v>
      </c>
      <c r="E859">
        <v>141</v>
      </c>
      <c r="F859" s="2" t="s">
        <v>191</v>
      </c>
      <c r="G859">
        <v>0</v>
      </c>
      <c r="H859">
        <v>0</v>
      </c>
      <c r="I859">
        <v>0</v>
      </c>
      <c r="J859">
        <v>0</v>
      </c>
      <c r="K859">
        <v>1</v>
      </c>
      <c r="L859" s="2" t="s">
        <v>113</v>
      </c>
    </row>
    <row r="860" spans="1:12" x14ac:dyDescent="0.4">
      <c r="A860" s="1">
        <v>43916</v>
      </c>
      <c r="B860" s="5">
        <v>0</v>
      </c>
      <c r="C860" s="2" t="s">
        <v>38</v>
      </c>
      <c r="D860">
        <v>0</v>
      </c>
      <c r="E860">
        <v>107</v>
      </c>
      <c r="F860" s="2" t="s">
        <v>191</v>
      </c>
      <c r="G860">
        <v>15</v>
      </c>
      <c r="H860">
        <v>0</v>
      </c>
      <c r="I860">
        <v>0</v>
      </c>
      <c r="J860">
        <v>20</v>
      </c>
      <c r="K860">
        <v>0</v>
      </c>
      <c r="L860" s="2" t="s">
        <v>339</v>
      </c>
    </row>
    <row r="861" spans="1:12" x14ac:dyDescent="0.4">
      <c r="A861" s="1">
        <v>43916</v>
      </c>
      <c r="B861" s="5">
        <v>0</v>
      </c>
      <c r="C861" s="2" t="s">
        <v>88</v>
      </c>
      <c r="D861">
        <v>0</v>
      </c>
      <c r="E861">
        <v>111</v>
      </c>
      <c r="F861" s="2" t="s">
        <v>191</v>
      </c>
      <c r="G861">
        <v>15</v>
      </c>
      <c r="H861">
        <v>0</v>
      </c>
      <c r="I861">
        <v>0</v>
      </c>
      <c r="J861">
        <v>0</v>
      </c>
      <c r="K861">
        <v>3</v>
      </c>
      <c r="L861" s="2" t="s">
        <v>303</v>
      </c>
    </row>
    <row r="862" spans="1:12" x14ac:dyDescent="0.4">
      <c r="A862" s="1">
        <v>43916</v>
      </c>
      <c r="B862" s="5">
        <v>0.33333333333333331</v>
      </c>
      <c r="C862" s="2" t="s">
        <v>9</v>
      </c>
      <c r="D862">
        <v>0</v>
      </c>
      <c r="E862">
        <v>1401</v>
      </c>
      <c r="F862" s="2" t="s">
        <v>191</v>
      </c>
      <c r="G862">
        <v>358</v>
      </c>
      <c r="H862">
        <v>60</v>
      </c>
      <c r="I862">
        <v>56</v>
      </c>
      <c r="J862">
        <v>91</v>
      </c>
      <c r="K862">
        <v>67</v>
      </c>
      <c r="L862" s="2" t="s">
        <v>244</v>
      </c>
    </row>
    <row r="863" spans="1:12" x14ac:dyDescent="0.4">
      <c r="A863" s="1">
        <v>43916</v>
      </c>
      <c r="B863" s="5">
        <v>0</v>
      </c>
      <c r="C863" s="2" t="s">
        <v>75</v>
      </c>
      <c r="D863">
        <v>0</v>
      </c>
      <c r="E863">
        <v>38</v>
      </c>
      <c r="F863" s="2" t="s">
        <v>191</v>
      </c>
      <c r="G863">
        <v>4</v>
      </c>
      <c r="H863">
        <v>0</v>
      </c>
      <c r="I863">
        <v>0</v>
      </c>
      <c r="J863">
        <v>2</v>
      </c>
      <c r="K863">
        <v>0</v>
      </c>
      <c r="L863" s="2" t="s">
        <v>104</v>
      </c>
    </row>
    <row r="864" spans="1:12" x14ac:dyDescent="0.4">
      <c r="A864" s="1">
        <v>43916</v>
      </c>
      <c r="B864" s="5">
        <v>0</v>
      </c>
      <c r="C864" s="2" t="s">
        <v>18</v>
      </c>
      <c r="D864">
        <v>0</v>
      </c>
      <c r="E864">
        <v>2943</v>
      </c>
      <c r="F864" s="2" t="s">
        <v>191</v>
      </c>
      <c r="G864">
        <v>364</v>
      </c>
      <c r="H864">
        <v>60</v>
      </c>
      <c r="I864">
        <v>0</v>
      </c>
      <c r="J864">
        <v>0</v>
      </c>
      <c r="K864">
        <v>59</v>
      </c>
      <c r="L864" s="2" t="s">
        <v>123</v>
      </c>
    </row>
    <row r="865" spans="1:12" x14ac:dyDescent="0.4">
      <c r="A865" s="1">
        <v>43916</v>
      </c>
      <c r="B865" s="5">
        <v>0</v>
      </c>
      <c r="C865" s="2" t="s">
        <v>20</v>
      </c>
      <c r="D865">
        <v>0</v>
      </c>
      <c r="E865">
        <v>874</v>
      </c>
      <c r="F865" s="2" t="s">
        <v>191</v>
      </c>
      <c r="G865">
        <v>130</v>
      </c>
      <c r="H865">
        <v>19</v>
      </c>
      <c r="I865">
        <v>17</v>
      </c>
      <c r="J865">
        <v>41</v>
      </c>
      <c r="K865">
        <v>17</v>
      </c>
      <c r="L865" s="2" t="s">
        <v>255</v>
      </c>
    </row>
    <row r="866" spans="1:12" x14ac:dyDescent="0.4">
      <c r="A866" s="1">
        <v>43916</v>
      </c>
      <c r="B866" s="5">
        <v>0.33333333333333331</v>
      </c>
      <c r="C866" s="2" t="s">
        <v>40</v>
      </c>
      <c r="D866">
        <v>0</v>
      </c>
      <c r="E866">
        <v>87</v>
      </c>
      <c r="F866" s="2" t="s">
        <v>191</v>
      </c>
      <c r="G866">
        <v>10</v>
      </c>
      <c r="H866">
        <v>1</v>
      </c>
      <c r="I866">
        <v>0</v>
      </c>
      <c r="J866">
        <v>18</v>
      </c>
      <c r="K866">
        <v>0</v>
      </c>
      <c r="L866" s="2" t="s">
        <v>232</v>
      </c>
    </row>
    <row r="867" spans="1:12" x14ac:dyDescent="0.4">
      <c r="A867" s="1">
        <v>43916</v>
      </c>
      <c r="B867" s="5">
        <v>0.60416666666666663</v>
      </c>
      <c r="C867" s="2" t="s">
        <v>12</v>
      </c>
      <c r="D867">
        <v>0</v>
      </c>
      <c r="E867">
        <v>1500</v>
      </c>
      <c r="F867" s="2" t="s">
        <v>191</v>
      </c>
      <c r="G867">
        <v>156</v>
      </c>
      <c r="H867">
        <v>0</v>
      </c>
      <c r="I867">
        <v>35</v>
      </c>
      <c r="J867">
        <v>0</v>
      </c>
      <c r="K867">
        <v>13</v>
      </c>
      <c r="L867" s="2" t="s">
        <v>301</v>
      </c>
    </row>
    <row r="868" spans="1:12" x14ac:dyDescent="0.4">
      <c r="A868" s="1">
        <v>43916</v>
      </c>
      <c r="B868" s="5">
        <v>0</v>
      </c>
      <c r="C868" s="2" t="s">
        <v>10</v>
      </c>
      <c r="D868">
        <v>900</v>
      </c>
      <c r="E868">
        <v>56</v>
      </c>
      <c r="F868" s="2" t="s">
        <v>191</v>
      </c>
      <c r="G868">
        <v>8</v>
      </c>
      <c r="H868">
        <v>0</v>
      </c>
      <c r="I868">
        <v>0</v>
      </c>
      <c r="J868">
        <v>0</v>
      </c>
      <c r="K868">
        <v>0</v>
      </c>
      <c r="L868" s="2" t="s">
        <v>302</v>
      </c>
    </row>
    <row r="869" spans="1:12" x14ac:dyDescent="0.4">
      <c r="A869" s="1">
        <v>43916</v>
      </c>
      <c r="B869" s="5"/>
      <c r="C869" s="2" t="s">
        <v>167</v>
      </c>
      <c r="E869">
        <v>13202</v>
      </c>
      <c r="F869" s="2" t="s">
        <v>314</v>
      </c>
      <c r="G869">
        <v>1842</v>
      </c>
      <c r="K869">
        <v>248</v>
      </c>
      <c r="L869" s="2" t="s">
        <v>0</v>
      </c>
    </row>
    <row r="870" spans="1:12" x14ac:dyDescent="0.4">
      <c r="A870" s="1">
        <v>43917</v>
      </c>
      <c r="B870" s="5">
        <v>0.625</v>
      </c>
      <c r="C870" s="2" t="s">
        <v>22</v>
      </c>
      <c r="D870">
        <v>0</v>
      </c>
      <c r="E870">
        <v>364</v>
      </c>
      <c r="F870" s="2" t="s">
        <v>191</v>
      </c>
      <c r="G870">
        <v>50</v>
      </c>
      <c r="H870">
        <v>12</v>
      </c>
      <c r="I870">
        <v>10</v>
      </c>
      <c r="J870">
        <v>0</v>
      </c>
      <c r="K870">
        <v>3</v>
      </c>
      <c r="L870" s="2" t="s">
        <v>125</v>
      </c>
    </row>
    <row r="871" spans="1:12" x14ac:dyDescent="0.4">
      <c r="A871" s="1">
        <v>43917</v>
      </c>
      <c r="B871" s="5">
        <v>0.75</v>
      </c>
      <c r="C871" s="2" t="s">
        <v>83</v>
      </c>
      <c r="D871">
        <v>0</v>
      </c>
      <c r="E871">
        <v>12</v>
      </c>
      <c r="F871" s="2" t="s">
        <v>191</v>
      </c>
      <c r="G871">
        <v>0</v>
      </c>
      <c r="H871">
        <v>0</v>
      </c>
      <c r="I871">
        <v>0</v>
      </c>
      <c r="J871">
        <v>0</v>
      </c>
      <c r="K871">
        <v>0</v>
      </c>
      <c r="L871" s="2" t="s">
        <v>118</v>
      </c>
    </row>
    <row r="872" spans="1:12" x14ac:dyDescent="0.4">
      <c r="A872" s="1">
        <v>43917</v>
      </c>
      <c r="B872" s="5">
        <v>0.54166666666666663</v>
      </c>
      <c r="C872" s="2" t="s">
        <v>50</v>
      </c>
      <c r="D872">
        <v>0</v>
      </c>
      <c r="E872">
        <v>44</v>
      </c>
      <c r="F872" s="2" t="s">
        <v>191</v>
      </c>
      <c r="G872">
        <v>6</v>
      </c>
      <c r="H872">
        <v>0</v>
      </c>
      <c r="I872">
        <v>0</v>
      </c>
      <c r="J872">
        <v>0</v>
      </c>
      <c r="K872">
        <v>2</v>
      </c>
      <c r="L872" s="2" t="s">
        <v>111</v>
      </c>
    </row>
    <row r="873" spans="1:12" x14ac:dyDescent="0.4">
      <c r="A873" s="1">
        <v>43917</v>
      </c>
      <c r="B873" s="5">
        <v>0</v>
      </c>
      <c r="C873" s="2" t="s">
        <v>15</v>
      </c>
      <c r="D873">
        <v>0</v>
      </c>
      <c r="E873">
        <v>718</v>
      </c>
      <c r="F873" s="2" t="s">
        <v>191</v>
      </c>
      <c r="G873">
        <v>69</v>
      </c>
      <c r="H873">
        <v>0</v>
      </c>
      <c r="I873">
        <v>0</v>
      </c>
      <c r="J873">
        <v>0</v>
      </c>
      <c r="K873">
        <v>8</v>
      </c>
      <c r="L873" s="2" t="s">
        <v>87</v>
      </c>
    </row>
    <row r="874" spans="1:12" x14ac:dyDescent="0.4">
      <c r="A874" s="1">
        <v>43917</v>
      </c>
      <c r="B874" s="5">
        <v>0</v>
      </c>
      <c r="C874" s="2" t="s">
        <v>17</v>
      </c>
      <c r="D874">
        <v>0</v>
      </c>
      <c r="E874">
        <v>466</v>
      </c>
      <c r="F874" s="2" t="s">
        <v>191</v>
      </c>
      <c r="G874">
        <v>79</v>
      </c>
      <c r="H874">
        <v>11</v>
      </c>
      <c r="I874">
        <v>11</v>
      </c>
      <c r="J874">
        <v>76</v>
      </c>
      <c r="K874">
        <v>5</v>
      </c>
      <c r="L874" s="2" t="s">
        <v>115</v>
      </c>
    </row>
    <row r="875" spans="1:12" x14ac:dyDescent="0.4">
      <c r="A875" s="1">
        <v>43917</v>
      </c>
      <c r="B875" s="5">
        <v>0.41666666666666669</v>
      </c>
      <c r="C875" s="2" t="s">
        <v>13</v>
      </c>
      <c r="D875">
        <v>0</v>
      </c>
      <c r="E875">
        <v>530</v>
      </c>
      <c r="F875" s="2" t="s">
        <v>191</v>
      </c>
      <c r="G875">
        <v>76</v>
      </c>
      <c r="H875">
        <v>8</v>
      </c>
      <c r="I875">
        <v>0</v>
      </c>
      <c r="J875">
        <v>191</v>
      </c>
      <c r="K875">
        <v>13</v>
      </c>
      <c r="L875" s="2" t="s">
        <v>124</v>
      </c>
    </row>
    <row r="876" spans="1:12" x14ac:dyDescent="0.4">
      <c r="A876" s="1">
        <v>43917</v>
      </c>
      <c r="B876" s="5">
        <v>0</v>
      </c>
      <c r="C876" s="2" t="s">
        <v>26</v>
      </c>
      <c r="D876">
        <v>0</v>
      </c>
      <c r="E876">
        <v>369</v>
      </c>
      <c r="F876" s="2" t="s">
        <v>191</v>
      </c>
      <c r="G876">
        <v>50</v>
      </c>
      <c r="H876">
        <v>8</v>
      </c>
      <c r="I876">
        <v>0</v>
      </c>
      <c r="J876">
        <v>0</v>
      </c>
      <c r="K876">
        <v>14</v>
      </c>
      <c r="L876" s="2" t="s">
        <v>334</v>
      </c>
    </row>
    <row r="877" spans="1:12" x14ac:dyDescent="0.4">
      <c r="A877" s="1">
        <v>43917</v>
      </c>
      <c r="B877" s="5">
        <v>0</v>
      </c>
      <c r="C877" s="2" t="s">
        <v>8</v>
      </c>
      <c r="D877">
        <v>9971</v>
      </c>
      <c r="E877">
        <v>2232</v>
      </c>
      <c r="F877" s="2" t="s">
        <v>253</v>
      </c>
      <c r="G877">
        <v>308</v>
      </c>
      <c r="H877">
        <v>54</v>
      </c>
      <c r="I877">
        <v>54</v>
      </c>
      <c r="J877">
        <v>153</v>
      </c>
      <c r="K877">
        <v>32</v>
      </c>
      <c r="L877" s="2" t="s">
        <v>279</v>
      </c>
    </row>
    <row r="878" spans="1:12" x14ac:dyDescent="0.4">
      <c r="A878" s="1">
        <v>43917</v>
      </c>
      <c r="B878" s="5">
        <v>0</v>
      </c>
      <c r="C878" s="2" t="s">
        <v>28</v>
      </c>
      <c r="D878">
        <v>0</v>
      </c>
      <c r="E878">
        <v>47</v>
      </c>
      <c r="F878" s="2" t="s">
        <v>191</v>
      </c>
      <c r="G878">
        <v>3</v>
      </c>
      <c r="H878">
        <v>0</v>
      </c>
      <c r="I878">
        <v>0</v>
      </c>
      <c r="J878">
        <v>0</v>
      </c>
      <c r="K878">
        <v>0</v>
      </c>
      <c r="L878" s="2" t="s">
        <v>304</v>
      </c>
    </row>
    <row r="879" spans="1:12" x14ac:dyDescent="0.4">
      <c r="A879" s="1">
        <v>43917</v>
      </c>
      <c r="B879" s="5">
        <v>0</v>
      </c>
      <c r="C879" s="2" t="s">
        <v>93</v>
      </c>
      <c r="D879">
        <v>0</v>
      </c>
      <c r="E879">
        <v>513</v>
      </c>
      <c r="F879" s="2" t="s">
        <v>191</v>
      </c>
      <c r="G879">
        <v>58</v>
      </c>
      <c r="H879">
        <v>11</v>
      </c>
      <c r="I879">
        <v>7</v>
      </c>
      <c r="J879">
        <v>0</v>
      </c>
      <c r="K879">
        <v>9</v>
      </c>
      <c r="L879" s="2" t="s">
        <v>0</v>
      </c>
    </row>
    <row r="880" spans="1:12" x14ac:dyDescent="0.4">
      <c r="A880" s="1">
        <v>43917</v>
      </c>
      <c r="B880" s="5">
        <v>0</v>
      </c>
      <c r="C880" s="2" t="s">
        <v>37</v>
      </c>
      <c r="D880">
        <v>0</v>
      </c>
      <c r="E880">
        <v>114</v>
      </c>
      <c r="F880" s="2" t="s">
        <v>191</v>
      </c>
      <c r="G880">
        <v>25</v>
      </c>
      <c r="H880">
        <v>6</v>
      </c>
      <c r="I880">
        <v>0</v>
      </c>
      <c r="J880">
        <v>0</v>
      </c>
      <c r="K880">
        <v>0</v>
      </c>
      <c r="L880" s="2" t="s">
        <v>333</v>
      </c>
    </row>
    <row r="881" spans="1:12" x14ac:dyDescent="0.4">
      <c r="A881" s="1">
        <v>43917</v>
      </c>
      <c r="B881" s="5">
        <v>0.45833333333333331</v>
      </c>
      <c r="C881" s="2" t="s">
        <v>48</v>
      </c>
      <c r="D881">
        <v>0</v>
      </c>
      <c r="E881">
        <v>287</v>
      </c>
      <c r="F881" s="2" t="s">
        <v>191</v>
      </c>
      <c r="G881">
        <v>41</v>
      </c>
      <c r="H881">
        <v>0</v>
      </c>
      <c r="I881">
        <v>0</v>
      </c>
      <c r="J881">
        <v>0</v>
      </c>
      <c r="K881">
        <v>3</v>
      </c>
      <c r="L881" s="2" t="s">
        <v>102</v>
      </c>
    </row>
    <row r="882" spans="1:12" x14ac:dyDescent="0.4">
      <c r="A882" s="1">
        <v>43917</v>
      </c>
      <c r="B882" s="5">
        <v>0</v>
      </c>
      <c r="C882" s="2" t="s">
        <v>29</v>
      </c>
      <c r="D882">
        <v>0</v>
      </c>
      <c r="E882">
        <v>316</v>
      </c>
      <c r="F882" s="2" t="s">
        <v>191</v>
      </c>
      <c r="G882">
        <v>45</v>
      </c>
      <c r="H882">
        <v>9</v>
      </c>
      <c r="I882">
        <v>7</v>
      </c>
      <c r="J882">
        <v>0</v>
      </c>
      <c r="K882">
        <v>13</v>
      </c>
      <c r="L882" s="2" t="s">
        <v>229</v>
      </c>
    </row>
    <row r="883" spans="1:12" x14ac:dyDescent="0.4">
      <c r="A883" s="1">
        <v>43917</v>
      </c>
      <c r="B883" s="5">
        <v>0</v>
      </c>
      <c r="C883" s="2" t="s">
        <v>70</v>
      </c>
      <c r="D883">
        <v>0</v>
      </c>
      <c r="E883">
        <v>54</v>
      </c>
      <c r="F883" s="2" t="s">
        <v>191</v>
      </c>
      <c r="G883">
        <v>3</v>
      </c>
      <c r="H883">
        <v>0</v>
      </c>
      <c r="I883">
        <v>0</v>
      </c>
      <c r="J883">
        <v>0</v>
      </c>
      <c r="K883">
        <v>0</v>
      </c>
      <c r="L883" s="2" t="s">
        <v>223</v>
      </c>
    </row>
    <row r="884" spans="1:12" x14ac:dyDescent="0.4">
      <c r="A884" s="1">
        <v>43917</v>
      </c>
      <c r="B884" s="5">
        <v>0</v>
      </c>
      <c r="C884" s="2" t="s">
        <v>78</v>
      </c>
      <c r="D884">
        <v>0</v>
      </c>
      <c r="E884">
        <v>37</v>
      </c>
      <c r="F884" s="2" t="s">
        <v>191</v>
      </c>
      <c r="G884">
        <v>0</v>
      </c>
      <c r="H884">
        <v>0</v>
      </c>
      <c r="I884">
        <v>0</v>
      </c>
      <c r="J884">
        <v>0</v>
      </c>
      <c r="K884">
        <v>0</v>
      </c>
      <c r="L884" s="2" t="s">
        <v>338</v>
      </c>
    </row>
    <row r="885" spans="1:12" x14ac:dyDescent="0.4">
      <c r="A885" s="1">
        <v>43917</v>
      </c>
      <c r="B885" s="5">
        <v>0</v>
      </c>
      <c r="C885" s="2" t="s">
        <v>33</v>
      </c>
      <c r="D885">
        <v>0</v>
      </c>
      <c r="E885">
        <v>310</v>
      </c>
      <c r="F885" s="2" t="s">
        <v>191</v>
      </c>
      <c r="G885">
        <v>44</v>
      </c>
      <c r="H885">
        <v>0</v>
      </c>
      <c r="I885">
        <v>0</v>
      </c>
      <c r="J885">
        <v>0</v>
      </c>
      <c r="K885">
        <v>3</v>
      </c>
      <c r="L885" s="2" t="s">
        <v>74</v>
      </c>
    </row>
    <row r="886" spans="1:12" x14ac:dyDescent="0.4">
      <c r="A886" s="1">
        <v>43917</v>
      </c>
      <c r="B886" s="5">
        <v>0</v>
      </c>
      <c r="C886" s="2" t="s">
        <v>101</v>
      </c>
      <c r="D886">
        <v>0</v>
      </c>
      <c r="E886">
        <v>37</v>
      </c>
      <c r="F886" s="2" t="s">
        <v>191</v>
      </c>
      <c r="G886">
        <v>10</v>
      </c>
      <c r="H886">
        <v>1</v>
      </c>
      <c r="I886">
        <v>0</v>
      </c>
      <c r="J886">
        <v>0</v>
      </c>
      <c r="K886">
        <v>0</v>
      </c>
      <c r="L886" s="2" t="s">
        <v>335</v>
      </c>
    </row>
    <row r="887" spans="1:12" x14ac:dyDescent="0.4">
      <c r="A887" s="1">
        <v>43917</v>
      </c>
      <c r="B887" s="5">
        <v>0</v>
      </c>
      <c r="C887" s="2" t="s">
        <v>57</v>
      </c>
      <c r="D887">
        <v>0</v>
      </c>
      <c r="E887">
        <v>157</v>
      </c>
      <c r="F887" s="2" t="s">
        <v>191</v>
      </c>
      <c r="G887">
        <v>0</v>
      </c>
      <c r="H887">
        <v>0</v>
      </c>
      <c r="I887">
        <v>0</v>
      </c>
      <c r="J887">
        <v>0</v>
      </c>
      <c r="K887">
        <v>1</v>
      </c>
      <c r="L887" s="2" t="s">
        <v>113</v>
      </c>
    </row>
    <row r="888" spans="1:12" x14ac:dyDescent="0.4">
      <c r="A888" s="1">
        <v>43917</v>
      </c>
      <c r="B888" s="5">
        <v>0</v>
      </c>
      <c r="C888" s="2" t="s">
        <v>38</v>
      </c>
      <c r="D888">
        <v>0</v>
      </c>
      <c r="E888">
        <v>119</v>
      </c>
      <c r="F888" s="2" t="s">
        <v>191</v>
      </c>
      <c r="G888">
        <v>17</v>
      </c>
      <c r="H888">
        <v>0</v>
      </c>
      <c r="I888">
        <v>0</v>
      </c>
      <c r="J888">
        <v>32</v>
      </c>
      <c r="K888">
        <v>1</v>
      </c>
      <c r="L888" s="2" t="s">
        <v>339</v>
      </c>
    </row>
    <row r="889" spans="1:12" x14ac:dyDescent="0.4">
      <c r="A889" s="1">
        <v>43917</v>
      </c>
      <c r="B889" s="5">
        <v>0</v>
      </c>
      <c r="C889" s="2" t="s">
        <v>88</v>
      </c>
      <c r="D889">
        <v>0</v>
      </c>
      <c r="E889">
        <v>118</v>
      </c>
      <c r="F889" s="2" t="s">
        <v>191</v>
      </c>
      <c r="G889">
        <v>16</v>
      </c>
      <c r="H889">
        <v>0</v>
      </c>
      <c r="I889">
        <v>0</v>
      </c>
      <c r="J889">
        <v>0</v>
      </c>
      <c r="K889">
        <v>4</v>
      </c>
      <c r="L889" s="2" t="s">
        <v>303</v>
      </c>
    </row>
    <row r="890" spans="1:12" x14ac:dyDescent="0.4">
      <c r="A890" s="1">
        <v>43917</v>
      </c>
      <c r="B890" s="5">
        <v>0.33333333333333331</v>
      </c>
      <c r="C890" s="2" t="s">
        <v>9</v>
      </c>
      <c r="D890">
        <v>0</v>
      </c>
      <c r="E890">
        <v>1688</v>
      </c>
      <c r="F890" s="2" t="s">
        <v>191</v>
      </c>
      <c r="G890">
        <v>386</v>
      </c>
      <c r="H890">
        <v>61</v>
      </c>
      <c r="I890">
        <v>51</v>
      </c>
      <c r="J890">
        <v>107</v>
      </c>
      <c r="K890">
        <v>76</v>
      </c>
      <c r="L890" s="2" t="s">
        <v>244</v>
      </c>
    </row>
    <row r="891" spans="1:12" x14ac:dyDescent="0.4">
      <c r="A891" s="1">
        <v>43917</v>
      </c>
      <c r="B891" s="5">
        <v>0</v>
      </c>
      <c r="C891" s="2" t="s">
        <v>75</v>
      </c>
      <c r="D891">
        <v>0</v>
      </c>
      <c r="E891">
        <v>40</v>
      </c>
      <c r="F891" s="2" t="s">
        <v>191</v>
      </c>
      <c r="G891">
        <v>7</v>
      </c>
      <c r="H891">
        <v>0</v>
      </c>
      <c r="I891">
        <v>0</v>
      </c>
      <c r="J891">
        <v>3</v>
      </c>
      <c r="K891">
        <v>0</v>
      </c>
      <c r="L891" s="2" t="s">
        <v>104</v>
      </c>
    </row>
    <row r="892" spans="1:12" x14ac:dyDescent="0.4">
      <c r="A892" s="1">
        <v>43917</v>
      </c>
      <c r="B892" s="5">
        <v>0</v>
      </c>
      <c r="C892" s="2" t="s">
        <v>18</v>
      </c>
      <c r="D892">
        <v>0</v>
      </c>
      <c r="E892">
        <v>3177</v>
      </c>
      <c r="F892" s="2" t="s">
        <v>191</v>
      </c>
      <c r="G892">
        <v>397</v>
      </c>
      <c r="H892">
        <v>64</v>
      </c>
      <c r="I892">
        <v>0</v>
      </c>
      <c r="J892">
        <v>0</v>
      </c>
      <c r="K892">
        <v>63</v>
      </c>
      <c r="L892" s="2" t="s">
        <v>123</v>
      </c>
    </row>
    <row r="893" spans="1:12" x14ac:dyDescent="0.4">
      <c r="A893" s="1">
        <v>43917</v>
      </c>
      <c r="B893" s="5">
        <v>0</v>
      </c>
      <c r="C893" s="2" t="s">
        <v>20</v>
      </c>
      <c r="D893">
        <v>0</v>
      </c>
      <c r="E893">
        <v>968</v>
      </c>
      <c r="F893" s="2" t="s">
        <v>191</v>
      </c>
      <c r="G893">
        <v>139</v>
      </c>
      <c r="H893">
        <v>20</v>
      </c>
      <c r="I893">
        <v>16</v>
      </c>
      <c r="J893">
        <v>50</v>
      </c>
      <c r="K893">
        <v>21</v>
      </c>
      <c r="L893" s="2" t="s">
        <v>255</v>
      </c>
    </row>
    <row r="894" spans="1:12" x14ac:dyDescent="0.4">
      <c r="A894" s="1">
        <v>43917</v>
      </c>
      <c r="B894" s="5">
        <v>0.33333333333333331</v>
      </c>
      <c r="C894" s="2" t="s">
        <v>40</v>
      </c>
      <c r="D894">
        <v>0</v>
      </c>
      <c r="E894">
        <v>94</v>
      </c>
      <c r="F894" s="2" t="s">
        <v>191</v>
      </c>
      <c r="G894">
        <v>12</v>
      </c>
      <c r="H894">
        <v>5</v>
      </c>
      <c r="I894">
        <v>0</v>
      </c>
      <c r="J894">
        <v>18</v>
      </c>
      <c r="K894">
        <v>0</v>
      </c>
      <c r="L894" s="2" t="s">
        <v>232</v>
      </c>
    </row>
    <row r="895" spans="1:12" x14ac:dyDescent="0.4">
      <c r="A895" s="1">
        <v>43917</v>
      </c>
      <c r="B895" s="5">
        <v>0.60416666666666663</v>
      </c>
      <c r="C895" s="2" t="s">
        <v>12</v>
      </c>
      <c r="D895">
        <v>0</v>
      </c>
      <c r="E895">
        <v>1627</v>
      </c>
      <c r="F895" s="2" t="s">
        <v>191</v>
      </c>
      <c r="G895">
        <v>171</v>
      </c>
      <c r="H895">
        <v>0</v>
      </c>
      <c r="I895">
        <v>38</v>
      </c>
      <c r="J895">
        <v>0</v>
      </c>
      <c r="K895">
        <v>15</v>
      </c>
      <c r="L895" s="2" t="s">
        <v>301</v>
      </c>
    </row>
    <row r="896" spans="1:12" x14ac:dyDescent="0.4">
      <c r="A896" s="1">
        <v>43917</v>
      </c>
      <c r="B896" s="5">
        <v>0</v>
      </c>
      <c r="C896" s="2" t="s">
        <v>10</v>
      </c>
      <c r="D896">
        <v>0</v>
      </c>
      <c r="E896">
        <v>60</v>
      </c>
      <c r="F896" s="2" t="s">
        <v>191</v>
      </c>
      <c r="G896">
        <v>8</v>
      </c>
      <c r="H896">
        <v>0</v>
      </c>
      <c r="I896">
        <v>0</v>
      </c>
      <c r="J896">
        <v>0</v>
      </c>
      <c r="K896">
        <v>0</v>
      </c>
      <c r="L896" s="2" t="s">
        <v>302</v>
      </c>
    </row>
    <row r="897" spans="1:12" x14ac:dyDescent="0.4">
      <c r="A897" s="1">
        <v>43917</v>
      </c>
      <c r="B897" s="5"/>
      <c r="C897" s="2" t="s">
        <v>167</v>
      </c>
      <c r="E897">
        <v>14498</v>
      </c>
      <c r="F897" s="2" t="s">
        <v>315</v>
      </c>
      <c r="G897">
        <v>2020</v>
      </c>
      <c r="K897">
        <v>286</v>
      </c>
      <c r="L897" s="2" t="s">
        <v>0</v>
      </c>
    </row>
    <row r="898" spans="1:12" x14ac:dyDescent="0.4">
      <c r="A898" s="1">
        <v>43918</v>
      </c>
      <c r="B898" s="5"/>
      <c r="C898" s="2" t="s">
        <v>22</v>
      </c>
      <c r="E898">
        <v>403</v>
      </c>
      <c r="F898" s="2" t="s">
        <v>191</v>
      </c>
      <c r="G898">
        <v>65</v>
      </c>
      <c r="K898">
        <v>5</v>
      </c>
      <c r="L898" s="2" t="s">
        <v>0</v>
      </c>
    </row>
    <row r="899" spans="1:12" x14ac:dyDescent="0.4">
      <c r="A899" s="1">
        <v>43918</v>
      </c>
      <c r="B899" s="5">
        <v>0.75</v>
      </c>
      <c r="C899" s="2" t="s">
        <v>83</v>
      </c>
      <c r="D899">
        <v>0</v>
      </c>
      <c r="E899">
        <v>13</v>
      </c>
      <c r="F899" s="2" t="s">
        <v>191</v>
      </c>
      <c r="G899">
        <v>0</v>
      </c>
      <c r="H899">
        <v>0</v>
      </c>
      <c r="I899">
        <v>0</v>
      </c>
      <c r="J899">
        <v>0</v>
      </c>
      <c r="K899">
        <v>0</v>
      </c>
      <c r="L899" s="2" t="s">
        <v>118</v>
      </c>
    </row>
    <row r="900" spans="1:12" x14ac:dyDescent="0.4">
      <c r="A900" s="1">
        <v>43918</v>
      </c>
      <c r="B900" s="5">
        <v>0.33333333333333331</v>
      </c>
      <c r="C900" s="2" t="s">
        <v>50</v>
      </c>
      <c r="D900">
        <v>0</v>
      </c>
      <c r="E900">
        <v>45</v>
      </c>
      <c r="F900" s="2" t="s">
        <v>191</v>
      </c>
      <c r="G900">
        <v>6</v>
      </c>
      <c r="H900">
        <v>0</v>
      </c>
      <c r="I900">
        <v>0</v>
      </c>
      <c r="J900">
        <v>0</v>
      </c>
      <c r="K900">
        <v>2</v>
      </c>
      <c r="L900" s="2" t="s">
        <v>111</v>
      </c>
    </row>
    <row r="901" spans="1:12" x14ac:dyDescent="0.4">
      <c r="A901" s="1">
        <v>43918</v>
      </c>
      <c r="B901" s="5">
        <v>0</v>
      </c>
      <c r="C901" s="2" t="s">
        <v>15</v>
      </c>
      <c r="D901">
        <v>0</v>
      </c>
      <c r="E901">
        <v>767</v>
      </c>
      <c r="F901" s="2" t="s">
        <v>191</v>
      </c>
      <c r="G901">
        <v>83</v>
      </c>
      <c r="H901">
        <v>0</v>
      </c>
      <c r="I901">
        <v>0</v>
      </c>
      <c r="J901">
        <v>0</v>
      </c>
      <c r="K901">
        <v>9</v>
      </c>
      <c r="L901" s="2" t="s">
        <v>87</v>
      </c>
    </row>
    <row r="902" spans="1:12" x14ac:dyDescent="0.4">
      <c r="A902" s="1">
        <v>43918</v>
      </c>
      <c r="B902" s="5">
        <v>0</v>
      </c>
      <c r="C902" s="2" t="s">
        <v>17</v>
      </c>
      <c r="D902">
        <v>0</v>
      </c>
      <c r="E902">
        <v>502</v>
      </c>
      <c r="F902" s="2" t="s">
        <v>191</v>
      </c>
      <c r="G902">
        <v>75</v>
      </c>
      <c r="H902">
        <v>14</v>
      </c>
      <c r="I902">
        <v>13</v>
      </c>
      <c r="J902">
        <v>100</v>
      </c>
      <c r="K902">
        <v>5</v>
      </c>
      <c r="L902" s="2" t="s">
        <v>115</v>
      </c>
    </row>
    <row r="903" spans="1:12" x14ac:dyDescent="0.4">
      <c r="A903" s="1">
        <v>43918</v>
      </c>
      <c r="B903" s="5">
        <v>0.41666666666666669</v>
      </c>
      <c r="C903" s="2" t="s">
        <v>13</v>
      </c>
      <c r="D903">
        <v>0</v>
      </c>
      <c r="E903">
        <v>569</v>
      </c>
      <c r="F903" s="2" t="s">
        <v>191</v>
      </c>
      <c r="G903">
        <v>79</v>
      </c>
      <c r="H903">
        <v>11</v>
      </c>
      <c r="I903">
        <v>0</v>
      </c>
      <c r="J903">
        <v>211</v>
      </c>
      <c r="K903">
        <v>13</v>
      </c>
      <c r="L903" s="2" t="s">
        <v>126</v>
      </c>
    </row>
    <row r="904" spans="1:12" x14ac:dyDescent="0.4">
      <c r="A904" s="1">
        <v>43918</v>
      </c>
      <c r="B904" s="5">
        <v>0</v>
      </c>
      <c r="C904" s="2" t="s">
        <v>26</v>
      </c>
      <c r="D904">
        <v>0</v>
      </c>
      <c r="E904">
        <v>421</v>
      </c>
      <c r="F904" s="2" t="s">
        <v>191</v>
      </c>
      <c r="G904">
        <v>67</v>
      </c>
      <c r="H904">
        <v>12</v>
      </c>
      <c r="I904">
        <v>0</v>
      </c>
      <c r="J904">
        <v>0</v>
      </c>
      <c r="K904">
        <v>15</v>
      </c>
      <c r="L904" s="2" t="s">
        <v>334</v>
      </c>
    </row>
    <row r="905" spans="1:12" x14ac:dyDescent="0.4">
      <c r="A905" s="1">
        <v>43918</v>
      </c>
      <c r="B905" s="5">
        <v>0</v>
      </c>
      <c r="C905" s="2" t="s">
        <v>8</v>
      </c>
      <c r="D905">
        <v>10533</v>
      </c>
      <c r="E905">
        <v>2437</v>
      </c>
      <c r="F905" s="2" t="s">
        <v>186</v>
      </c>
      <c r="G905">
        <v>326</v>
      </c>
      <c r="H905">
        <v>59</v>
      </c>
      <c r="I905">
        <v>54</v>
      </c>
      <c r="J905">
        <v>175</v>
      </c>
      <c r="K905">
        <v>40</v>
      </c>
      <c r="L905" s="2" t="s">
        <v>279</v>
      </c>
    </row>
    <row r="906" spans="1:12" x14ac:dyDescent="0.4">
      <c r="A906" s="1">
        <v>43918</v>
      </c>
      <c r="B906" s="5">
        <v>0</v>
      </c>
      <c r="C906" s="2" t="s">
        <v>28</v>
      </c>
      <c r="D906">
        <v>0</v>
      </c>
      <c r="E906">
        <v>47</v>
      </c>
      <c r="F906" s="2" t="s">
        <v>191</v>
      </c>
      <c r="G906">
        <v>3</v>
      </c>
      <c r="H906">
        <v>0</v>
      </c>
      <c r="I906">
        <v>0</v>
      </c>
      <c r="J906">
        <v>0</v>
      </c>
      <c r="K906">
        <v>1</v>
      </c>
      <c r="L906" s="2" t="s">
        <v>304</v>
      </c>
    </row>
    <row r="907" spans="1:12" x14ac:dyDescent="0.4">
      <c r="A907" s="1">
        <v>43918</v>
      </c>
      <c r="B907" s="5">
        <v>0</v>
      </c>
      <c r="C907" s="2" t="s">
        <v>93</v>
      </c>
      <c r="D907">
        <v>0</v>
      </c>
      <c r="E907">
        <v>527</v>
      </c>
      <c r="F907" s="2" t="s">
        <v>191</v>
      </c>
      <c r="G907">
        <v>63</v>
      </c>
      <c r="H907">
        <v>11</v>
      </c>
      <c r="I907">
        <v>8</v>
      </c>
      <c r="J907">
        <v>0</v>
      </c>
      <c r="K907">
        <v>12</v>
      </c>
      <c r="L907" s="2" t="s">
        <v>0</v>
      </c>
    </row>
    <row r="908" spans="1:12" x14ac:dyDescent="0.4">
      <c r="A908" s="1">
        <v>43918</v>
      </c>
      <c r="B908" s="5">
        <v>0</v>
      </c>
      <c r="C908" s="2" t="s">
        <v>37</v>
      </c>
      <c r="D908">
        <v>0</v>
      </c>
      <c r="E908">
        <v>119</v>
      </c>
      <c r="F908" s="2" t="s">
        <v>191</v>
      </c>
      <c r="G908">
        <v>27</v>
      </c>
      <c r="H908">
        <v>5</v>
      </c>
      <c r="I908">
        <v>0</v>
      </c>
      <c r="J908">
        <v>0</v>
      </c>
      <c r="K908">
        <v>0</v>
      </c>
      <c r="L908" s="2" t="s">
        <v>333</v>
      </c>
    </row>
    <row r="909" spans="1:12" x14ac:dyDescent="0.4">
      <c r="A909" s="1">
        <v>43918</v>
      </c>
      <c r="B909" s="5">
        <v>0.45833333333333331</v>
      </c>
      <c r="C909" s="2" t="s">
        <v>48</v>
      </c>
      <c r="D909">
        <v>0</v>
      </c>
      <c r="E909">
        <v>317</v>
      </c>
      <c r="F909" s="2" t="s">
        <v>191</v>
      </c>
      <c r="G909">
        <v>45</v>
      </c>
      <c r="H909">
        <v>0</v>
      </c>
      <c r="I909">
        <v>0</v>
      </c>
      <c r="J909">
        <v>0</v>
      </c>
      <c r="K909">
        <v>4</v>
      </c>
      <c r="L909" s="2" t="s">
        <v>102</v>
      </c>
    </row>
    <row r="910" spans="1:12" x14ac:dyDescent="0.4">
      <c r="A910" s="1">
        <v>43918</v>
      </c>
      <c r="B910" s="5">
        <v>0</v>
      </c>
      <c r="C910" s="2" t="s">
        <v>29</v>
      </c>
      <c r="D910">
        <v>0</v>
      </c>
      <c r="E910">
        <v>337</v>
      </c>
      <c r="F910" s="2" t="s">
        <v>191</v>
      </c>
      <c r="G910">
        <v>50</v>
      </c>
      <c r="H910">
        <v>11</v>
      </c>
      <c r="I910">
        <v>8</v>
      </c>
      <c r="J910">
        <v>0</v>
      </c>
      <c r="K910">
        <v>15</v>
      </c>
      <c r="L910" s="2" t="s">
        <v>229</v>
      </c>
    </row>
    <row r="911" spans="1:12" x14ac:dyDescent="0.4">
      <c r="A911" s="1">
        <v>43918</v>
      </c>
      <c r="B911" s="5">
        <v>0</v>
      </c>
      <c r="C911" s="2" t="s">
        <v>70</v>
      </c>
      <c r="D911">
        <v>0</v>
      </c>
      <c r="E911">
        <v>55</v>
      </c>
      <c r="F911" s="2" t="s">
        <v>191</v>
      </c>
      <c r="G911">
        <v>4</v>
      </c>
      <c r="H911">
        <v>0</v>
      </c>
      <c r="I911">
        <v>0</v>
      </c>
      <c r="J911">
        <v>0</v>
      </c>
      <c r="K911">
        <v>0</v>
      </c>
      <c r="L911" s="2" t="s">
        <v>223</v>
      </c>
    </row>
    <row r="912" spans="1:12" x14ac:dyDescent="0.4">
      <c r="A912" s="1">
        <v>43918</v>
      </c>
      <c r="B912" s="5"/>
      <c r="C912" s="2" t="s">
        <v>78</v>
      </c>
      <c r="E912">
        <v>40</v>
      </c>
      <c r="F912" s="2" t="s">
        <v>191</v>
      </c>
      <c r="G912">
        <v>0</v>
      </c>
      <c r="K912">
        <v>0</v>
      </c>
      <c r="L912" s="2" t="s">
        <v>0</v>
      </c>
    </row>
    <row r="913" spans="1:12" x14ac:dyDescent="0.4">
      <c r="A913" s="1">
        <v>43918</v>
      </c>
      <c r="B913" s="5">
        <v>0</v>
      </c>
      <c r="C913" s="2" t="s">
        <v>33</v>
      </c>
      <c r="D913">
        <v>0</v>
      </c>
      <c r="E913">
        <v>339</v>
      </c>
      <c r="F913" s="2" t="s">
        <v>191</v>
      </c>
      <c r="G913">
        <v>47</v>
      </c>
      <c r="H913">
        <v>0</v>
      </c>
      <c r="I913">
        <v>0</v>
      </c>
      <c r="J913">
        <v>0</v>
      </c>
      <c r="K913">
        <v>5</v>
      </c>
      <c r="L913" s="2" t="s">
        <v>74</v>
      </c>
    </row>
    <row r="914" spans="1:12" x14ac:dyDescent="0.4">
      <c r="A914" s="1">
        <v>43918</v>
      </c>
      <c r="B914" s="5">
        <v>0</v>
      </c>
      <c r="C914" s="2" t="s">
        <v>101</v>
      </c>
      <c r="D914">
        <v>0</v>
      </c>
      <c r="E914">
        <v>40</v>
      </c>
      <c r="F914" s="2" t="s">
        <v>191</v>
      </c>
      <c r="G914">
        <v>14</v>
      </c>
      <c r="H914">
        <v>1</v>
      </c>
      <c r="I914">
        <v>0</v>
      </c>
      <c r="J914">
        <v>0</v>
      </c>
      <c r="K914">
        <v>0</v>
      </c>
      <c r="L914" s="2" t="s">
        <v>335</v>
      </c>
    </row>
    <row r="915" spans="1:12" x14ac:dyDescent="0.4">
      <c r="A915" s="1">
        <v>43918</v>
      </c>
      <c r="B915" s="5">
        <v>0</v>
      </c>
      <c r="C915" s="2" t="s">
        <v>57</v>
      </c>
      <c r="D915">
        <v>0</v>
      </c>
      <c r="E915">
        <v>173</v>
      </c>
      <c r="F915" s="2" t="s">
        <v>191</v>
      </c>
      <c r="G915">
        <v>2</v>
      </c>
      <c r="H915">
        <v>0</v>
      </c>
      <c r="I915">
        <v>0</v>
      </c>
      <c r="J915">
        <v>0</v>
      </c>
      <c r="K915">
        <v>1</v>
      </c>
      <c r="L915" s="2" t="s">
        <v>113</v>
      </c>
    </row>
    <row r="916" spans="1:12" x14ac:dyDescent="0.4">
      <c r="A916" s="1">
        <v>43918</v>
      </c>
      <c r="B916" s="5">
        <v>0</v>
      </c>
      <c r="C916" s="2" t="s">
        <v>38</v>
      </c>
      <c r="D916">
        <v>0</v>
      </c>
      <c r="E916">
        <v>122</v>
      </c>
      <c r="F916" s="2" t="s">
        <v>191</v>
      </c>
      <c r="G916">
        <v>17</v>
      </c>
      <c r="H916">
        <v>0</v>
      </c>
      <c r="I916">
        <v>0</v>
      </c>
      <c r="J916">
        <v>33</v>
      </c>
      <c r="K916">
        <v>1</v>
      </c>
      <c r="L916" s="2" t="s">
        <v>339</v>
      </c>
    </row>
    <row r="917" spans="1:12" x14ac:dyDescent="0.4">
      <c r="A917" s="1">
        <v>43918</v>
      </c>
      <c r="B917" s="5">
        <v>0</v>
      </c>
      <c r="C917" s="2" t="s">
        <v>88</v>
      </c>
      <c r="D917">
        <v>0</v>
      </c>
      <c r="E917">
        <v>135</v>
      </c>
      <c r="F917" s="2" t="s">
        <v>191</v>
      </c>
      <c r="G917">
        <v>18</v>
      </c>
      <c r="H917">
        <v>0</v>
      </c>
      <c r="I917">
        <v>0</v>
      </c>
      <c r="J917">
        <v>0</v>
      </c>
      <c r="K917">
        <v>4</v>
      </c>
      <c r="L917" s="2" t="s">
        <v>303</v>
      </c>
    </row>
    <row r="918" spans="1:12" x14ac:dyDescent="0.4">
      <c r="A918" s="1">
        <v>43918</v>
      </c>
      <c r="B918" s="5">
        <v>0.33333333333333331</v>
      </c>
      <c r="C918" s="2" t="s">
        <v>9</v>
      </c>
      <c r="D918">
        <v>0</v>
      </c>
      <c r="E918">
        <v>1727</v>
      </c>
      <c r="F918" s="2" t="s">
        <v>191</v>
      </c>
      <c r="G918">
        <v>385</v>
      </c>
      <c r="H918">
        <v>69</v>
      </c>
      <c r="I918">
        <v>60</v>
      </c>
      <c r="J918">
        <v>136</v>
      </c>
      <c r="K918">
        <v>87</v>
      </c>
      <c r="L918" s="2" t="s">
        <v>244</v>
      </c>
    </row>
    <row r="919" spans="1:12" x14ac:dyDescent="0.4">
      <c r="A919" s="1">
        <v>43918</v>
      </c>
      <c r="B919" s="5">
        <v>0</v>
      </c>
      <c r="C919" s="2" t="s">
        <v>75</v>
      </c>
      <c r="D919">
        <v>0</v>
      </c>
      <c r="E919">
        <v>48</v>
      </c>
      <c r="F919" s="2" t="s">
        <v>191</v>
      </c>
      <c r="G919">
        <v>7</v>
      </c>
      <c r="H919">
        <v>0</v>
      </c>
      <c r="I919">
        <v>0</v>
      </c>
      <c r="J919">
        <v>3</v>
      </c>
      <c r="K919">
        <v>0</v>
      </c>
      <c r="L919" s="2" t="s">
        <v>104</v>
      </c>
    </row>
    <row r="920" spans="1:12" x14ac:dyDescent="0.4">
      <c r="A920" s="1">
        <v>43918</v>
      </c>
      <c r="B920" s="5">
        <v>0</v>
      </c>
      <c r="C920" s="2" t="s">
        <v>18</v>
      </c>
      <c r="D920">
        <v>0</v>
      </c>
      <c r="E920">
        <v>3308</v>
      </c>
      <c r="F920" s="2" t="s">
        <v>191</v>
      </c>
      <c r="G920">
        <v>408</v>
      </c>
      <c r="H920">
        <v>67</v>
      </c>
      <c r="I920">
        <v>0</v>
      </c>
      <c r="J920">
        <v>0</v>
      </c>
      <c r="K920">
        <v>74</v>
      </c>
      <c r="L920" s="2" t="s">
        <v>123</v>
      </c>
    </row>
    <row r="921" spans="1:12" x14ac:dyDescent="0.4">
      <c r="A921" s="1">
        <v>43918</v>
      </c>
      <c r="B921" s="5">
        <v>0</v>
      </c>
      <c r="C921" s="2" t="s">
        <v>20</v>
      </c>
      <c r="D921">
        <v>0</v>
      </c>
      <c r="E921">
        <v>1017</v>
      </c>
      <c r="F921" s="2" t="s">
        <v>191</v>
      </c>
      <c r="G921">
        <v>144</v>
      </c>
      <c r="H921">
        <v>21</v>
      </c>
      <c r="I921">
        <v>19</v>
      </c>
      <c r="J921">
        <v>53</v>
      </c>
      <c r="K921">
        <v>25</v>
      </c>
      <c r="L921" s="2" t="s">
        <v>255</v>
      </c>
    </row>
    <row r="922" spans="1:12" x14ac:dyDescent="0.4">
      <c r="A922" s="1">
        <v>43918</v>
      </c>
      <c r="B922" s="5">
        <v>0.33333333333333331</v>
      </c>
      <c r="C922" s="2" t="s">
        <v>40</v>
      </c>
      <c r="D922">
        <v>0</v>
      </c>
      <c r="E922">
        <v>101</v>
      </c>
      <c r="F922" s="2" t="s">
        <v>191</v>
      </c>
      <c r="G922">
        <v>12</v>
      </c>
      <c r="H922">
        <v>5</v>
      </c>
      <c r="I922">
        <v>0</v>
      </c>
      <c r="J922">
        <v>21</v>
      </c>
      <c r="K922">
        <v>1</v>
      </c>
      <c r="L922" s="2" t="s">
        <v>232</v>
      </c>
    </row>
    <row r="923" spans="1:12" x14ac:dyDescent="0.4">
      <c r="A923" s="1">
        <v>43918</v>
      </c>
      <c r="B923" s="5">
        <v>0.60416666666666663</v>
      </c>
      <c r="C923" s="2" t="s">
        <v>12</v>
      </c>
      <c r="D923">
        <v>0</v>
      </c>
      <c r="E923">
        <v>1701</v>
      </c>
      <c r="F923" s="2" t="s">
        <v>191</v>
      </c>
      <c r="G923">
        <v>187</v>
      </c>
      <c r="H923">
        <v>0</v>
      </c>
      <c r="I923">
        <v>42</v>
      </c>
      <c r="J923">
        <v>0</v>
      </c>
      <c r="K923">
        <v>19</v>
      </c>
      <c r="L923" s="2" t="s">
        <v>301</v>
      </c>
    </row>
    <row r="924" spans="1:12" x14ac:dyDescent="0.4">
      <c r="A924" s="1">
        <v>43918</v>
      </c>
      <c r="B924" s="5">
        <v>0</v>
      </c>
      <c r="C924" s="2" t="s">
        <v>10</v>
      </c>
      <c r="D924">
        <v>0</v>
      </c>
      <c r="E924">
        <v>61</v>
      </c>
      <c r="F924" s="2" t="s">
        <v>191</v>
      </c>
      <c r="G924">
        <v>8</v>
      </c>
      <c r="H924">
        <v>0</v>
      </c>
      <c r="I924">
        <v>0</v>
      </c>
      <c r="J924">
        <v>0</v>
      </c>
      <c r="K924">
        <v>0</v>
      </c>
      <c r="L924" s="2" t="s">
        <v>302</v>
      </c>
    </row>
    <row r="925" spans="1:12" x14ac:dyDescent="0.4">
      <c r="A925" s="1">
        <v>43918</v>
      </c>
      <c r="B925" s="5"/>
      <c r="C925" s="2" t="s">
        <v>167</v>
      </c>
      <c r="E925">
        <v>15371</v>
      </c>
      <c r="F925" s="2" t="s">
        <v>274</v>
      </c>
      <c r="G925">
        <v>2143</v>
      </c>
      <c r="K925">
        <v>338</v>
      </c>
      <c r="L925" s="2" t="s">
        <v>0</v>
      </c>
    </row>
    <row r="926" spans="1:12" x14ac:dyDescent="0.4">
      <c r="A926" s="1">
        <v>43919</v>
      </c>
      <c r="B926" s="5"/>
      <c r="C926" s="2" t="s">
        <v>22</v>
      </c>
      <c r="E926">
        <v>442</v>
      </c>
      <c r="F926" s="2" t="s">
        <v>191</v>
      </c>
      <c r="G926">
        <v>79</v>
      </c>
      <c r="K926">
        <v>6</v>
      </c>
      <c r="L926" s="2" t="s">
        <v>0</v>
      </c>
    </row>
    <row r="927" spans="1:12" x14ac:dyDescent="0.4">
      <c r="A927" s="1">
        <v>43919</v>
      </c>
      <c r="B927" s="5"/>
      <c r="C927" s="2" t="s">
        <v>83</v>
      </c>
      <c r="E927">
        <v>14</v>
      </c>
      <c r="F927" s="2" t="s">
        <v>191</v>
      </c>
      <c r="G927">
        <v>0</v>
      </c>
      <c r="K927">
        <v>0</v>
      </c>
      <c r="L927" s="2" t="s">
        <v>0</v>
      </c>
    </row>
    <row r="928" spans="1:12" x14ac:dyDescent="0.4">
      <c r="A928" s="1">
        <v>43919</v>
      </c>
      <c r="B928" s="5">
        <v>0.33333333333333331</v>
      </c>
      <c r="C928" s="2" t="s">
        <v>50</v>
      </c>
      <c r="D928">
        <v>0</v>
      </c>
      <c r="E928">
        <v>48</v>
      </c>
      <c r="F928" s="2" t="s">
        <v>191</v>
      </c>
      <c r="G928">
        <v>6</v>
      </c>
      <c r="H928">
        <v>0</v>
      </c>
      <c r="I928">
        <v>0</v>
      </c>
      <c r="J928">
        <v>0</v>
      </c>
      <c r="K928">
        <v>2</v>
      </c>
      <c r="L928" s="2" t="s">
        <v>111</v>
      </c>
    </row>
    <row r="929" spans="1:12" x14ac:dyDescent="0.4">
      <c r="A929" s="1">
        <v>43919</v>
      </c>
      <c r="B929" s="5">
        <v>0</v>
      </c>
      <c r="C929" s="2" t="s">
        <v>15</v>
      </c>
      <c r="D929">
        <v>0</v>
      </c>
      <c r="E929">
        <v>798</v>
      </c>
      <c r="F929" s="2" t="s">
        <v>191</v>
      </c>
      <c r="G929">
        <v>98</v>
      </c>
      <c r="H929">
        <v>0</v>
      </c>
      <c r="I929">
        <v>0</v>
      </c>
      <c r="J929">
        <v>0</v>
      </c>
      <c r="K929">
        <v>10</v>
      </c>
      <c r="L929" s="2" t="s">
        <v>87</v>
      </c>
    </row>
    <row r="930" spans="1:12" x14ac:dyDescent="0.4">
      <c r="A930" s="1">
        <v>43919</v>
      </c>
      <c r="B930" s="5">
        <v>0</v>
      </c>
      <c r="C930" s="2" t="s">
        <v>17</v>
      </c>
      <c r="D930">
        <v>0</v>
      </c>
      <c r="E930">
        <v>511</v>
      </c>
      <c r="F930" s="2" t="s">
        <v>191</v>
      </c>
      <c r="G930">
        <v>99</v>
      </c>
      <c r="H930">
        <v>15</v>
      </c>
      <c r="I930">
        <v>14</v>
      </c>
      <c r="J930">
        <v>115</v>
      </c>
      <c r="K930">
        <v>6</v>
      </c>
      <c r="L930" s="2" t="s">
        <v>115</v>
      </c>
    </row>
    <row r="931" spans="1:12" x14ac:dyDescent="0.4">
      <c r="A931" s="1">
        <v>43919</v>
      </c>
      <c r="B931" s="5">
        <v>0.41666666666666669</v>
      </c>
      <c r="C931" s="2" t="s">
        <v>13</v>
      </c>
      <c r="D931">
        <v>0</v>
      </c>
      <c r="E931">
        <v>605</v>
      </c>
      <c r="F931" s="2" t="s">
        <v>191</v>
      </c>
      <c r="G931">
        <v>87</v>
      </c>
      <c r="H931">
        <v>12</v>
      </c>
      <c r="I931">
        <v>0</v>
      </c>
      <c r="J931">
        <v>228</v>
      </c>
      <c r="K931">
        <v>15</v>
      </c>
      <c r="L931" s="2" t="s">
        <v>127</v>
      </c>
    </row>
    <row r="932" spans="1:12" x14ac:dyDescent="0.4">
      <c r="A932" s="1">
        <v>43919</v>
      </c>
      <c r="B932" s="5">
        <v>0</v>
      </c>
      <c r="C932" s="2" t="s">
        <v>26</v>
      </c>
      <c r="D932">
        <v>0</v>
      </c>
      <c r="E932">
        <v>442</v>
      </c>
      <c r="F932" s="2" t="s">
        <v>191</v>
      </c>
      <c r="G932">
        <v>76</v>
      </c>
      <c r="H932">
        <v>13</v>
      </c>
      <c r="I932">
        <v>0</v>
      </c>
      <c r="J932">
        <v>0</v>
      </c>
      <c r="K932">
        <v>15</v>
      </c>
      <c r="L932" s="2" t="s">
        <v>334</v>
      </c>
    </row>
    <row r="933" spans="1:12" x14ac:dyDescent="0.4">
      <c r="A933" s="1">
        <v>43919</v>
      </c>
      <c r="B933" s="5">
        <v>0</v>
      </c>
      <c r="C933" s="2" t="s">
        <v>8</v>
      </c>
      <c r="D933">
        <v>10825</v>
      </c>
      <c r="E933">
        <v>2548</v>
      </c>
      <c r="F933" s="2" t="s">
        <v>198</v>
      </c>
      <c r="G933">
        <v>334</v>
      </c>
      <c r="H933">
        <v>59</v>
      </c>
      <c r="I933">
        <v>55</v>
      </c>
      <c r="J933">
        <v>193</v>
      </c>
      <c r="K933">
        <v>48</v>
      </c>
      <c r="L933" s="2" t="s">
        <v>279</v>
      </c>
    </row>
    <row r="934" spans="1:12" x14ac:dyDescent="0.4">
      <c r="A934" s="1">
        <v>43919</v>
      </c>
      <c r="B934" s="5">
        <v>0</v>
      </c>
      <c r="C934" s="2" t="s">
        <v>28</v>
      </c>
      <c r="D934">
        <v>0</v>
      </c>
      <c r="E934">
        <v>50</v>
      </c>
      <c r="F934" s="2" t="s">
        <v>191</v>
      </c>
      <c r="G934">
        <v>2</v>
      </c>
      <c r="H934">
        <v>0</v>
      </c>
      <c r="I934">
        <v>0</v>
      </c>
      <c r="J934">
        <v>0</v>
      </c>
      <c r="K934">
        <v>1</v>
      </c>
      <c r="L934" s="2" t="s">
        <v>304</v>
      </c>
    </row>
    <row r="935" spans="1:12" x14ac:dyDescent="0.4">
      <c r="A935" s="1">
        <v>43919</v>
      </c>
      <c r="B935" s="5">
        <v>0</v>
      </c>
      <c r="C935" s="2" t="s">
        <v>93</v>
      </c>
      <c r="D935">
        <v>0</v>
      </c>
      <c r="E935">
        <v>542</v>
      </c>
      <c r="F935" s="2" t="s">
        <v>191</v>
      </c>
      <c r="G935">
        <v>63</v>
      </c>
      <c r="H935">
        <v>11</v>
      </c>
      <c r="I935">
        <v>8</v>
      </c>
      <c r="J935">
        <v>0</v>
      </c>
      <c r="K935">
        <v>15</v>
      </c>
      <c r="L935" s="2" t="s">
        <v>0</v>
      </c>
    </row>
    <row r="936" spans="1:12" x14ac:dyDescent="0.4">
      <c r="A936" s="1">
        <v>43919</v>
      </c>
      <c r="B936" s="5">
        <v>0</v>
      </c>
      <c r="C936" s="2" t="s">
        <v>37</v>
      </c>
      <c r="D936">
        <v>0</v>
      </c>
      <c r="E936">
        <v>127</v>
      </c>
      <c r="F936" s="2" t="s">
        <v>191</v>
      </c>
      <c r="G936">
        <v>28</v>
      </c>
      <c r="H936">
        <v>5</v>
      </c>
      <c r="I936">
        <v>0</v>
      </c>
      <c r="J936">
        <v>0</v>
      </c>
      <c r="K936">
        <v>0</v>
      </c>
      <c r="L936" s="2" t="s">
        <v>333</v>
      </c>
    </row>
    <row r="937" spans="1:12" x14ac:dyDescent="0.4">
      <c r="A937" s="1">
        <v>43919</v>
      </c>
      <c r="B937" s="5">
        <v>0.45833333333333331</v>
      </c>
      <c r="C937" s="2" t="s">
        <v>48</v>
      </c>
      <c r="D937">
        <v>0</v>
      </c>
      <c r="E937">
        <v>339</v>
      </c>
      <c r="F937" s="2" t="s">
        <v>191</v>
      </c>
      <c r="G937">
        <v>47</v>
      </c>
      <c r="H937">
        <v>0</v>
      </c>
      <c r="I937">
        <v>0</v>
      </c>
      <c r="J937">
        <v>0</v>
      </c>
      <c r="K937">
        <v>5</v>
      </c>
      <c r="L937" s="2" t="s">
        <v>102</v>
      </c>
    </row>
    <row r="938" spans="1:12" x14ac:dyDescent="0.4">
      <c r="A938" s="1">
        <v>43919</v>
      </c>
      <c r="B938" s="5">
        <v>0</v>
      </c>
      <c r="C938" s="2" t="s">
        <v>29</v>
      </c>
      <c r="D938">
        <v>0</v>
      </c>
      <c r="E938">
        <v>346</v>
      </c>
      <c r="F938" s="2" t="s">
        <v>191</v>
      </c>
      <c r="G938">
        <v>60</v>
      </c>
      <c r="H938">
        <v>16</v>
      </c>
      <c r="I938">
        <v>6</v>
      </c>
      <c r="J938">
        <v>0</v>
      </c>
      <c r="K938">
        <v>18</v>
      </c>
      <c r="L938" s="2" t="s">
        <v>229</v>
      </c>
    </row>
    <row r="939" spans="1:12" x14ac:dyDescent="0.4">
      <c r="A939" s="1">
        <v>43919</v>
      </c>
      <c r="B939" s="5">
        <v>0</v>
      </c>
      <c r="C939" s="2" t="s">
        <v>70</v>
      </c>
      <c r="D939">
        <v>0</v>
      </c>
      <c r="E939">
        <v>59</v>
      </c>
      <c r="F939" s="2" t="s">
        <v>191</v>
      </c>
      <c r="G939">
        <v>4</v>
      </c>
      <c r="H939">
        <v>0</v>
      </c>
      <c r="I939">
        <v>0</v>
      </c>
      <c r="J939">
        <v>0</v>
      </c>
      <c r="K939">
        <v>0</v>
      </c>
      <c r="L939" s="2" t="s">
        <v>223</v>
      </c>
    </row>
    <row r="940" spans="1:12" x14ac:dyDescent="0.4">
      <c r="A940" s="1">
        <v>43919</v>
      </c>
      <c r="B940" s="5"/>
      <c r="C940" s="2" t="s">
        <v>78</v>
      </c>
      <c r="E940">
        <v>43</v>
      </c>
      <c r="F940" s="2" t="s">
        <v>191</v>
      </c>
      <c r="G940">
        <v>0</v>
      </c>
      <c r="K940">
        <v>0</v>
      </c>
      <c r="L940" s="2" t="s">
        <v>0</v>
      </c>
    </row>
    <row r="941" spans="1:12" x14ac:dyDescent="0.4">
      <c r="A941" s="1">
        <v>43919</v>
      </c>
      <c r="B941" s="5">
        <v>0</v>
      </c>
      <c r="C941" s="2" t="s">
        <v>33</v>
      </c>
      <c r="D941">
        <v>0</v>
      </c>
      <c r="E941">
        <v>365</v>
      </c>
      <c r="F941" s="2" t="s">
        <v>191</v>
      </c>
      <c r="G941">
        <v>51</v>
      </c>
      <c r="H941">
        <v>0</v>
      </c>
      <c r="I941">
        <v>0</v>
      </c>
      <c r="J941">
        <v>0</v>
      </c>
      <c r="K941">
        <v>5</v>
      </c>
      <c r="L941" s="2" t="s">
        <v>74</v>
      </c>
    </row>
    <row r="942" spans="1:12" x14ac:dyDescent="0.4">
      <c r="A942" s="1">
        <v>43919</v>
      </c>
      <c r="B942" s="5">
        <v>0</v>
      </c>
      <c r="C942" s="2" t="s">
        <v>101</v>
      </c>
      <c r="D942">
        <v>0</v>
      </c>
      <c r="E942">
        <v>41</v>
      </c>
      <c r="F942" s="2" t="s">
        <v>191</v>
      </c>
      <c r="G942">
        <v>15</v>
      </c>
      <c r="H942">
        <v>1</v>
      </c>
      <c r="I942">
        <v>0</v>
      </c>
      <c r="J942">
        <v>0</v>
      </c>
      <c r="K942">
        <v>0</v>
      </c>
      <c r="L942" s="2" t="s">
        <v>335</v>
      </c>
    </row>
    <row r="943" spans="1:12" x14ac:dyDescent="0.4">
      <c r="A943" s="1">
        <v>43919</v>
      </c>
      <c r="B943" s="5">
        <v>0</v>
      </c>
      <c r="C943" s="2" t="s">
        <v>57</v>
      </c>
      <c r="D943">
        <v>0</v>
      </c>
      <c r="E943">
        <v>190</v>
      </c>
      <c r="F943" s="2" t="s">
        <v>191</v>
      </c>
      <c r="G943">
        <v>5</v>
      </c>
      <c r="H943">
        <v>0</v>
      </c>
      <c r="I943">
        <v>0</v>
      </c>
      <c r="J943">
        <v>0</v>
      </c>
      <c r="K943">
        <v>2</v>
      </c>
      <c r="L943" s="2" t="s">
        <v>113</v>
      </c>
    </row>
    <row r="944" spans="1:12" x14ac:dyDescent="0.4">
      <c r="A944" s="1">
        <v>43919</v>
      </c>
      <c r="B944" s="5">
        <v>0</v>
      </c>
      <c r="C944" s="2" t="s">
        <v>38</v>
      </c>
      <c r="D944">
        <v>0</v>
      </c>
      <c r="E944">
        <v>128</v>
      </c>
      <c r="F944" s="2" t="s">
        <v>191</v>
      </c>
      <c r="G944">
        <v>18</v>
      </c>
      <c r="H944">
        <v>0</v>
      </c>
      <c r="I944">
        <v>0</v>
      </c>
      <c r="J944">
        <v>33</v>
      </c>
      <c r="K944">
        <v>2</v>
      </c>
      <c r="L944" s="2" t="s">
        <v>339</v>
      </c>
    </row>
    <row r="945" spans="1:12" x14ac:dyDescent="0.4">
      <c r="A945" s="1">
        <v>43919</v>
      </c>
      <c r="B945" s="5">
        <v>0</v>
      </c>
      <c r="C945" s="2" t="s">
        <v>88</v>
      </c>
      <c r="D945">
        <v>0</v>
      </c>
      <c r="E945">
        <v>139</v>
      </c>
      <c r="F945" s="2" t="s">
        <v>191</v>
      </c>
      <c r="G945">
        <v>19</v>
      </c>
      <c r="H945">
        <v>0</v>
      </c>
      <c r="I945">
        <v>0</v>
      </c>
      <c r="J945">
        <v>0</v>
      </c>
      <c r="K945">
        <v>6</v>
      </c>
      <c r="L945" s="2" t="s">
        <v>303</v>
      </c>
    </row>
    <row r="946" spans="1:12" x14ac:dyDescent="0.4">
      <c r="A946" s="1">
        <v>43919</v>
      </c>
      <c r="B946" s="5">
        <v>0.33333333333333331</v>
      </c>
      <c r="C946" s="2" t="s">
        <v>9</v>
      </c>
      <c r="D946">
        <v>0</v>
      </c>
      <c r="E946">
        <v>1837</v>
      </c>
      <c r="F946" s="2" t="s">
        <v>191</v>
      </c>
      <c r="G946">
        <v>402</v>
      </c>
      <c r="H946">
        <v>69</v>
      </c>
      <c r="I946">
        <v>59</v>
      </c>
      <c r="J946">
        <v>155</v>
      </c>
      <c r="K946">
        <v>93</v>
      </c>
      <c r="L946" s="2" t="s">
        <v>244</v>
      </c>
    </row>
    <row r="947" spans="1:12" x14ac:dyDescent="0.4">
      <c r="A947" s="1">
        <v>43919</v>
      </c>
      <c r="B947" s="5">
        <v>0</v>
      </c>
      <c r="C947" s="2" t="s">
        <v>75</v>
      </c>
      <c r="D947">
        <v>0</v>
      </c>
      <c r="E947">
        <v>50</v>
      </c>
      <c r="F947" s="2" t="s">
        <v>191</v>
      </c>
      <c r="G947">
        <v>7</v>
      </c>
      <c r="H947">
        <v>0</v>
      </c>
      <c r="I947">
        <v>0</v>
      </c>
      <c r="J947">
        <v>3</v>
      </c>
      <c r="K947">
        <v>0</v>
      </c>
      <c r="L947" s="2" t="s">
        <v>104</v>
      </c>
    </row>
    <row r="948" spans="1:12" x14ac:dyDescent="0.4">
      <c r="A948" s="1">
        <v>43919</v>
      </c>
      <c r="B948" s="5">
        <v>0</v>
      </c>
      <c r="C948" s="2" t="s">
        <v>18</v>
      </c>
      <c r="D948">
        <v>0</v>
      </c>
      <c r="E948">
        <v>3393</v>
      </c>
      <c r="F948" s="2" t="s">
        <v>191</v>
      </c>
      <c r="G948">
        <v>410</v>
      </c>
      <c r="H948">
        <v>69</v>
      </c>
      <c r="I948">
        <v>0</v>
      </c>
      <c r="J948">
        <v>0</v>
      </c>
      <c r="K948">
        <v>84</v>
      </c>
      <c r="L948" s="2" t="s">
        <v>123</v>
      </c>
    </row>
    <row r="949" spans="1:12" x14ac:dyDescent="0.4">
      <c r="A949" s="1">
        <v>43919</v>
      </c>
      <c r="B949" s="5">
        <v>0</v>
      </c>
      <c r="C949" s="2" t="s">
        <v>20</v>
      </c>
      <c r="D949">
        <v>0</v>
      </c>
      <c r="E949">
        <v>1055</v>
      </c>
      <c r="F949" s="2" t="s">
        <v>191</v>
      </c>
      <c r="G949">
        <v>154</v>
      </c>
      <c r="H949">
        <v>22</v>
      </c>
      <c r="I949">
        <v>21</v>
      </c>
      <c r="J949">
        <v>54</v>
      </c>
      <c r="K949">
        <v>31</v>
      </c>
      <c r="L949" s="2" t="s">
        <v>255</v>
      </c>
    </row>
    <row r="950" spans="1:12" x14ac:dyDescent="0.4">
      <c r="A950" s="1">
        <v>43919</v>
      </c>
      <c r="B950" s="5">
        <v>0.33333333333333331</v>
      </c>
      <c r="C950" s="2" t="s">
        <v>40</v>
      </c>
      <c r="D950">
        <v>0</v>
      </c>
      <c r="E950">
        <v>101</v>
      </c>
      <c r="F950" s="2" t="s">
        <v>191</v>
      </c>
      <c r="G950">
        <v>12</v>
      </c>
      <c r="H950">
        <v>5</v>
      </c>
      <c r="I950">
        <v>0</v>
      </c>
      <c r="J950">
        <v>21</v>
      </c>
      <c r="K950">
        <v>1</v>
      </c>
      <c r="L950" s="2" t="s">
        <v>232</v>
      </c>
    </row>
    <row r="951" spans="1:12" x14ac:dyDescent="0.4">
      <c r="A951" s="1">
        <v>43919</v>
      </c>
      <c r="B951" s="5">
        <v>0.60416666666666663</v>
      </c>
      <c r="C951" s="2" t="s">
        <v>12</v>
      </c>
      <c r="D951">
        <v>0</v>
      </c>
      <c r="E951">
        <v>1733</v>
      </c>
      <c r="F951" s="2" t="s">
        <v>191</v>
      </c>
      <c r="G951">
        <v>194</v>
      </c>
      <c r="H951">
        <v>0</v>
      </c>
      <c r="I951">
        <v>46</v>
      </c>
      <c r="J951">
        <v>0</v>
      </c>
      <c r="K951">
        <v>22</v>
      </c>
      <c r="L951" s="2" t="s">
        <v>301</v>
      </c>
    </row>
    <row r="952" spans="1:12" x14ac:dyDescent="0.4">
      <c r="A952" s="1">
        <v>43919</v>
      </c>
      <c r="B952" s="5">
        <v>0</v>
      </c>
      <c r="C952" s="2" t="s">
        <v>10</v>
      </c>
      <c r="D952">
        <v>0</v>
      </c>
      <c r="E952">
        <v>62</v>
      </c>
      <c r="F952" s="2" t="s">
        <v>191</v>
      </c>
      <c r="G952">
        <v>9</v>
      </c>
      <c r="H952">
        <v>0</v>
      </c>
      <c r="I952">
        <v>0</v>
      </c>
      <c r="J952">
        <v>0</v>
      </c>
      <c r="K952">
        <v>0</v>
      </c>
      <c r="L952" s="2" t="s">
        <v>302</v>
      </c>
    </row>
    <row r="953" spans="1:12" x14ac:dyDescent="0.4">
      <c r="A953" s="1">
        <v>43919</v>
      </c>
      <c r="B953" s="5"/>
      <c r="C953" s="2" t="s">
        <v>167</v>
      </c>
      <c r="E953">
        <v>16008</v>
      </c>
      <c r="F953" s="2" t="s">
        <v>316</v>
      </c>
      <c r="G953">
        <v>2277</v>
      </c>
      <c r="K953">
        <v>387</v>
      </c>
      <c r="L953" s="2" t="s">
        <v>0</v>
      </c>
    </row>
    <row r="954" spans="1:12" x14ac:dyDescent="0.4">
      <c r="A954" s="1">
        <v>43920</v>
      </c>
      <c r="B954" s="5">
        <v>0.625</v>
      </c>
      <c r="C954" s="2" t="s">
        <v>22</v>
      </c>
      <c r="D954">
        <v>0</v>
      </c>
      <c r="E954">
        <v>481</v>
      </c>
      <c r="F954" s="2" t="s">
        <v>191</v>
      </c>
      <c r="G954">
        <v>94</v>
      </c>
      <c r="H954">
        <v>25</v>
      </c>
      <c r="I954">
        <v>23</v>
      </c>
      <c r="J954">
        <v>0</v>
      </c>
      <c r="K954">
        <v>8</v>
      </c>
      <c r="L954" s="2" t="s">
        <v>129</v>
      </c>
    </row>
    <row r="955" spans="1:12" x14ac:dyDescent="0.4">
      <c r="A955" s="1">
        <v>43920</v>
      </c>
      <c r="B955" s="5">
        <v>0.5</v>
      </c>
      <c r="C955" s="2" t="s">
        <v>83</v>
      </c>
      <c r="D955">
        <v>0</v>
      </c>
      <c r="E955">
        <v>14</v>
      </c>
      <c r="F955" s="2" t="s">
        <v>191</v>
      </c>
      <c r="G955">
        <v>0</v>
      </c>
      <c r="H955">
        <v>0</v>
      </c>
      <c r="I955">
        <v>0</v>
      </c>
      <c r="J955">
        <v>0</v>
      </c>
      <c r="K955">
        <v>0</v>
      </c>
      <c r="L955" s="2" t="s">
        <v>118</v>
      </c>
    </row>
    <row r="956" spans="1:12" x14ac:dyDescent="0.4">
      <c r="A956" s="1">
        <v>43920</v>
      </c>
      <c r="B956" s="5">
        <v>0.75</v>
      </c>
      <c r="C956" s="2" t="s">
        <v>50</v>
      </c>
      <c r="D956">
        <v>0</v>
      </c>
      <c r="E956">
        <v>50</v>
      </c>
      <c r="F956" s="2" t="s">
        <v>191</v>
      </c>
      <c r="G956">
        <v>6</v>
      </c>
      <c r="H956">
        <v>0</v>
      </c>
      <c r="I956">
        <v>0</v>
      </c>
      <c r="J956">
        <v>0</v>
      </c>
      <c r="K956">
        <v>2</v>
      </c>
      <c r="L956" s="2" t="s">
        <v>111</v>
      </c>
    </row>
    <row r="957" spans="1:12" x14ac:dyDescent="0.4">
      <c r="A957" s="1">
        <v>43920</v>
      </c>
      <c r="B957" s="5">
        <v>0.29166666666666669</v>
      </c>
      <c r="C957" s="2" t="s">
        <v>15</v>
      </c>
      <c r="D957">
        <v>0</v>
      </c>
      <c r="E957">
        <v>826</v>
      </c>
      <c r="F957" s="2" t="s">
        <v>191</v>
      </c>
      <c r="G957">
        <v>112</v>
      </c>
      <c r="H957">
        <v>21</v>
      </c>
      <c r="I957">
        <v>17</v>
      </c>
      <c r="J957">
        <v>0</v>
      </c>
      <c r="K957">
        <v>13</v>
      </c>
      <c r="L957" s="2" t="s">
        <v>87</v>
      </c>
    </row>
    <row r="958" spans="1:12" x14ac:dyDescent="0.4">
      <c r="A958" s="1">
        <v>43920</v>
      </c>
      <c r="B958" s="5">
        <v>0</v>
      </c>
      <c r="C958" s="2" t="s">
        <v>17</v>
      </c>
      <c r="D958">
        <v>0</v>
      </c>
      <c r="E958">
        <v>539</v>
      </c>
      <c r="F958" s="2" t="s">
        <v>191</v>
      </c>
      <c r="G958">
        <v>86</v>
      </c>
      <c r="H958">
        <v>17</v>
      </c>
      <c r="I958">
        <v>16</v>
      </c>
      <c r="J958">
        <v>158</v>
      </c>
      <c r="K958">
        <v>7</v>
      </c>
      <c r="L958" s="2" t="s">
        <v>115</v>
      </c>
    </row>
    <row r="959" spans="1:12" x14ac:dyDescent="0.4">
      <c r="A959" s="1">
        <v>43920</v>
      </c>
      <c r="B959" s="5">
        <v>0.41666666666666669</v>
      </c>
      <c r="C959" s="2" t="s">
        <v>13</v>
      </c>
      <c r="D959">
        <v>0</v>
      </c>
      <c r="E959">
        <v>617</v>
      </c>
      <c r="F959" s="2" t="s">
        <v>191</v>
      </c>
      <c r="G959">
        <v>90</v>
      </c>
      <c r="H959">
        <v>12</v>
      </c>
      <c r="I959">
        <v>0</v>
      </c>
      <c r="J959">
        <v>263</v>
      </c>
      <c r="K959">
        <v>15</v>
      </c>
      <c r="L959" s="2" t="s">
        <v>128</v>
      </c>
    </row>
    <row r="960" spans="1:12" x14ac:dyDescent="0.4">
      <c r="A960" s="1">
        <v>43920</v>
      </c>
      <c r="B960" s="5">
        <v>0</v>
      </c>
      <c r="C960" s="2" t="s">
        <v>26</v>
      </c>
      <c r="D960">
        <v>0</v>
      </c>
      <c r="E960">
        <v>477</v>
      </c>
      <c r="F960" s="2" t="s">
        <v>191</v>
      </c>
      <c r="G960">
        <v>77</v>
      </c>
      <c r="H960">
        <v>16</v>
      </c>
      <c r="I960">
        <v>0</v>
      </c>
      <c r="J960">
        <v>0</v>
      </c>
      <c r="K960">
        <v>17</v>
      </c>
      <c r="L960" s="2" t="s">
        <v>334</v>
      </c>
    </row>
    <row r="961" spans="1:12" x14ac:dyDescent="0.4">
      <c r="A961" s="1">
        <v>43920</v>
      </c>
      <c r="B961" s="5">
        <v>0</v>
      </c>
      <c r="C961" s="2" t="s">
        <v>8</v>
      </c>
      <c r="D961">
        <v>11444</v>
      </c>
      <c r="E961">
        <v>2762</v>
      </c>
      <c r="F961" s="2" t="s">
        <v>192</v>
      </c>
      <c r="G961">
        <v>353</v>
      </c>
      <c r="H961">
        <v>57</v>
      </c>
      <c r="I961">
        <v>54</v>
      </c>
      <c r="J961">
        <v>216</v>
      </c>
      <c r="K961">
        <v>58</v>
      </c>
      <c r="L961" s="2" t="s">
        <v>279</v>
      </c>
    </row>
    <row r="962" spans="1:12" x14ac:dyDescent="0.4">
      <c r="A962" s="1">
        <v>43920</v>
      </c>
      <c r="B962" s="5">
        <v>0</v>
      </c>
      <c r="C962" s="2" t="s">
        <v>28</v>
      </c>
      <c r="D962">
        <v>0</v>
      </c>
      <c r="E962">
        <v>51</v>
      </c>
      <c r="F962" s="2" t="s">
        <v>191</v>
      </c>
      <c r="G962">
        <v>3</v>
      </c>
      <c r="H962">
        <v>0</v>
      </c>
      <c r="I962">
        <v>0</v>
      </c>
      <c r="J962">
        <v>0</v>
      </c>
      <c r="K962">
        <v>2</v>
      </c>
      <c r="L962" s="2" t="s">
        <v>304</v>
      </c>
    </row>
    <row r="963" spans="1:12" x14ac:dyDescent="0.4">
      <c r="A963" s="1">
        <v>43920</v>
      </c>
      <c r="B963" s="5">
        <v>0</v>
      </c>
      <c r="C963" s="2" t="s">
        <v>93</v>
      </c>
      <c r="D963">
        <v>0</v>
      </c>
      <c r="E963">
        <v>591</v>
      </c>
      <c r="F963" s="2" t="s">
        <v>191</v>
      </c>
      <c r="G963">
        <v>58</v>
      </c>
      <c r="H963">
        <v>9</v>
      </c>
      <c r="I963">
        <v>9</v>
      </c>
      <c r="J963">
        <v>0</v>
      </c>
      <c r="K963">
        <v>19</v>
      </c>
      <c r="L963" s="2" t="s">
        <v>0</v>
      </c>
    </row>
    <row r="964" spans="1:12" x14ac:dyDescent="0.4">
      <c r="A964" s="1">
        <v>43920</v>
      </c>
      <c r="B964" s="5">
        <v>0</v>
      </c>
      <c r="C964" s="2" t="s">
        <v>37</v>
      </c>
      <c r="D964">
        <v>0</v>
      </c>
      <c r="E964">
        <v>128</v>
      </c>
      <c r="F964" s="2" t="s">
        <v>191</v>
      </c>
      <c r="G964">
        <v>28</v>
      </c>
      <c r="H964">
        <v>5</v>
      </c>
      <c r="I964">
        <v>0</v>
      </c>
      <c r="J964">
        <v>0</v>
      </c>
      <c r="K964">
        <v>0</v>
      </c>
      <c r="L964" s="2" t="s">
        <v>333</v>
      </c>
    </row>
    <row r="965" spans="1:12" x14ac:dyDescent="0.4">
      <c r="A965" s="1">
        <v>43920</v>
      </c>
      <c r="B965" s="5">
        <v>0.45833333333333331</v>
      </c>
      <c r="C965" s="2" t="s">
        <v>48</v>
      </c>
      <c r="D965">
        <v>0</v>
      </c>
      <c r="E965">
        <v>351</v>
      </c>
      <c r="F965" s="2" t="s">
        <v>191</v>
      </c>
      <c r="G965">
        <v>48</v>
      </c>
      <c r="H965">
        <v>0</v>
      </c>
      <c r="I965">
        <v>0</v>
      </c>
      <c r="J965">
        <v>0</v>
      </c>
      <c r="K965">
        <v>6</v>
      </c>
      <c r="L965" s="2" t="s">
        <v>102</v>
      </c>
    </row>
    <row r="966" spans="1:12" x14ac:dyDescent="0.4">
      <c r="A966" s="1">
        <v>43920</v>
      </c>
      <c r="B966" s="5">
        <v>0</v>
      </c>
      <c r="C966" s="2" t="s">
        <v>29</v>
      </c>
      <c r="D966">
        <v>0</v>
      </c>
      <c r="E966">
        <v>378</v>
      </c>
      <c r="F966" s="2" t="s">
        <v>191</v>
      </c>
      <c r="G966">
        <v>57</v>
      </c>
      <c r="H966">
        <v>12</v>
      </c>
      <c r="I966">
        <v>6</v>
      </c>
      <c r="J966">
        <v>0</v>
      </c>
      <c r="K966">
        <v>20</v>
      </c>
      <c r="L966" s="2" t="s">
        <v>229</v>
      </c>
    </row>
    <row r="967" spans="1:12" x14ac:dyDescent="0.4">
      <c r="A967" s="1">
        <v>43920</v>
      </c>
      <c r="B967" s="5">
        <v>0</v>
      </c>
      <c r="C967" s="2" t="s">
        <v>70</v>
      </c>
      <c r="D967">
        <v>0</v>
      </c>
      <c r="E967">
        <v>63</v>
      </c>
      <c r="F967" s="2" t="s">
        <v>191</v>
      </c>
      <c r="G967">
        <v>8</v>
      </c>
      <c r="H967">
        <v>0</v>
      </c>
      <c r="I967">
        <v>0</v>
      </c>
      <c r="J967">
        <v>0</v>
      </c>
      <c r="K967">
        <v>0</v>
      </c>
      <c r="L967" s="2" t="s">
        <v>223</v>
      </c>
    </row>
    <row r="968" spans="1:12" x14ac:dyDescent="0.4">
      <c r="A968" s="1">
        <v>43920</v>
      </c>
      <c r="B968" s="5">
        <v>0</v>
      </c>
      <c r="C968" s="2" t="s">
        <v>78</v>
      </c>
      <c r="D968">
        <v>0</v>
      </c>
      <c r="E968">
        <v>46</v>
      </c>
      <c r="F968" s="2" t="s">
        <v>191</v>
      </c>
      <c r="G968">
        <v>0</v>
      </c>
      <c r="H968">
        <v>0</v>
      </c>
      <c r="I968">
        <v>0</v>
      </c>
      <c r="J968">
        <v>0</v>
      </c>
      <c r="K968">
        <v>0</v>
      </c>
      <c r="L968" s="2" t="s">
        <v>338</v>
      </c>
    </row>
    <row r="969" spans="1:12" x14ac:dyDescent="0.4">
      <c r="A969" s="1">
        <v>43920</v>
      </c>
      <c r="B969" s="5">
        <v>0</v>
      </c>
      <c r="C969" s="2" t="s">
        <v>33</v>
      </c>
      <c r="D969">
        <v>0</v>
      </c>
      <c r="E969">
        <v>389</v>
      </c>
      <c r="F969" s="2" t="s">
        <v>191</v>
      </c>
      <c r="G969">
        <v>53</v>
      </c>
      <c r="H969">
        <v>0</v>
      </c>
      <c r="I969">
        <v>0</v>
      </c>
      <c r="J969">
        <v>0</v>
      </c>
      <c r="K969">
        <v>7</v>
      </c>
      <c r="L969" s="2" t="s">
        <v>74</v>
      </c>
    </row>
    <row r="970" spans="1:12" x14ac:dyDescent="0.4">
      <c r="A970" s="1">
        <v>43920</v>
      </c>
      <c r="B970" s="5">
        <v>0</v>
      </c>
      <c r="C970" s="2" t="s">
        <v>101</v>
      </c>
      <c r="D970">
        <v>0</v>
      </c>
      <c r="E970">
        <v>42</v>
      </c>
      <c r="F970" s="2" t="s">
        <v>191</v>
      </c>
      <c r="G970">
        <v>19</v>
      </c>
      <c r="H970">
        <v>3</v>
      </c>
      <c r="I970">
        <v>0</v>
      </c>
      <c r="J970">
        <v>0</v>
      </c>
      <c r="K970">
        <v>0</v>
      </c>
      <c r="L970" s="2" t="s">
        <v>335</v>
      </c>
    </row>
    <row r="971" spans="1:12" x14ac:dyDescent="0.4">
      <c r="A971" s="1">
        <v>43920</v>
      </c>
      <c r="B971" s="5"/>
      <c r="C971" s="2" t="s">
        <v>57</v>
      </c>
      <c r="E971">
        <v>193</v>
      </c>
      <c r="F971" s="2" t="s">
        <v>191</v>
      </c>
      <c r="G971">
        <v>7</v>
      </c>
      <c r="K971">
        <v>2</v>
      </c>
      <c r="L971" s="2" t="s">
        <v>0</v>
      </c>
    </row>
    <row r="972" spans="1:12" x14ac:dyDescent="0.4">
      <c r="A972" s="1">
        <v>43920</v>
      </c>
      <c r="B972" s="5">
        <v>0</v>
      </c>
      <c r="C972" s="2" t="s">
        <v>38</v>
      </c>
      <c r="D972">
        <v>0</v>
      </c>
      <c r="E972">
        <v>135</v>
      </c>
      <c r="F972" s="2" t="s">
        <v>191</v>
      </c>
      <c r="G972">
        <v>18</v>
      </c>
      <c r="H972">
        <v>0</v>
      </c>
      <c r="I972">
        <v>0</v>
      </c>
      <c r="J972">
        <v>33</v>
      </c>
      <c r="K972">
        <v>2</v>
      </c>
      <c r="L972" s="2" t="s">
        <v>339</v>
      </c>
    </row>
    <row r="973" spans="1:12" x14ac:dyDescent="0.4">
      <c r="A973" s="1">
        <v>43920</v>
      </c>
      <c r="B973" s="5">
        <v>0</v>
      </c>
      <c r="C973" s="2" t="s">
        <v>88</v>
      </c>
      <c r="D973">
        <v>0</v>
      </c>
      <c r="E973">
        <v>149</v>
      </c>
      <c r="F973" s="2" t="s">
        <v>191</v>
      </c>
      <c r="G973">
        <v>20</v>
      </c>
      <c r="H973">
        <v>0</v>
      </c>
      <c r="I973">
        <v>0</v>
      </c>
      <c r="J973">
        <v>0</v>
      </c>
      <c r="K973">
        <v>6</v>
      </c>
      <c r="L973" s="2" t="s">
        <v>303</v>
      </c>
    </row>
    <row r="974" spans="1:12" x14ac:dyDescent="0.4">
      <c r="A974" s="1">
        <v>43920</v>
      </c>
      <c r="B974" s="5">
        <v>0.33333333333333331</v>
      </c>
      <c r="C974" s="2" t="s">
        <v>9</v>
      </c>
      <c r="D974">
        <v>0</v>
      </c>
      <c r="E974">
        <v>1962</v>
      </c>
      <c r="F974" s="2" t="s">
        <v>191</v>
      </c>
      <c r="G974">
        <v>415</v>
      </c>
      <c r="H974">
        <v>75</v>
      </c>
      <c r="I974">
        <v>61</v>
      </c>
      <c r="J974">
        <v>165</v>
      </c>
      <c r="K974">
        <v>105</v>
      </c>
      <c r="L974" s="2" t="s">
        <v>244</v>
      </c>
    </row>
    <row r="975" spans="1:12" x14ac:dyDescent="0.4">
      <c r="A975" s="1">
        <v>43920</v>
      </c>
      <c r="B975" s="5">
        <v>0</v>
      </c>
      <c r="C975" s="2" t="s">
        <v>75</v>
      </c>
      <c r="D975">
        <v>0</v>
      </c>
      <c r="E975">
        <v>53</v>
      </c>
      <c r="F975" s="2" t="s">
        <v>191</v>
      </c>
      <c r="G975">
        <v>7</v>
      </c>
      <c r="H975">
        <v>0</v>
      </c>
      <c r="I975">
        <v>0</v>
      </c>
      <c r="J975">
        <v>9</v>
      </c>
      <c r="K975">
        <v>0</v>
      </c>
      <c r="L975" s="2" t="s">
        <v>104</v>
      </c>
    </row>
    <row r="976" spans="1:12" x14ac:dyDescent="0.4">
      <c r="A976" s="1">
        <v>43920</v>
      </c>
      <c r="B976" s="5">
        <v>0</v>
      </c>
      <c r="C976" s="2" t="s">
        <v>18</v>
      </c>
      <c r="D976">
        <v>0</v>
      </c>
      <c r="E976">
        <v>3605</v>
      </c>
      <c r="F976" s="2" t="s">
        <v>191</v>
      </c>
      <c r="G976">
        <v>411</v>
      </c>
      <c r="H976">
        <v>70</v>
      </c>
      <c r="I976">
        <v>0</v>
      </c>
      <c r="J976">
        <v>0</v>
      </c>
      <c r="K976">
        <v>97</v>
      </c>
      <c r="L976" s="2" t="s">
        <v>123</v>
      </c>
    </row>
    <row r="977" spans="1:12" x14ac:dyDescent="0.4">
      <c r="A977" s="1">
        <v>43920</v>
      </c>
      <c r="B977" s="5">
        <v>0</v>
      </c>
      <c r="C977" s="2" t="s">
        <v>20</v>
      </c>
      <c r="D977">
        <v>0</v>
      </c>
      <c r="E977">
        <v>1144</v>
      </c>
      <c r="F977" s="2" t="s">
        <v>191</v>
      </c>
      <c r="G977">
        <v>155</v>
      </c>
      <c r="H977">
        <v>25</v>
      </c>
      <c r="I977">
        <v>23</v>
      </c>
      <c r="J977">
        <v>71</v>
      </c>
      <c r="K977">
        <v>35</v>
      </c>
      <c r="L977" s="2" t="s">
        <v>255</v>
      </c>
    </row>
    <row r="978" spans="1:12" x14ac:dyDescent="0.4">
      <c r="A978" s="1">
        <v>43920</v>
      </c>
      <c r="B978" s="5">
        <v>0.33333333333333331</v>
      </c>
      <c r="C978" s="2" t="s">
        <v>40</v>
      </c>
      <c r="D978">
        <v>0</v>
      </c>
      <c r="E978">
        <v>112</v>
      </c>
      <c r="F978" s="2" t="s">
        <v>191</v>
      </c>
      <c r="G978">
        <v>13</v>
      </c>
      <c r="H978">
        <v>5</v>
      </c>
      <c r="I978">
        <v>0</v>
      </c>
      <c r="J978">
        <v>29</v>
      </c>
      <c r="K978">
        <v>1</v>
      </c>
      <c r="L978" s="2" t="s">
        <v>232</v>
      </c>
    </row>
    <row r="979" spans="1:12" x14ac:dyDescent="0.4">
      <c r="A979" s="1">
        <v>43920</v>
      </c>
      <c r="B979" s="5">
        <v>0.60416666666666663</v>
      </c>
      <c r="C979" s="2" t="s">
        <v>12</v>
      </c>
      <c r="D979">
        <v>0</v>
      </c>
      <c r="E979">
        <v>1859</v>
      </c>
      <c r="F979" s="2" t="s">
        <v>191</v>
      </c>
      <c r="G979">
        <v>197</v>
      </c>
      <c r="H979">
        <v>0</v>
      </c>
      <c r="I979">
        <v>46</v>
      </c>
      <c r="J979">
        <v>0</v>
      </c>
      <c r="K979">
        <v>24</v>
      </c>
      <c r="L979" s="2" t="s">
        <v>301</v>
      </c>
    </row>
    <row r="980" spans="1:12" x14ac:dyDescent="0.4">
      <c r="A980" s="1">
        <v>43920</v>
      </c>
      <c r="B980" s="5">
        <v>0</v>
      </c>
      <c r="C980" s="2" t="s">
        <v>10</v>
      </c>
      <c r="D980">
        <v>0</v>
      </c>
      <c r="E980">
        <v>64</v>
      </c>
      <c r="F980" s="2" t="s">
        <v>191</v>
      </c>
      <c r="G980">
        <v>8</v>
      </c>
      <c r="H980">
        <v>0</v>
      </c>
      <c r="I980">
        <v>0</v>
      </c>
      <c r="J980">
        <v>0</v>
      </c>
      <c r="K980">
        <v>0</v>
      </c>
      <c r="L980" s="2" t="s">
        <v>302</v>
      </c>
    </row>
    <row r="981" spans="1:12" x14ac:dyDescent="0.4">
      <c r="A981" s="1">
        <v>43920</v>
      </c>
      <c r="B981" s="5"/>
      <c r="C981" s="2" t="s">
        <v>167</v>
      </c>
      <c r="E981">
        <v>17081</v>
      </c>
      <c r="F981" s="2" t="s">
        <v>317</v>
      </c>
      <c r="G981">
        <v>2344</v>
      </c>
      <c r="K981">
        <v>446</v>
      </c>
      <c r="L981" s="2" t="s">
        <v>0</v>
      </c>
    </row>
    <row r="982" spans="1:12" x14ac:dyDescent="0.4">
      <c r="A982" s="1">
        <v>43921</v>
      </c>
      <c r="B982" s="5">
        <v>0.625</v>
      </c>
      <c r="C982" s="2" t="s">
        <v>22</v>
      </c>
      <c r="D982">
        <v>0</v>
      </c>
      <c r="E982">
        <v>499</v>
      </c>
      <c r="F982" s="2" t="s">
        <v>191</v>
      </c>
      <c r="G982">
        <v>85</v>
      </c>
      <c r="H982">
        <v>25</v>
      </c>
      <c r="I982">
        <v>25</v>
      </c>
      <c r="J982">
        <v>0</v>
      </c>
      <c r="K982">
        <v>11</v>
      </c>
      <c r="L982" s="2" t="s">
        <v>131</v>
      </c>
    </row>
    <row r="983" spans="1:12" x14ac:dyDescent="0.4">
      <c r="A983" s="1">
        <v>43921</v>
      </c>
      <c r="B983" s="5">
        <v>0.5</v>
      </c>
      <c r="C983" s="2" t="s">
        <v>83</v>
      </c>
      <c r="D983">
        <v>0</v>
      </c>
      <c r="E983">
        <v>14</v>
      </c>
      <c r="F983" s="2" t="s">
        <v>191</v>
      </c>
      <c r="G983">
        <v>0</v>
      </c>
      <c r="H983">
        <v>0</v>
      </c>
      <c r="I983">
        <v>0</v>
      </c>
      <c r="J983">
        <v>0</v>
      </c>
      <c r="K983">
        <v>0</v>
      </c>
      <c r="L983" s="2" t="s">
        <v>118</v>
      </c>
    </row>
    <row r="984" spans="1:12" x14ac:dyDescent="0.4">
      <c r="A984" s="1">
        <v>43921</v>
      </c>
      <c r="B984" s="5">
        <v>0.66666666666666663</v>
      </c>
      <c r="C984" s="2" t="s">
        <v>50</v>
      </c>
      <c r="D984">
        <v>0</v>
      </c>
      <c r="E984">
        <v>58</v>
      </c>
      <c r="F984" s="2" t="s">
        <v>191</v>
      </c>
      <c r="G984">
        <v>7</v>
      </c>
      <c r="H984">
        <v>0</v>
      </c>
      <c r="I984">
        <v>0</v>
      </c>
      <c r="J984">
        <v>0</v>
      </c>
      <c r="K984">
        <v>2</v>
      </c>
      <c r="L984" s="2" t="s">
        <v>111</v>
      </c>
    </row>
    <row r="985" spans="1:12" x14ac:dyDescent="0.4">
      <c r="A985" s="1">
        <v>43921</v>
      </c>
      <c r="B985" s="5">
        <v>0.33333333333333331</v>
      </c>
      <c r="C985" s="2" t="s">
        <v>15</v>
      </c>
      <c r="D985">
        <v>0</v>
      </c>
      <c r="E985">
        <v>856</v>
      </c>
      <c r="F985" s="2" t="s">
        <v>191</v>
      </c>
      <c r="G985">
        <v>111</v>
      </c>
      <c r="H985">
        <v>23</v>
      </c>
      <c r="I985">
        <v>18</v>
      </c>
      <c r="J985">
        <v>0</v>
      </c>
      <c r="K985">
        <v>16</v>
      </c>
      <c r="L985" s="2" t="s">
        <v>87</v>
      </c>
    </row>
    <row r="986" spans="1:12" x14ac:dyDescent="0.4">
      <c r="A986" s="1">
        <v>43921</v>
      </c>
      <c r="B986" s="5">
        <v>0</v>
      </c>
      <c r="C986" s="2" t="s">
        <v>17</v>
      </c>
      <c r="D986">
        <v>0</v>
      </c>
      <c r="E986">
        <v>561</v>
      </c>
      <c r="F986" s="2" t="s">
        <v>191</v>
      </c>
      <c r="G986">
        <v>88</v>
      </c>
      <c r="H986">
        <v>18</v>
      </c>
      <c r="I986">
        <v>16</v>
      </c>
      <c r="J986">
        <v>242</v>
      </c>
      <c r="K986">
        <v>10</v>
      </c>
      <c r="L986" s="2" t="s">
        <v>115</v>
      </c>
    </row>
    <row r="987" spans="1:12" x14ac:dyDescent="0.4">
      <c r="A987" s="1">
        <v>43921</v>
      </c>
      <c r="B987" s="5">
        <v>0.41666666666666669</v>
      </c>
      <c r="C987" s="2" t="s">
        <v>13</v>
      </c>
      <c r="D987">
        <v>0</v>
      </c>
      <c r="E987">
        <v>653</v>
      </c>
      <c r="F987" s="2" t="s">
        <v>191</v>
      </c>
      <c r="G987">
        <v>105</v>
      </c>
      <c r="H987">
        <v>15</v>
      </c>
      <c r="I987">
        <v>0</v>
      </c>
      <c r="J987">
        <v>292</v>
      </c>
      <c r="K987">
        <v>16</v>
      </c>
      <c r="L987" s="2" t="s">
        <v>130</v>
      </c>
    </row>
    <row r="988" spans="1:12" x14ac:dyDescent="0.4">
      <c r="A988" s="1">
        <v>43921</v>
      </c>
      <c r="B988" s="5">
        <v>0</v>
      </c>
      <c r="C988" s="2" t="s">
        <v>26</v>
      </c>
      <c r="D988">
        <v>0</v>
      </c>
      <c r="E988">
        <v>491</v>
      </c>
      <c r="F988" s="2" t="s">
        <v>191</v>
      </c>
      <c r="G988">
        <v>77</v>
      </c>
      <c r="H988">
        <v>20</v>
      </c>
      <c r="I988">
        <v>0</v>
      </c>
      <c r="J988">
        <v>0</v>
      </c>
      <c r="K988">
        <v>20</v>
      </c>
      <c r="L988" s="2" t="s">
        <v>334</v>
      </c>
    </row>
    <row r="989" spans="1:12" x14ac:dyDescent="0.4">
      <c r="A989" s="1">
        <v>43921</v>
      </c>
      <c r="B989" s="5">
        <v>0</v>
      </c>
      <c r="C989" s="2" t="s">
        <v>8</v>
      </c>
      <c r="D989">
        <v>12210</v>
      </c>
      <c r="E989">
        <v>3004</v>
      </c>
      <c r="F989" s="2" t="s">
        <v>199</v>
      </c>
      <c r="G989">
        <v>374</v>
      </c>
      <c r="H989">
        <v>64</v>
      </c>
      <c r="I989">
        <v>49</v>
      </c>
      <c r="J989">
        <v>241</v>
      </c>
      <c r="K989">
        <v>68</v>
      </c>
      <c r="L989" s="2" t="s">
        <v>279</v>
      </c>
    </row>
    <row r="990" spans="1:12" x14ac:dyDescent="0.4">
      <c r="A990" s="1">
        <v>43921</v>
      </c>
      <c r="B990" s="5">
        <v>0</v>
      </c>
      <c r="C990" s="2" t="s">
        <v>28</v>
      </c>
      <c r="D990">
        <v>0</v>
      </c>
      <c r="E990">
        <v>53</v>
      </c>
      <c r="F990" s="2" t="s">
        <v>191</v>
      </c>
      <c r="G990">
        <v>5</v>
      </c>
      <c r="H990">
        <v>0</v>
      </c>
      <c r="I990">
        <v>0</v>
      </c>
      <c r="J990">
        <v>0</v>
      </c>
      <c r="K990">
        <v>2</v>
      </c>
      <c r="L990" s="2" t="s">
        <v>304</v>
      </c>
    </row>
    <row r="991" spans="1:12" x14ac:dyDescent="0.4">
      <c r="A991" s="1">
        <v>43921</v>
      </c>
      <c r="B991" s="5">
        <v>0</v>
      </c>
      <c r="C991" s="2" t="s">
        <v>93</v>
      </c>
      <c r="D991">
        <v>0</v>
      </c>
      <c r="E991">
        <v>617</v>
      </c>
      <c r="F991" s="2" t="s">
        <v>191</v>
      </c>
      <c r="G991">
        <v>58</v>
      </c>
      <c r="H991">
        <v>10</v>
      </c>
      <c r="I991">
        <v>10</v>
      </c>
      <c r="J991">
        <v>0</v>
      </c>
      <c r="K991">
        <v>23</v>
      </c>
      <c r="L991" s="2" t="s">
        <v>0</v>
      </c>
    </row>
    <row r="992" spans="1:12" x14ac:dyDescent="0.4">
      <c r="A992" s="1">
        <v>43921</v>
      </c>
      <c r="B992" s="5">
        <v>0</v>
      </c>
      <c r="C992" s="2" t="s">
        <v>37</v>
      </c>
      <c r="D992">
        <v>0</v>
      </c>
      <c r="E992">
        <v>140</v>
      </c>
      <c r="F992" s="2" t="s">
        <v>191</v>
      </c>
      <c r="G992">
        <v>29</v>
      </c>
      <c r="H992">
        <v>5</v>
      </c>
      <c r="I992">
        <v>0</v>
      </c>
      <c r="J992">
        <v>0</v>
      </c>
      <c r="K992">
        <v>0</v>
      </c>
      <c r="L992" s="2" t="s">
        <v>333</v>
      </c>
    </row>
    <row r="993" spans="1:12" x14ac:dyDescent="0.4">
      <c r="A993" s="1">
        <v>43921</v>
      </c>
      <c r="B993" s="5">
        <v>0.45833333333333331</v>
      </c>
      <c r="C993" s="2" t="s">
        <v>48</v>
      </c>
      <c r="D993">
        <v>0</v>
      </c>
      <c r="E993">
        <v>375</v>
      </c>
      <c r="F993" s="2" t="s">
        <v>191</v>
      </c>
      <c r="G993">
        <v>50</v>
      </c>
      <c r="H993">
        <v>0</v>
      </c>
      <c r="I993">
        <v>0</v>
      </c>
      <c r="J993">
        <v>0</v>
      </c>
      <c r="K993">
        <v>7</v>
      </c>
      <c r="L993" s="2" t="s">
        <v>102</v>
      </c>
    </row>
    <row r="994" spans="1:12" x14ac:dyDescent="0.4">
      <c r="A994" s="1">
        <v>43921</v>
      </c>
      <c r="B994" s="5">
        <v>0</v>
      </c>
      <c r="C994" s="2" t="s">
        <v>29</v>
      </c>
      <c r="D994">
        <v>0</v>
      </c>
      <c r="E994">
        <v>402</v>
      </c>
      <c r="F994" s="2" t="s">
        <v>191</v>
      </c>
      <c r="G994">
        <v>59</v>
      </c>
      <c r="H994">
        <v>14</v>
      </c>
      <c r="I994">
        <v>8</v>
      </c>
      <c r="J994">
        <v>0</v>
      </c>
      <c r="K994">
        <v>22</v>
      </c>
      <c r="L994" s="2" t="s">
        <v>229</v>
      </c>
    </row>
    <row r="995" spans="1:12" x14ac:dyDescent="0.4">
      <c r="A995" s="1">
        <v>43921</v>
      </c>
      <c r="B995" s="5">
        <v>0</v>
      </c>
      <c r="C995" s="2" t="s">
        <v>70</v>
      </c>
      <c r="D995">
        <v>0</v>
      </c>
      <c r="E995">
        <v>70</v>
      </c>
      <c r="F995" s="2" t="s">
        <v>191</v>
      </c>
      <c r="G995">
        <v>7</v>
      </c>
      <c r="H995">
        <v>1</v>
      </c>
      <c r="I995">
        <v>0</v>
      </c>
      <c r="J995">
        <v>0</v>
      </c>
      <c r="K995">
        <v>0</v>
      </c>
      <c r="L995" s="2" t="s">
        <v>223</v>
      </c>
    </row>
    <row r="996" spans="1:12" x14ac:dyDescent="0.4">
      <c r="A996" s="1">
        <v>43921</v>
      </c>
      <c r="B996" s="5">
        <v>0</v>
      </c>
      <c r="C996" s="2" t="s">
        <v>78</v>
      </c>
      <c r="D996">
        <v>0</v>
      </c>
      <c r="E996">
        <v>47</v>
      </c>
      <c r="F996" s="2" t="s">
        <v>191</v>
      </c>
      <c r="G996">
        <v>0</v>
      </c>
      <c r="H996">
        <v>0</v>
      </c>
      <c r="I996">
        <v>0</v>
      </c>
      <c r="J996">
        <v>0</v>
      </c>
      <c r="K996">
        <v>0</v>
      </c>
      <c r="L996" s="2" t="s">
        <v>338</v>
      </c>
    </row>
    <row r="997" spans="1:12" x14ac:dyDescent="0.4">
      <c r="A997" s="1">
        <v>43921</v>
      </c>
      <c r="B997" s="5">
        <v>0</v>
      </c>
      <c r="C997" s="2" t="s">
        <v>33</v>
      </c>
      <c r="D997">
        <v>0</v>
      </c>
      <c r="E997">
        <v>394</v>
      </c>
      <c r="F997" s="2" t="s">
        <v>191</v>
      </c>
      <c r="G997">
        <v>53</v>
      </c>
      <c r="H997">
        <v>0</v>
      </c>
      <c r="I997">
        <v>0</v>
      </c>
      <c r="J997">
        <v>0</v>
      </c>
      <c r="K997">
        <v>7</v>
      </c>
      <c r="L997" s="2" t="s">
        <v>74</v>
      </c>
    </row>
    <row r="998" spans="1:12" x14ac:dyDescent="0.4">
      <c r="A998" s="1">
        <v>43921</v>
      </c>
      <c r="B998" s="5">
        <v>0</v>
      </c>
      <c r="C998" s="2" t="s">
        <v>101</v>
      </c>
      <c r="D998">
        <v>0</v>
      </c>
      <c r="E998">
        <v>44</v>
      </c>
      <c r="F998" s="2" t="s">
        <v>191</v>
      </c>
      <c r="G998">
        <v>18</v>
      </c>
      <c r="H998">
        <v>3</v>
      </c>
      <c r="I998">
        <v>0</v>
      </c>
      <c r="J998">
        <v>0</v>
      </c>
      <c r="K998">
        <v>0</v>
      </c>
      <c r="L998" s="2" t="s">
        <v>335</v>
      </c>
    </row>
    <row r="999" spans="1:12" x14ac:dyDescent="0.4">
      <c r="A999" s="1">
        <v>43921</v>
      </c>
      <c r="B999" s="5">
        <v>0</v>
      </c>
      <c r="C999" s="2" t="s">
        <v>57</v>
      </c>
      <c r="D999">
        <v>0</v>
      </c>
      <c r="E999">
        <v>196</v>
      </c>
      <c r="F999" s="2" t="s">
        <v>191</v>
      </c>
      <c r="G999">
        <v>9</v>
      </c>
      <c r="H999">
        <v>0</v>
      </c>
      <c r="I999">
        <v>0</v>
      </c>
      <c r="J999">
        <v>0</v>
      </c>
      <c r="K999">
        <v>2</v>
      </c>
      <c r="L999" s="2" t="s">
        <v>233</v>
      </c>
    </row>
    <row r="1000" spans="1:12" x14ac:dyDescent="0.4">
      <c r="A1000" s="1">
        <v>43921</v>
      </c>
      <c r="B1000" s="5">
        <v>0</v>
      </c>
      <c r="C1000" s="2" t="s">
        <v>38</v>
      </c>
      <c r="D1000">
        <v>0</v>
      </c>
      <c r="E1000">
        <v>140</v>
      </c>
      <c r="F1000" s="2" t="s">
        <v>191</v>
      </c>
      <c r="G1000">
        <v>18</v>
      </c>
      <c r="H1000">
        <v>0</v>
      </c>
      <c r="I1000">
        <v>0</v>
      </c>
      <c r="J1000">
        <v>48</v>
      </c>
      <c r="K1000">
        <v>4</v>
      </c>
      <c r="L1000" s="2" t="s">
        <v>339</v>
      </c>
    </row>
    <row r="1001" spans="1:12" x14ac:dyDescent="0.4">
      <c r="A1001" s="1">
        <v>43921</v>
      </c>
      <c r="B1001" s="5">
        <v>0</v>
      </c>
      <c r="C1001" s="2" t="s">
        <v>88</v>
      </c>
      <c r="D1001">
        <v>0</v>
      </c>
      <c r="E1001">
        <v>155</v>
      </c>
      <c r="F1001" s="2" t="s">
        <v>191</v>
      </c>
      <c r="G1001">
        <v>20</v>
      </c>
      <c r="H1001">
        <v>0</v>
      </c>
      <c r="I1001">
        <v>0</v>
      </c>
      <c r="J1001">
        <v>0</v>
      </c>
      <c r="K1001">
        <v>7</v>
      </c>
      <c r="L1001" s="2" t="s">
        <v>303</v>
      </c>
    </row>
    <row r="1002" spans="1:12" x14ac:dyDescent="0.4">
      <c r="A1002" s="1">
        <v>43921</v>
      </c>
      <c r="B1002" s="5">
        <v>0.33333333333333331</v>
      </c>
      <c r="C1002" s="2" t="s">
        <v>9</v>
      </c>
      <c r="D1002">
        <v>0</v>
      </c>
      <c r="E1002">
        <v>2091</v>
      </c>
      <c r="F1002" s="2" t="s">
        <v>191</v>
      </c>
      <c r="G1002">
        <v>401</v>
      </c>
      <c r="H1002">
        <v>74</v>
      </c>
      <c r="I1002">
        <v>67</v>
      </c>
      <c r="J1002">
        <v>202</v>
      </c>
      <c r="K1002">
        <v>120</v>
      </c>
      <c r="L1002" s="2" t="s">
        <v>244</v>
      </c>
    </row>
    <row r="1003" spans="1:12" x14ac:dyDescent="0.4">
      <c r="A1003" s="1">
        <v>43921</v>
      </c>
      <c r="B1003" s="5">
        <v>0</v>
      </c>
      <c r="C1003" s="2" t="s">
        <v>75</v>
      </c>
      <c r="D1003">
        <v>0</v>
      </c>
      <c r="E1003">
        <v>57</v>
      </c>
      <c r="F1003" s="2" t="s">
        <v>191</v>
      </c>
      <c r="G1003">
        <v>9</v>
      </c>
      <c r="H1003">
        <v>0</v>
      </c>
      <c r="I1003">
        <v>0</v>
      </c>
      <c r="J1003">
        <v>11</v>
      </c>
      <c r="K1003">
        <v>0</v>
      </c>
      <c r="L1003" s="2" t="s">
        <v>104</v>
      </c>
    </row>
    <row r="1004" spans="1:12" x14ac:dyDescent="0.4">
      <c r="A1004" s="1">
        <v>43921</v>
      </c>
      <c r="B1004" s="5">
        <v>0</v>
      </c>
      <c r="C1004" s="2" t="s">
        <v>18</v>
      </c>
      <c r="D1004">
        <v>0</v>
      </c>
      <c r="E1004">
        <v>3764</v>
      </c>
      <c r="F1004" s="2" t="s">
        <v>191</v>
      </c>
      <c r="G1004">
        <v>420</v>
      </c>
      <c r="H1004">
        <v>73</v>
      </c>
      <c r="I1004">
        <v>0</v>
      </c>
      <c r="J1004">
        <v>0</v>
      </c>
      <c r="K1004">
        <v>110</v>
      </c>
      <c r="L1004" s="2" t="s">
        <v>123</v>
      </c>
    </row>
    <row r="1005" spans="1:12" x14ac:dyDescent="0.4">
      <c r="A1005" s="1">
        <v>43921</v>
      </c>
      <c r="B1005" s="5">
        <v>0</v>
      </c>
      <c r="C1005" s="2" t="s">
        <v>20</v>
      </c>
      <c r="D1005">
        <v>0</v>
      </c>
      <c r="E1005">
        <v>1211</v>
      </c>
      <c r="F1005" s="2" t="s">
        <v>191</v>
      </c>
      <c r="G1005">
        <v>154</v>
      </c>
      <c r="H1005">
        <v>24</v>
      </c>
      <c r="I1005">
        <v>23</v>
      </c>
      <c r="J1005">
        <v>81</v>
      </c>
      <c r="K1005">
        <v>37</v>
      </c>
      <c r="L1005" s="2" t="s">
        <v>255</v>
      </c>
    </row>
    <row r="1006" spans="1:12" x14ac:dyDescent="0.4">
      <c r="A1006" s="1">
        <v>43921</v>
      </c>
      <c r="B1006" s="5">
        <v>0.33333333333333331</v>
      </c>
      <c r="C1006" s="2" t="s">
        <v>40</v>
      </c>
      <c r="D1006">
        <v>0</v>
      </c>
      <c r="E1006">
        <v>114</v>
      </c>
      <c r="F1006" s="2" t="s">
        <v>191</v>
      </c>
      <c r="G1006">
        <v>14</v>
      </c>
      <c r="H1006">
        <v>6</v>
      </c>
      <c r="I1006">
        <v>0</v>
      </c>
      <c r="J1006">
        <v>39</v>
      </c>
      <c r="K1006">
        <v>1</v>
      </c>
      <c r="L1006" s="2" t="s">
        <v>232</v>
      </c>
    </row>
    <row r="1007" spans="1:12" x14ac:dyDescent="0.4">
      <c r="A1007" s="1">
        <v>43921</v>
      </c>
      <c r="B1007" s="5">
        <v>0.60416666666666663</v>
      </c>
      <c r="C1007" s="2" t="s">
        <v>12</v>
      </c>
      <c r="D1007">
        <v>0</v>
      </c>
      <c r="E1007">
        <v>1947</v>
      </c>
      <c r="F1007" s="2" t="s">
        <v>191</v>
      </c>
      <c r="G1007">
        <v>196</v>
      </c>
      <c r="H1007">
        <v>0</v>
      </c>
      <c r="I1007">
        <v>50</v>
      </c>
      <c r="J1007">
        <v>0</v>
      </c>
      <c r="K1007">
        <v>27</v>
      </c>
      <c r="L1007" s="2" t="s">
        <v>301</v>
      </c>
    </row>
    <row r="1008" spans="1:12" x14ac:dyDescent="0.4">
      <c r="A1008" s="1">
        <v>43921</v>
      </c>
      <c r="B1008" s="5">
        <v>0</v>
      </c>
      <c r="C1008" s="2" t="s">
        <v>10</v>
      </c>
      <c r="D1008">
        <v>0</v>
      </c>
      <c r="E1008">
        <v>68</v>
      </c>
      <c r="F1008" s="2" t="s">
        <v>191</v>
      </c>
      <c r="G1008">
        <v>8</v>
      </c>
      <c r="H1008">
        <v>0</v>
      </c>
      <c r="I1008">
        <v>0</v>
      </c>
      <c r="J1008">
        <v>0</v>
      </c>
      <c r="K1008">
        <v>0</v>
      </c>
      <c r="L1008" s="2" t="s">
        <v>302</v>
      </c>
    </row>
    <row r="1009" spans="1:12" x14ac:dyDescent="0.4">
      <c r="A1009" s="1">
        <v>43921</v>
      </c>
      <c r="B1009" s="5"/>
      <c r="C1009" s="2" t="s">
        <v>167</v>
      </c>
      <c r="E1009">
        <v>18021</v>
      </c>
      <c r="F1009" s="2" t="s">
        <v>274</v>
      </c>
      <c r="G1009">
        <v>2376</v>
      </c>
      <c r="K1009">
        <v>512</v>
      </c>
      <c r="L1009" s="2" t="s">
        <v>0</v>
      </c>
    </row>
    <row r="1010" spans="1:12" x14ac:dyDescent="0.4">
      <c r="A1010" s="1">
        <v>43922</v>
      </c>
      <c r="B1010" s="5">
        <v>0.625</v>
      </c>
      <c r="C1010" s="2" t="s">
        <v>22</v>
      </c>
      <c r="D1010">
        <v>0</v>
      </c>
      <c r="E1010">
        <v>549</v>
      </c>
      <c r="F1010" s="2" t="s">
        <v>191</v>
      </c>
      <c r="G1010">
        <v>94</v>
      </c>
      <c r="H1010">
        <v>27</v>
      </c>
      <c r="I1010">
        <v>27</v>
      </c>
      <c r="J1010">
        <v>0</v>
      </c>
      <c r="K1010">
        <v>11</v>
      </c>
      <c r="L1010" s="2" t="s">
        <v>133</v>
      </c>
    </row>
    <row r="1011" spans="1:12" x14ac:dyDescent="0.4">
      <c r="A1011" s="1">
        <v>43922</v>
      </c>
      <c r="B1011" s="5"/>
      <c r="C1011" s="2" t="s">
        <v>83</v>
      </c>
      <c r="E1011">
        <v>17</v>
      </c>
      <c r="F1011" s="2" t="s">
        <v>191</v>
      </c>
      <c r="G1011">
        <v>0</v>
      </c>
      <c r="K1011">
        <v>0</v>
      </c>
      <c r="L1011" s="2" t="s">
        <v>0</v>
      </c>
    </row>
    <row r="1012" spans="1:12" x14ac:dyDescent="0.4">
      <c r="A1012" s="1">
        <v>43922</v>
      </c>
      <c r="B1012" s="5">
        <v>0.70833333333333337</v>
      </c>
      <c r="C1012" s="2" t="s">
        <v>50</v>
      </c>
      <c r="D1012">
        <v>0</v>
      </c>
      <c r="E1012">
        <v>61</v>
      </c>
      <c r="F1012" s="2" t="s">
        <v>191</v>
      </c>
      <c r="G1012">
        <v>8</v>
      </c>
      <c r="H1012">
        <v>0</v>
      </c>
      <c r="I1012">
        <v>0</v>
      </c>
      <c r="J1012">
        <v>0</v>
      </c>
      <c r="K1012">
        <v>3</v>
      </c>
      <c r="L1012" s="2" t="s">
        <v>111</v>
      </c>
    </row>
    <row r="1013" spans="1:12" x14ac:dyDescent="0.4">
      <c r="A1013" s="1">
        <v>43922</v>
      </c>
      <c r="B1013" s="5">
        <v>0.33333333333333331</v>
      </c>
      <c r="C1013" s="2" t="s">
        <v>15</v>
      </c>
      <c r="D1013">
        <v>0</v>
      </c>
      <c r="E1013">
        <v>909</v>
      </c>
      <c r="F1013" s="2" t="s">
        <v>191</v>
      </c>
      <c r="G1013">
        <v>115</v>
      </c>
      <c r="H1013">
        <v>26</v>
      </c>
      <c r="I1013">
        <v>21</v>
      </c>
      <c r="J1013">
        <v>0</v>
      </c>
      <c r="K1013">
        <v>20</v>
      </c>
      <c r="L1013" s="2" t="s">
        <v>87</v>
      </c>
    </row>
    <row r="1014" spans="1:12" x14ac:dyDescent="0.4">
      <c r="A1014" s="1">
        <v>43922</v>
      </c>
      <c r="B1014" s="5">
        <v>0</v>
      </c>
      <c r="C1014" s="2" t="s">
        <v>17</v>
      </c>
      <c r="D1014">
        <v>0</v>
      </c>
      <c r="E1014">
        <v>588</v>
      </c>
      <c r="F1014" s="2" t="s">
        <v>191</v>
      </c>
      <c r="G1014">
        <v>86</v>
      </c>
      <c r="H1014">
        <v>17</v>
      </c>
      <c r="I1014">
        <v>17</v>
      </c>
      <c r="J1014">
        <v>249</v>
      </c>
      <c r="K1014">
        <v>11</v>
      </c>
      <c r="L1014" s="2" t="s">
        <v>115</v>
      </c>
    </row>
    <row r="1015" spans="1:12" x14ac:dyDescent="0.4">
      <c r="A1015" s="1">
        <v>43922</v>
      </c>
      <c r="B1015" s="5">
        <v>0.41666666666666669</v>
      </c>
      <c r="C1015" s="2" t="s">
        <v>13</v>
      </c>
      <c r="D1015">
        <v>0</v>
      </c>
      <c r="E1015">
        <v>687</v>
      </c>
      <c r="F1015" s="2" t="s">
        <v>191</v>
      </c>
      <c r="G1015">
        <v>108</v>
      </c>
      <c r="H1015">
        <v>16</v>
      </c>
      <c r="I1015">
        <v>0</v>
      </c>
      <c r="J1015">
        <v>323</v>
      </c>
      <c r="K1015">
        <v>18</v>
      </c>
      <c r="L1015" s="2" t="s">
        <v>132</v>
      </c>
    </row>
    <row r="1016" spans="1:12" x14ac:dyDescent="0.4">
      <c r="A1016" s="1">
        <v>43922</v>
      </c>
      <c r="B1016" s="5">
        <v>0</v>
      </c>
      <c r="C1016" s="2" t="s">
        <v>26</v>
      </c>
      <c r="D1016">
        <v>0</v>
      </c>
      <c r="E1016">
        <v>525</v>
      </c>
      <c r="F1016" s="2" t="s">
        <v>191</v>
      </c>
      <c r="G1016">
        <v>81</v>
      </c>
      <c r="H1016">
        <v>23</v>
      </c>
      <c r="I1016">
        <v>0</v>
      </c>
      <c r="J1016">
        <v>0</v>
      </c>
      <c r="K1016">
        <v>23</v>
      </c>
      <c r="L1016" s="2" t="s">
        <v>334</v>
      </c>
    </row>
    <row r="1017" spans="1:12" x14ac:dyDescent="0.4">
      <c r="A1017" s="1">
        <v>43922</v>
      </c>
      <c r="B1017" s="5">
        <v>0</v>
      </c>
      <c r="C1017" s="2" t="s">
        <v>8</v>
      </c>
      <c r="D1017">
        <v>12863</v>
      </c>
      <c r="E1017">
        <v>3181</v>
      </c>
      <c r="F1017" s="2" t="s">
        <v>185</v>
      </c>
      <c r="G1017">
        <v>385</v>
      </c>
      <c r="H1017">
        <v>64</v>
      </c>
      <c r="I1017">
        <v>58</v>
      </c>
      <c r="J1017">
        <v>260</v>
      </c>
      <c r="K1017">
        <v>77</v>
      </c>
      <c r="L1017" s="2" t="s">
        <v>279</v>
      </c>
    </row>
    <row r="1018" spans="1:12" x14ac:dyDescent="0.4">
      <c r="A1018" s="1">
        <v>43922</v>
      </c>
      <c r="B1018" s="5">
        <v>0</v>
      </c>
      <c r="C1018" s="2" t="s">
        <v>28</v>
      </c>
      <c r="D1018">
        <v>0</v>
      </c>
      <c r="E1018">
        <v>56</v>
      </c>
      <c r="F1018" s="2" t="s">
        <v>191</v>
      </c>
      <c r="G1018">
        <v>5</v>
      </c>
      <c r="H1018">
        <v>0</v>
      </c>
      <c r="I1018">
        <v>0</v>
      </c>
      <c r="J1018">
        <v>0</v>
      </c>
      <c r="K1018">
        <v>2</v>
      </c>
      <c r="L1018" s="2" t="s">
        <v>304</v>
      </c>
    </row>
    <row r="1019" spans="1:12" x14ac:dyDescent="0.4">
      <c r="A1019" s="1">
        <v>43922</v>
      </c>
      <c r="B1019" s="5">
        <v>0</v>
      </c>
      <c r="C1019" s="2" t="s">
        <v>93</v>
      </c>
      <c r="D1019">
        <v>0</v>
      </c>
      <c r="E1019">
        <v>635</v>
      </c>
      <c r="F1019" s="2" t="s">
        <v>191</v>
      </c>
      <c r="G1019">
        <v>59</v>
      </c>
      <c r="H1019">
        <v>11</v>
      </c>
      <c r="I1019">
        <v>11</v>
      </c>
      <c r="J1019">
        <v>0</v>
      </c>
      <c r="K1019">
        <v>26</v>
      </c>
      <c r="L1019" s="2" t="s">
        <v>0</v>
      </c>
    </row>
    <row r="1020" spans="1:12" x14ac:dyDescent="0.4">
      <c r="A1020" s="1">
        <v>43922</v>
      </c>
      <c r="B1020" s="5">
        <v>0</v>
      </c>
      <c r="C1020" s="2" t="s">
        <v>37</v>
      </c>
      <c r="D1020">
        <v>0</v>
      </c>
      <c r="E1020">
        <v>145</v>
      </c>
      <c r="F1020" s="2" t="s">
        <v>191</v>
      </c>
      <c r="G1020">
        <v>29</v>
      </c>
      <c r="H1020">
        <v>5</v>
      </c>
      <c r="I1020">
        <v>0</v>
      </c>
      <c r="J1020">
        <v>0</v>
      </c>
      <c r="K1020">
        <v>0</v>
      </c>
      <c r="L1020" s="2" t="s">
        <v>333</v>
      </c>
    </row>
    <row r="1021" spans="1:12" x14ac:dyDescent="0.4">
      <c r="A1021" s="1">
        <v>43922</v>
      </c>
      <c r="B1021" s="5">
        <v>0.45833333333333331</v>
      </c>
      <c r="C1021" s="2" t="s">
        <v>48</v>
      </c>
      <c r="D1021">
        <v>0</v>
      </c>
      <c r="E1021">
        <v>401</v>
      </c>
      <c r="F1021" s="2" t="s">
        <v>191</v>
      </c>
      <c r="G1021">
        <v>57</v>
      </c>
      <c r="H1021">
        <v>12</v>
      </c>
      <c r="I1021">
        <v>0</v>
      </c>
      <c r="J1021">
        <v>0</v>
      </c>
      <c r="K1021">
        <v>7</v>
      </c>
      <c r="L1021" s="2" t="s">
        <v>102</v>
      </c>
    </row>
    <row r="1022" spans="1:12" x14ac:dyDescent="0.4">
      <c r="A1022" s="1">
        <v>43922</v>
      </c>
      <c r="B1022" s="5">
        <v>0</v>
      </c>
      <c r="C1022" s="2" t="s">
        <v>29</v>
      </c>
      <c r="D1022">
        <v>0</v>
      </c>
      <c r="E1022">
        <v>420</v>
      </c>
      <c r="F1022" s="2" t="s">
        <v>191</v>
      </c>
      <c r="G1022">
        <v>66</v>
      </c>
      <c r="H1022">
        <v>14</v>
      </c>
      <c r="I1022">
        <v>8</v>
      </c>
      <c r="J1022">
        <v>0</v>
      </c>
      <c r="K1022">
        <v>24</v>
      </c>
      <c r="L1022" s="2" t="s">
        <v>229</v>
      </c>
    </row>
    <row r="1023" spans="1:12" x14ac:dyDescent="0.4">
      <c r="A1023" s="1">
        <v>43922</v>
      </c>
      <c r="B1023" s="5">
        <v>0</v>
      </c>
      <c r="C1023" s="2" t="s">
        <v>70</v>
      </c>
      <c r="D1023">
        <v>0</v>
      </c>
      <c r="E1023">
        <v>70</v>
      </c>
      <c r="F1023" s="2" t="s">
        <v>191</v>
      </c>
      <c r="G1023">
        <v>9</v>
      </c>
      <c r="H1023">
        <v>2</v>
      </c>
      <c r="I1023">
        <v>0</v>
      </c>
      <c r="J1023">
        <v>0</v>
      </c>
      <c r="K1023">
        <v>0</v>
      </c>
      <c r="L1023" s="2" t="s">
        <v>223</v>
      </c>
    </row>
    <row r="1024" spans="1:12" x14ac:dyDescent="0.4">
      <c r="A1024" s="1">
        <v>43922</v>
      </c>
      <c r="B1024" s="5">
        <v>0</v>
      </c>
      <c r="C1024" s="2" t="s">
        <v>78</v>
      </c>
      <c r="D1024">
        <v>0</v>
      </c>
      <c r="E1024">
        <v>49</v>
      </c>
      <c r="F1024" s="2" t="s">
        <v>191</v>
      </c>
      <c r="G1024">
        <v>6</v>
      </c>
      <c r="H1024">
        <v>0</v>
      </c>
      <c r="I1024">
        <v>0</v>
      </c>
      <c r="J1024">
        <v>0</v>
      </c>
      <c r="K1024">
        <v>0</v>
      </c>
      <c r="L1024" s="2" t="s">
        <v>338</v>
      </c>
    </row>
    <row r="1025" spans="1:12" x14ac:dyDescent="0.4">
      <c r="A1025" s="1">
        <v>43922</v>
      </c>
      <c r="B1025" s="5">
        <v>0</v>
      </c>
      <c r="C1025" s="2" t="s">
        <v>33</v>
      </c>
      <c r="D1025">
        <v>0</v>
      </c>
      <c r="E1025">
        <v>414</v>
      </c>
      <c r="F1025" s="2" t="s">
        <v>191</v>
      </c>
      <c r="G1025">
        <v>55</v>
      </c>
      <c r="H1025">
        <v>0</v>
      </c>
      <c r="I1025">
        <v>0</v>
      </c>
      <c r="J1025">
        <v>0</v>
      </c>
      <c r="K1025">
        <v>7</v>
      </c>
      <c r="L1025" s="2" t="s">
        <v>74</v>
      </c>
    </row>
    <row r="1026" spans="1:12" x14ac:dyDescent="0.4">
      <c r="A1026" s="1">
        <v>43922</v>
      </c>
      <c r="B1026" s="5">
        <v>0</v>
      </c>
      <c r="C1026" s="2" t="s">
        <v>101</v>
      </c>
      <c r="D1026">
        <v>0</v>
      </c>
      <c r="E1026">
        <v>44</v>
      </c>
      <c r="F1026" s="2" t="s">
        <v>191</v>
      </c>
      <c r="G1026">
        <v>10</v>
      </c>
      <c r="H1026">
        <v>3</v>
      </c>
      <c r="I1026">
        <v>0</v>
      </c>
      <c r="J1026">
        <v>0</v>
      </c>
      <c r="K1026">
        <v>1</v>
      </c>
      <c r="L1026" s="2" t="s">
        <v>335</v>
      </c>
    </row>
    <row r="1027" spans="1:12" x14ac:dyDescent="0.4">
      <c r="A1027" s="1">
        <v>43922</v>
      </c>
      <c r="B1027" s="5">
        <v>0</v>
      </c>
      <c r="C1027" s="2" t="s">
        <v>57</v>
      </c>
      <c r="D1027">
        <v>0</v>
      </c>
      <c r="E1027">
        <v>216</v>
      </c>
      <c r="F1027" s="2" t="s">
        <v>191</v>
      </c>
      <c r="G1027">
        <v>12</v>
      </c>
      <c r="H1027">
        <v>0</v>
      </c>
      <c r="I1027">
        <v>0</v>
      </c>
      <c r="J1027">
        <v>0</v>
      </c>
      <c r="K1027">
        <v>3</v>
      </c>
      <c r="L1027" s="2" t="s">
        <v>233</v>
      </c>
    </row>
    <row r="1028" spans="1:12" x14ac:dyDescent="0.4">
      <c r="A1028" s="1">
        <v>43922</v>
      </c>
      <c r="B1028" s="5">
        <v>0</v>
      </c>
      <c r="C1028" s="2" t="s">
        <v>38</v>
      </c>
      <c r="D1028">
        <v>0</v>
      </c>
      <c r="E1028">
        <v>146</v>
      </c>
      <c r="F1028" s="2" t="s">
        <v>191</v>
      </c>
      <c r="G1028">
        <v>18</v>
      </c>
      <c r="H1028">
        <v>0</v>
      </c>
      <c r="I1028">
        <v>0</v>
      </c>
      <c r="J1028">
        <v>65</v>
      </c>
      <c r="K1028">
        <v>4</v>
      </c>
      <c r="L1028" s="2" t="s">
        <v>339</v>
      </c>
    </row>
    <row r="1029" spans="1:12" x14ac:dyDescent="0.4">
      <c r="A1029" s="1">
        <v>43922</v>
      </c>
      <c r="B1029" s="5">
        <v>0</v>
      </c>
      <c r="C1029" s="2" t="s">
        <v>88</v>
      </c>
      <c r="D1029">
        <v>0</v>
      </c>
      <c r="E1029">
        <v>167</v>
      </c>
      <c r="F1029" s="2" t="s">
        <v>191</v>
      </c>
      <c r="G1029">
        <v>21</v>
      </c>
      <c r="H1029">
        <v>0</v>
      </c>
      <c r="I1029">
        <v>0</v>
      </c>
      <c r="J1029">
        <v>0</v>
      </c>
      <c r="K1029">
        <v>7</v>
      </c>
      <c r="L1029" s="2" t="s">
        <v>303</v>
      </c>
    </row>
    <row r="1030" spans="1:12" x14ac:dyDescent="0.4">
      <c r="A1030" s="1">
        <v>43922</v>
      </c>
      <c r="B1030" s="5">
        <v>0.33333333333333331</v>
      </c>
      <c r="C1030" s="2" t="s">
        <v>9</v>
      </c>
      <c r="D1030">
        <v>0</v>
      </c>
      <c r="E1030">
        <v>2195</v>
      </c>
      <c r="F1030" s="2" t="s">
        <v>191</v>
      </c>
      <c r="G1030">
        <v>396</v>
      </c>
      <c r="H1030">
        <v>76</v>
      </c>
      <c r="I1030">
        <v>72</v>
      </c>
      <c r="J1030">
        <v>229</v>
      </c>
      <c r="K1030">
        <v>132</v>
      </c>
      <c r="L1030" s="2" t="s">
        <v>244</v>
      </c>
    </row>
    <row r="1031" spans="1:12" x14ac:dyDescent="0.4">
      <c r="A1031" s="1">
        <v>43922</v>
      </c>
      <c r="B1031" s="5">
        <v>0</v>
      </c>
      <c r="C1031" s="2" t="s">
        <v>75</v>
      </c>
      <c r="D1031">
        <v>0</v>
      </c>
      <c r="E1031">
        <v>59</v>
      </c>
      <c r="F1031" s="2" t="s">
        <v>191</v>
      </c>
      <c r="G1031">
        <v>10</v>
      </c>
      <c r="H1031">
        <v>0</v>
      </c>
      <c r="I1031">
        <v>0</v>
      </c>
      <c r="J1031">
        <v>13</v>
      </c>
      <c r="K1031">
        <v>1</v>
      </c>
      <c r="L1031" s="2" t="s">
        <v>104</v>
      </c>
    </row>
    <row r="1032" spans="1:12" x14ac:dyDescent="0.4">
      <c r="A1032" s="1">
        <v>43922</v>
      </c>
      <c r="B1032" s="5">
        <v>0</v>
      </c>
      <c r="C1032" s="2" t="s">
        <v>18</v>
      </c>
      <c r="D1032">
        <v>0</v>
      </c>
      <c r="E1032">
        <v>3916</v>
      </c>
      <c r="F1032" s="2" t="s">
        <v>191</v>
      </c>
      <c r="G1032">
        <v>420</v>
      </c>
      <c r="H1032">
        <v>77</v>
      </c>
      <c r="I1032">
        <v>0</v>
      </c>
      <c r="J1032">
        <v>0</v>
      </c>
      <c r="K1032">
        <v>121</v>
      </c>
      <c r="L1032" s="2" t="s">
        <v>123</v>
      </c>
    </row>
    <row r="1033" spans="1:12" x14ac:dyDescent="0.4">
      <c r="A1033" s="1">
        <v>43922</v>
      </c>
      <c r="B1033" s="5">
        <v>0</v>
      </c>
      <c r="C1033" s="2" t="s">
        <v>20</v>
      </c>
      <c r="D1033">
        <v>0</v>
      </c>
      <c r="E1033">
        <v>1282</v>
      </c>
      <c r="F1033" s="2" t="s">
        <v>191</v>
      </c>
      <c r="G1033">
        <v>148</v>
      </c>
      <c r="H1033">
        <v>26</v>
      </c>
      <c r="I1033">
        <v>25</v>
      </c>
      <c r="J1033">
        <v>96</v>
      </c>
      <c r="K1033">
        <v>40</v>
      </c>
      <c r="L1033" s="2" t="s">
        <v>255</v>
      </c>
    </row>
    <row r="1034" spans="1:12" x14ac:dyDescent="0.4">
      <c r="A1034" s="1">
        <v>43922</v>
      </c>
      <c r="B1034" s="5">
        <v>0.33333333333333331</v>
      </c>
      <c r="C1034" s="2" t="s">
        <v>40</v>
      </c>
      <c r="D1034">
        <v>0</v>
      </c>
      <c r="E1034">
        <v>125</v>
      </c>
      <c r="F1034" s="2" t="s">
        <v>191</v>
      </c>
      <c r="G1034">
        <v>13</v>
      </c>
      <c r="H1034">
        <v>5</v>
      </c>
      <c r="I1034">
        <v>0</v>
      </c>
      <c r="J1034">
        <v>40</v>
      </c>
      <c r="K1034">
        <v>1</v>
      </c>
      <c r="L1034" s="2" t="s">
        <v>232</v>
      </c>
    </row>
    <row r="1035" spans="1:12" x14ac:dyDescent="0.4">
      <c r="A1035" s="1">
        <v>43922</v>
      </c>
      <c r="B1035" s="5">
        <v>0.60416666666666663</v>
      </c>
      <c r="C1035" s="2" t="s">
        <v>12</v>
      </c>
      <c r="D1035">
        <v>0</v>
      </c>
      <c r="E1035">
        <v>2136</v>
      </c>
      <c r="F1035" s="2" t="s">
        <v>191</v>
      </c>
      <c r="G1035">
        <v>203</v>
      </c>
      <c r="H1035">
        <v>0</v>
      </c>
      <c r="I1035">
        <v>54</v>
      </c>
      <c r="J1035">
        <v>0</v>
      </c>
      <c r="K1035">
        <v>36</v>
      </c>
      <c r="L1035" s="2" t="s">
        <v>301</v>
      </c>
    </row>
    <row r="1036" spans="1:12" x14ac:dyDescent="0.4">
      <c r="A1036" s="1">
        <v>43922</v>
      </c>
      <c r="B1036" s="5">
        <v>0</v>
      </c>
      <c r="C1036" s="2" t="s">
        <v>10</v>
      </c>
      <c r="D1036">
        <v>0</v>
      </c>
      <c r="E1036">
        <v>72</v>
      </c>
      <c r="F1036" s="2" t="s">
        <v>191</v>
      </c>
      <c r="G1036">
        <v>8</v>
      </c>
      <c r="H1036">
        <v>0</v>
      </c>
      <c r="I1036">
        <v>0</v>
      </c>
      <c r="J1036">
        <v>0</v>
      </c>
      <c r="K1036">
        <v>0</v>
      </c>
      <c r="L1036" s="2" t="s">
        <v>302</v>
      </c>
    </row>
    <row r="1037" spans="1:12" x14ac:dyDescent="0.4">
      <c r="A1037" s="1">
        <v>43922</v>
      </c>
      <c r="B1037" s="5"/>
      <c r="C1037" s="2" t="s">
        <v>167</v>
      </c>
      <c r="E1037">
        <v>19065</v>
      </c>
      <c r="F1037" s="2" t="s">
        <v>318</v>
      </c>
      <c r="G1037">
        <v>2421</v>
      </c>
      <c r="K1037">
        <v>575</v>
      </c>
      <c r="L1037" s="2" t="s">
        <v>0</v>
      </c>
    </row>
    <row r="1038" spans="1:12" x14ac:dyDescent="0.4">
      <c r="A1038" s="1">
        <v>43923</v>
      </c>
      <c r="B1038" s="5">
        <v>0.625</v>
      </c>
      <c r="C1038" s="2" t="s">
        <v>22</v>
      </c>
      <c r="D1038">
        <v>0</v>
      </c>
      <c r="E1038">
        <v>592</v>
      </c>
      <c r="F1038" s="2" t="s">
        <v>191</v>
      </c>
      <c r="G1038">
        <v>94</v>
      </c>
      <c r="H1038">
        <v>27</v>
      </c>
      <c r="I1038">
        <v>27</v>
      </c>
      <c r="J1038">
        <v>0</v>
      </c>
      <c r="K1038">
        <v>12</v>
      </c>
      <c r="L1038" s="2" t="s">
        <v>135</v>
      </c>
    </row>
    <row r="1039" spans="1:12" x14ac:dyDescent="0.4">
      <c r="A1039" s="1">
        <v>43923</v>
      </c>
      <c r="B1039" s="5">
        <v>0.70833333333333337</v>
      </c>
      <c r="C1039" s="2" t="s">
        <v>83</v>
      </c>
      <c r="D1039">
        <v>0</v>
      </c>
      <c r="E1039">
        <v>20</v>
      </c>
      <c r="F1039" s="2" t="s">
        <v>191</v>
      </c>
      <c r="G1039">
        <v>0</v>
      </c>
      <c r="H1039">
        <v>0</v>
      </c>
      <c r="I1039">
        <v>0</v>
      </c>
      <c r="J1039">
        <v>0</v>
      </c>
      <c r="K1039">
        <v>0</v>
      </c>
      <c r="L1039" s="2" t="s">
        <v>118</v>
      </c>
    </row>
    <row r="1040" spans="1:12" x14ac:dyDescent="0.4">
      <c r="A1040" s="1">
        <v>43923</v>
      </c>
      <c r="B1040" s="5">
        <v>0.5</v>
      </c>
      <c r="C1040" s="2" t="s">
        <v>50</v>
      </c>
      <c r="D1040">
        <v>0</v>
      </c>
      <c r="E1040">
        <v>64</v>
      </c>
      <c r="F1040" s="2" t="s">
        <v>191</v>
      </c>
      <c r="G1040">
        <v>8</v>
      </c>
      <c r="H1040">
        <v>0</v>
      </c>
      <c r="I1040">
        <v>0</v>
      </c>
      <c r="J1040">
        <v>0</v>
      </c>
      <c r="K1040">
        <v>3</v>
      </c>
      <c r="L1040" s="2" t="s">
        <v>111</v>
      </c>
    </row>
    <row r="1041" spans="1:12" x14ac:dyDescent="0.4">
      <c r="A1041" s="1">
        <v>43923</v>
      </c>
      <c r="B1041" s="5">
        <v>0.33333333333333331</v>
      </c>
      <c r="C1041" s="2" t="s">
        <v>15</v>
      </c>
      <c r="D1041">
        <v>0</v>
      </c>
      <c r="E1041">
        <v>1003</v>
      </c>
      <c r="F1041" s="2" t="s">
        <v>191</v>
      </c>
      <c r="G1041">
        <v>104</v>
      </c>
      <c r="H1041">
        <v>24</v>
      </c>
      <c r="I1041">
        <v>20</v>
      </c>
      <c r="J1041">
        <v>0</v>
      </c>
      <c r="K1041">
        <v>23</v>
      </c>
      <c r="L1041" s="2" t="s">
        <v>87</v>
      </c>
    </row>
    <row r="1042" spans="1:12" x14ac:dyDescent="0.4">
      <c r="A1042" s="1">
        <v>43923</v>
      </c>
      <c r="B1042" s="5">
        <v>0</v>
      </c>
      <c r="C1042" s="2" t="s">
        <v>17</v>
      </c>
      <c r="D1042">
        <v>0</v>
      </c>
      <c r="E1042">
        <v>610</v>
      </c>
      <c r="F1042" s="2" t="s">
        <v>191</v>
      </c>
      <c r="G1042">
        <v>81</v>
      </c>
      <c r="H1042">
        <v>18</v>
      </c>
      <c r="I1042">
        <v>18</v>
      </c>
      <c r="J1042">
        <v>262</v>
      </c>
      <c r="K1042">
        <v>12</v>
      </c>
      <c r="L1042" s="2" t="s">
        <v>115</v>
      </c>
    </row>
    <row r="1043" spans="1:12" x14ac:dyDescent="0.4">
      <c r="A1043" s="1">
        <v>43923</v>
      </c>
      <c r="B1043" s="5">
        <v>0.41666666666666669</v>
      </c>
      <c r="C1043" s="2" t="s">
        <v>13</v>
      </c>
      <c r="D1043">
        <v>0</v>
      </c>
      <c r="E1043">
        <v>714</v>
      </c>
      <c r="F1043" s="2" t="s">
        <v>191</v>
      </c>
      <c r="G1043">
        <v>119</v>
      </c>
      <c r="H1043">
        <v>17</v>
      </c>
      <c r="I1043">
        <v>0</v>
      </c>
      <c r="J1043">
        <v>350</v>
      </c>
      <c r="K1043">
        <v>19</v>
      </c>
      <c r="L1043" s="2" t="s">
        <v>134</v>
      </c>
    </row>
    <row r="1044" spans="1:12" x14ac:dyDescent="0.4">
      <c r="A1044" s="1">
        <v>43923</v>
      </c>
      <c r="B1044" s="5">
        <v>0</v>
      </c>
      <c r="C1044" s="2" t="s">
        <v>26</v>
      </c>
      <c r="D1044">
        <v>0</v>
      </c>
      <c r="E1044">
        <v>550</v>
      </c>
      <c r="F1044" s="2" t="s">
        <v>191</v>
      </c>
      <c r="G1044">
        <v>80</v>
      </c>
      <c r="H1044">
        <v>23</v>
      </c>
      <c r="I1044">
        <v>0</v>
      </c>
      <c r="J1044">
        <v>46</v>
      </c>
      <c r="K1044">
        <v>26</v>
      </c>
      <c r="L1044" s="2" t="s">
        <v>334</v>
      </c>
    </row>
    <row r="1045" spans="1:12" x14ac:dyDescent="0.4">
      <c r="A1045" s="1">
        <v>43923</v>
      </c>
      <c r="B1045" s="5">
        <v>0</v>
      </c>
      <c r="C1045" s="2" t="s">
        <v>8</v>
      </c>
      <c r="D1045">
        <v>13919</v>
      </c>
      <c r="E1045">
        <v>3470</v>
      </c>
      <c r="F1045" s="2" t="s">
        <v>259</v>
      </c>
      <c r="G1045">
        <v>411</v>
      </c>
      <c r="H1045">
        <v>62</v>
      </c>
      <c r="I1045">
        <v>54</v>
      </c>
      <c r="J1045">
        <v>283</v>
      </c>
      <c r="K1045">
        <v>85</v>
      </c>
      <c r="L1045" s="2" t="s">
        <v>279</v>
      </c>
    </row>
    <row r="1046" spans="1:12" x14ac:dyDescent="0.4">
      <c r="A1046" s="1">
        <v>43923</v>
      </c>
      <c r="B1046" s="5">
        <v>0</v>
      </c>
      <c r="C1046" s="2" t="s">
        <v>28</v>
      </c>
      <c r="D1046">
        <v>0</v>
      </c>
      <c r="E1046">
        <v>58</v>
      </c>
      <c r="F1046" s="2" t="s">
        <v>191</v>
      </c>
      <c r="G1046">
        <v>5</v>
      </c>
      <c r="H1046">
        <v>0</v>
      </c>
      <c r="I1046">
        <v>0</v>
      </c>
      <c r="J1046">
        <v>0</v>
      </c>
      <c r="K1046">
        <v>2</v>
      </c>
      <c r="L1046" s="2" t="s">
        <v>304</v>
      </c>
    </row>
    <row r="1047" spans="1:12" x14ac:dyDescent="0.4">
      <c r="A1047" s="1">
        <v>43923</v>
      </c>
      <c r="B1047" s="5">
        <v>0</v>
      </c>
      <c r="C1047" s="2" t="s">
        <v>93</v>
      </c>
      <c r="D1047">
        <v>0</v>
      </c>
      <c r="E1047">
        <v>655</v>
      </c>
      <c r="F1047" s="2" t="s">
        <v>191</v>
      </c>
      <c r="G1047">
        <v>60</v>
      </c>
      <c r="H1047">
        <v>11</v>
      </c>
      <c r="I1047">
        <v>11</v>
      </c>
      <c r="J1047">
        <v>0</v>
      </c>
      <c r="K1047">
        <v>28</v>
      </c>
      <c r="L1047" s="2" t="s">
        <v>0</v>
      </c>
    </row>
    <row r="1048" spans="1:12" x14ac:dyDescent="0.4">
      <c r="A1048" s="1">
        <v>43923</v>
      </c>
      <c r="B1048" s="5">
        <v>0</v>
      </c>
      <c r="C1048" s="2" t="s">
        <v>37</v>
      </c>
      <c r="D1048">
        <v>0</v>
      </c>
      <c r="E1048">
        <v>149</v>
      </c>
      <c r="F1048" s="2" t="s">
        <v>191</v>
      </c>
      <c r="G1048">
        <v>29</v>
      </c>
      <c r="H1048">
        <v>3</v>
      </c>
      <c r="I1048">
        <v>0</v>
      </c>
      <c r="J1048">
        <v>0</v>
      </c>
      <c r="K1048">
        <v>0</v>
      </c>
      <c r="L1048" s="2" t="s">
        <v>333</v>
      </c>
    </row>
    <row r="1049" spans="1:12" x14ac:dyDescent="0.4">
      <c r="A1049" s="1">
        <v>43923</v>
      </c>
      <c r="B1049" s="5">
        <v>0.45833333333333331</v>
      </c>
      <c r="C1049" s="2" t="s">
        <v>48</v>
      </c>
      <c r="D1049">
        <v>0</v>
      </c>
      <c r="E1049">
        <v>422</v>
      </c>
      <c r="F1049" s="2" t="s">
        <v>191</v>
      </c>
      <c r="G1049">
        <v>66</v>
      </c>
      <c r="H1049">
        <v>11</v>
      </c>
      <c r="I1049">
        <v>0</v>
      </c>
      <c r="J1049">
        <v>0</v>
      </c>
      <c r="K1049">
        <v>7</v>
      </c>
      <c r="L1049" s="2" t="s">
        <v>102</v>
      </c>
    </row>
    <row r="1050" spans="1:12" x14ac:dyDescent="0.4">
      <c r="A1050" s="1">
        <v>43923</v>
      </c>
      <c r="B1050" s="5">
        <v>0</v>
      </c>
      <c r="C1050" s="2" t="s">
        <v>29</v>
      </c>
      <c r="D1050">
        <v>0</v>
      </c>
      <c r="E1050">
        <v>430</v>
      </c>
      <c r="F1050" s="2" t="s">
        <v>191</v>
      </c>
      <c r="G1050">
        <v>61</v>
      </c>
      <c r="H1050">
        <v>12</v>
      </c>
      <c r="I1050">
        <v>10</v>
      </c>
      <c r="J1050">
        <v>0</v>
      </c>
      <c r="K1050">
        <v>27</v>
      </c>
      <c r="L1050" s="2" t="s">
        <v>229</v>
      </c>
    </row>
    <row r="1051" spans="1:12" x14ac:dyDescent="0.4">
      <c r="A1051" s="1">
        <v>43923</v>
      </c>
      <c r="B1051" s="5">
        <v>0</v>
      </c>
      <c r="C1051" s="2" t="s">
        <v>70</v>
      </c>
      <c r="D1051">
        <v>0</v>
      </c>
      <c r="E1051">
        <v>76</v>
      </c>
      <c r="F1051" s="2" t="s">
        <v>191</v>
      </c>
      <c r="G1051">
        <v>9</v>
      </c>
      <c r="H1051">
        <v>2</v>
      </c>
      <c r="I1051">
        <v>0</v>
      </c>
      <c r="J1051">
        <v>0</v>
      </c>
      <c r="K1051">
        <v>0</v>
      </c>
      <c r="L1051" s="2" t="s">
        <v>223</v>
      </c>
    </row>
    <row r="1052" spans="1:12" x14ac:dyDescent="0.4">
      <c r="A1052" s="1">
        <v>43923</v>
      </c>
      <c r="B1052" s="5">
        <v>0</v>
      </c>
      <c r="C1052" s="2" t="s">
        <v>78</v>
      </c>
      <c r="D1052">
        <v>0</v>
      </c>
      <c r="E1052">
        <v>51</v>
      </c>
      <c r="F1052" s="2" t="s">
        <v>191</v>
      </c>
      <c r="G1052">
        <v>6</v>
      </c>
      <c r="H1052">
        <v>0</v>
      </c>
      <c r="I1052">
        <v>0</v>
      </c>
      <c r="J1052">
        <v>0</v>
      </c>
      <c r="K1052">
        <v>0</v>
      </c>
      <c r="L1052" s="2" t="s">
        <v>338</v>
      </c>
    </row>
    <row r="1053" spans="1:12" x14ac:dyDescent="0.4">
      <c r="A1053" s="1">
        <v>43923</v>
      </c>
      <c r="B1053" s="5">
        <v>0</v>
      </c>
      <c r="C1053" s="2" t="s">
        <v>33</v>
      </c>
      <c r="D1053">
        <v>0</v>
      </c>
      <c r="E1053">
        <v>455</v>
      </c>
      <c r="F1053" s="2" t="s">
        <v>191</v>
      </c>
      <c r="G1053">
        <v>64</v>
      </c>
      <c r="H1053">
        <v>11</v>
      </c>
      <c r="I1053">
        <v>0</v>
      </c>
      <c r="J1053">
        <v>49</v>
      </c>
      <c r="K1053">
        <v>8</v>
      </c>
      <c r="L1053" s="2" t="s">
        <v>74</v>
      </c>
    </row>
    <row r="1054" spans="1:12" x14ac:dyDescent="0.4">
      <c r="A1054" s="1">
        <v>43923</v>
      </c>
      <c r="B1054" s="5">
        <v>0</v>
      </c>
      <c r="C1054" s="2" t="s">
        <v>101</v>
      </c>
      <c r="D1054">
        <v>0</v>
      </c>
      <c r="E1054">
        <v>47</v>
      </c>
      <c r="F1054" s="2" t="s">
        <v>191</v>
      </c>
      <c r="G1054">
        <v>18</v>
      </c>
      <c r="H1054">
        <v>3</v>
      </c>
      <c r="I1054">
        <v>0</v>
      </c>
      <c r="J1054">
        <v>0</v>
      </c>
      <c r="K1054">
        <v>1</v>
      </c>
      <c r="L1054" s="2" t="s">
        <v>335</v>
      </c>
    </row>
    <row r="1055" spans="1:12" x14ac:dyDescent="0.4">
      <c r="A1055" s="1">
        <v>43923</v>
      </c>
      <c r="B1055" s="5">
        <v>0</v>
      </c>
      <c r="C1055" s="2" t="s">
        <v>57</v>
      </c>
      <c r="D1055">
        <v>0</v>
      </c>
      <c r="E1055">
        <v>227</v>
      </c>
      <c r="F1055" s="2" t="s">
        <v>191</v>
      </c>
      <c r="G1055">
        <v>14</v>
      </c>
      <c r="H1055">
        <v>0</v>
      </c>
      <c r="I1055">
        <v>0</v>
      </c>
      <c r="J1055">
        <v>0</v>
      </c>
      <c r="K1055">
        <v>3</v>
      </c>
      <c r="L1055" s="2" t="s">
        <v>233</v>
      </c>
    </row>
    <row r="1056" spans="1:12" x14ac:dyDescent="0.4">
      <c r="A1056" s="1">
        <v>43923</v>
      </c>
      <c r="B1056" s="5">
        <v>0</v>
      </c>
      <c r="C1056" s="2" t="s">
        <v>38</v>
      </c>
      <c r="D1056">
        <v>0</v>
      </c>
      <c r="E1056">
        <v>155</v>
      </c>
      <c r="F1056" s="2" t="s">
        <v>191</v>
      </c>
      <c r="G1056">
        <v>18</v>
      </c>
      <c r="H1056">
        <v>0</v>
      </c>
      <c r="I1056">
        <v>0</v>
      </c>
      <c r="J1056">
        <v>65</v>
      </c>
      <c r="K1056">
        <v>4</v>
      </c>
      <c r="L1056" s="2" t="s">
        <v>339</v>
      </c>
    </row>
    <row r="1057" spans="1:12" x14ac:dyDescent="0.4">
      <c r="A1057" s="1">
        <v>43923</v>
      </c>
      <c r="B1057" s="5">
        <v>0</v>
      </c>
      <c r="C1057" s="2" t="s">
        <v>88</v>
      </c>
      <c r="D1057">
        <v>0</v>
      </c>
      <c r="E1057">
        <v>180</v>
      </c>
      <c r="F1057" s="2" t="s">
        <v>191</v>
      </c>
      <c r="G1057">
        <v>22</v>
      </c>
      <c r="H1057">
        <v>0</v>
      </c>
      <c r="I1057">
        <v>0</v>
      </c>
      <c r="J1057">
        <v>0</v>
      </c>
      <c r="K1057">
        <v>7</v>
      </c>
      <c r="L1057" s="2" t="s">
        <v>303</v>
      </c>
    </row>
    <row r="1058" spans="1:12" x14ac:dyDescent="0.4">
      <c r="A1058" s="1">
        <v>43923</v>
      </c>
      <c r="B1058" s="5">
        <v>0.33333333333333331</v>
      </c>
      <c r="C1058" s="2" t="s">
        <v>9</v>
      </c>
      <c r="D1058">
        <v>0</v>
      </c>
      <c r="E1058">
        <v>2271</v>
      </c>
      <c r="F1058" s="2" t="s">
        <v>191</v>
      </c>
      <c r="G1058">
        <v>374</v>
      </c>
      <c r="H1058">
        <v>75</v>
      </c>
      <c r="I1058">
        <v>73</v>
      </c>
      <c r="J1058">
        <v>263</v>
      </c>
      <c r="K1058">
        <v>141</v>
      </c>
      <c r="L1058" s="2" t="s">
        <v>244</v>
      </c>
    </row>
    <row r="1059" spans="1:12" x14ac:dyDescent="0.4">
      <c r="A1059" s="1">
        <v>43923</v>
      </c>
      <c r="B1059" s="5">
        <v>0.58333333333333337</v>
      </c>
      <c r="C1059" s="2" t="s">
        <v>75</v>
      </c>
      <c r="D1059">
        <v>0</v>
      </c>
      <c r="E1059">
        <v>60</v>
      </c>
      <c r="F1059" s="2" t="s">
        <v>191</v>
      </c>
      <c r="G1059">
        <v>4</v>
      </c>
      <c r="H1059">
        <v>0</v>
      </c>
      <c r="I1059">
        <v>0</v>
      </c>
      <c r="J1059">
        <v>13</v>
      </c>
      <c r="K1059">
        <v>1</v>
      </c>
      <c r="L1059" s="2" t="s">
        <v>104</v>
      </c>
    </row>
    <row r="1060" spans="1:12" x14ac:dyDescent="0.4">
      <c r="A1060" s="1">
        <v>43923</v>
      </c>
      <c r="B1060" s="5">
        <v>0</v>
      </c>
      <c r="C1060" s="2" t="s">
        <v>18</v>
      </c>
      <c r="D1060">
        <v>0</v>
      </c>
      <c r="E1060">
        <v>4050</v>
      </c>
      <c r="F1060" s="2" t="s">
        <v>191</v>
      </c>
      <c r="G1060">
        <v>406</v>
      </c>
      <c r="H1060">
        <v>76</v>
      </c>
      <c r="I1060">
        <v>0</v>
      </c>
      <c r="J1060">
        <v>0</v>
      </c>
      <c r="K1060">
        <v>143</v>
      </c>
      <c r="L1060" s="2" t="s">
        <v>123</v>
      </c>
    </row>
    <row r="1061" spans="1:12" x14ac:dyDescent="0.4">
      <c r="A1061" s="1">
        <v>43923</v>
      </c>
      <c r="B1061" s="5">
        <v>0</v>
      </c>
      <c r="C1061" s="2" t="s">
        <v>20</v>
      </c>
      <c r="D1061">
        <v>0</v>
      </c>
      <c r="E1061">
        <v>1334</v>
      </c>
      <c r="F1061" s="2" t="s">
        <v>191</v>
      </c>
      <c r="G1061">
        <v>148</v>
      </c>
      <c r="H1061">
        <v>28</v>
      </c>
      <c r="I1061">
        <v>24</v>
      </c>
      <c r="J1061">
        <v>104</v>
      </c>
      <c r="K1061">
        <v>47</v>
      </c>
      <c r="L1061" s="2" t="s">
        <v>255</v>
      </c>
    </row>
    <row r="1062" spans="1:12" x14ac:dyDescent="0.4">
      <c r="A1062" s="1">
        <v>43923</v>
      </c>
      <c r="B1062" s="5">
        <v>0.33333333333333331</v>
      </c>
      <c r="C1062" s="2" t="s">
        <v>40</v>
      </c>
      <c r="D1062">
        <v>0</v>
      </c>
      <c r="E1062">
        <v>131</v>
      </c>
      <c r="F1062" s="2" t="s">
        <v>191</v>
      </c>
      <c r="G1062">
        <v>14</v>
      </c>
      <c r="H1062">
        <v>5</v>
      </c>
      <c r="I1062">
        <v>0</v>
      </c>
      <c r="J1062">
        <v>41</v>
      </c>
      <c r="K1062">
        <v>1</v>
      </c>
      <c r="L1062" s="2" t="s">
        <v>232</v>
      </c>
    </row>
    <row r="1063" spans="1:12" x14ac:dyDescent="0.4">
      <c r="A1063" s="1">
        <v>43923</v>
      </c>
      <c r="B1063" s="5">
        <v>0.60416666666666663</v>
      </c>
      <c r="C1063" s="2" t="s">
        <v>12</v>
      </c>
      <c r="D1063">
        <v>0</v>
      </c>
      <c r="E1063">
        <v>2300</v>
      </c>
      <c r="F1063" s="2" t="s">
        <v>191</v>
      </c>
      <c r="G1063">
        <v>200</v>
      </c>
      <c r="H1063">
        <v>0</v>
      </c>
      <c r="I1063">
        <v>53</v>
      </c>
      <c r="J1063">
        <v>0</v>
      </c>
      <c r="K1063">
        <v>39</v>
      </c>
      <c r="L1063" s="2" t="s">
        <v>301</v>
      </c>
    </row>
    <row r="1064" spans="1:12" x14ac:dyDescent="0.4">
      <c r="A1064" s="1">
        <v>43923</v>
      </c>
      <c r="B1064" s="5">
        <v>0</v>
      </c>
      <c r="C1064" s="2" t="s">
        <v>10</v>
      </c>
      <c r="D1064">
        <v>0</v>
      </c>
      <c r="E1064">
        <v>75</v>
      </c>
      <c r="F1064" s="2" t="s">
        <v>191</v>
      </c>
      <c r="G1064">
        <v>8</v>
      </c>
      <c r="H1064">
        <v>0</v>
      </c>
      <c r="I1064">
        <v>0</v>
      </c>
      <c r="J1064">
        <v>0</v>
      </c>
      <c r="K1064">
        <v>0</v>
      </c>
      <c r="L1064" s="2" t="s">
        <v>302</v>
      </c>
    </row>
    <row r="1065" spans="1:12" x14ac:dyDescent="0.4">
      <c r="A1065" s="1">
        <v>43923</v>
      </c>
      <c r="B1065" s="5"/>
      <c r="C1065" s="2" t="s">
        <v>167</v>
      </c>
      <c r="E1065">
        <v>20149</v>
      </c>
      <c r="F1065" s="2" t="s">
        <v>319</v>
      </c>
      <c r="G1065">
        <v>2423</v>
      </c>
      <c r="K1065">
        <v>639</v>
      </c>
      <c r="L1065" s="2" t="s">
        <v>0</v>
      </c>
    </row>
    <row r="1066" spans="1:12" x14ac:dyDescent="0.4">
      <c r="A1066" s="1">
        <v>43924</v>
      </c>
      <c r="B1066" s="5">
        <v>0.625</v>
      </c>
      <c r="C1066" s="2" t="s">
        <v>22</v>
      </c>
      <c r="D1066">
        <v>0</v>
      </c>
      <c r="E1066">
        <v>626</v>
      </c>
      <c r="F1066" s="2" t="s">
        <v>191</v>
      </c>
      <c r="G1066">
        <v>100</v>
      </c>
      <c r="H1066">
        <v>27</v>
      </c>
      <c r="I1066">
        <v>26</v>
      </c>
      <c r="J1066">
        <v>0</v>
      </c>
      <c r="K1066">
        <v>12</v>
      </c>
      <c r="L1066" s="2" t="s">
        <v>137</v>
      </c>
    </row>
    <row r="1067" spans="1:12" x14ac:dyDescent="0.4">
      <c r="A1067" s="1">
        <v>43924</v>
      </c>
      <c r="B1067" s="5">
        <v>0.45833333333333331</v>
      </c>
      <c r="C1067" s="2" t="s">
        <v>83</v>
      </c>
      <c r="D1067">
        <v>0</v>
      </c>
      <c r="E1067">
        <v>20</v>
      </c>
      <c r="F1067" s="2" t="s">
        <v>191</v>
      </c>
      <c r="G1067">
        <v>0</v>
      </c>
      <c r="H1067">
        <v>0</v>
      </c>
      <c r="I1067">
        <v>0</v>
      </c>
      <c r="J1067">
        <v>0</v>
      </c>
      <c r="K1067">
        <v>0</v>
      </c>
      <c r="L1067" s="2" t="s">
        <v>118</v>
      </c>
    </row>
    <row r="1068" spans="1:12" x14ac:dyDescent="0.4">
      <c r="A1068" s="1">
        <v>43924</v>
      </c>
      <c r="B1068" s="5">
        <v>0.33333333333333331</v>
      </c>
      <c r="C1068" s="2" t="s">
        <v>50</v>
      </c>
      <c r="D1068">
        <v>0</v>
      </c>
      <c r="E1068">
        <v>65</v>
      </c>
      <c r="F1068" s="2" t="s">
        <v>191</v>
      </c>
      <c r="G1068">
        <v>7</v>
      </c>
      <c r="H1068">
        <v>0</v>
      </c>
      <c r="I1068">
        <v>0</v>
      </c>
      <c r="J1068">
        <v>0</v>
      </c>
      <c r="K1068">
        <v>3</v>
      </c>
      <c r="L1068" s="2" t="s">
        <v>111</v>
      </c>
    </row>
    <row r="1069" spans="1:12" x14ac:dyDescent="0.4">
      <c r="A1069" s="1">
        <v>43924</v>
      </c>
      <c r="B1069" s="5">
        <v>0.33333333333333331</v>
      </c>
      <c r="C1069" s="2" t="s">
        <v>15</v>
      </c>
      <c r="D1069">
        <v>0</v>
      </c>
      <c r="E1069">
        <v>1073</v>
      </c>
      <c r="F1069" s="2" t="s">
        <v>191</v>
      </c>
      <c r="G1069">
        <v>109</v>
      </c>
      <c r="H1069">
        <v>30</v>
      </c>
      <c r="I1069">
        <v>26</v>
      </c>
      <c r="J1069">
        <v>0</v>
      </c>
      <c r="K1069">
        <v>26</v>
      </c>
      <c r="L1069" s="2" t="s">
        <v>87</v>
      </c>
    </row>
    <row r="1070" spans="1:12" x14ac:dyDescent="0.4">
      <c r="A1070" s="1">
        <v>43924</v>
      </c>
      <c r="B1070" s="5">
        <v>0</v>
      </c>
      <c r="C1070" s="2" t="s">
        <v>17</v>
      </c>
      <c r="D1070">
        <v>0</v>
      </c>
      <c r="E1070">
        <v>625</v>
      </c>
      <c r="F1070" s="2" t="s">
        <v>191</v>
      </c>
      <c r="G1070">
        <v>82</v>
      </c>
      <c r="H1070">
        <v>18</v>
      </c>
      <c r="I1070">
        <v>18</v>
      </c>
      <c r="J1070">
        <v>266</v>
      </c>
      <c r="K1070">
        <v>14</v>
      </c>
      <c r="L1070" s="2" t="s">
        <v>115</v>
      </c>
    </row>
    <row r="1071" spans="1:12" x14ac:dyDescent="0.4">
      <c r="A1071" s="1">
        <v>43924</v>
      </c>
      <c r="B1071" s="5">
        <v>0.35416666666666669</v>
      </c>
      <c r="C1071" s="2" t="s">
        <v>13</v>
      </c>
      <c r="D1071">
        <v>0</v>
      </c>
      <c r="E1071">
        <v>754</v>
      </c>
      <c r="F1071" s="2" t="s">
        <v>191</v>
      </c>
      <c r="G1071">
        <v>115</v>
      </c>
      <c r="H1071">
        <v>17</v>
      </c>
      <c r="I1071">
        <v>0</v>
      </c>
      <c r="J1071">
        <v>397</v>
      </c>
      <c r="K1071">
        <v>21</v>
      </c>
      <c r="L1071" s="2" t="s">
        <v>136</v>
      </c>
    </row>
    <row r="1072" spans="1:12" x14ac:dyDescent="0.4">
      <c r="A1072" s="1">
        <v>43924</v>
      </c>
      <c r="B1072" s="5">
        <v>0</v>
      </c>
      <c r="C1072" s="2" t="s">
        <v>26</v>
      </c>
      <c r="D1072">
        <v>0</v>
      </c>
      <c r="E1072">
        <v>588</v>
      </c>
      <c r="F1072" s="2" t="s">
        <v>191</v>
      </c>
      <c r="G1072">
        <v>77</v>
      </c>
      <c r="H1072">
        <v>21</v>
      </c>
      <c r="I1072">
        <v>0</v>
      </c>
      <c r="J1072">
        <v>46</v>
      </c>
      <c r="K1072">
        <v>31</v>
      </c>
      <c r="L1072" s="2" t="s">
        <v>334</v>
      </c>
    </row>
    <row r="1073" spans="1:12" x14ac:dyDescent="0.4">
      <c r="A1073" s="1">
        <v>43924</v>
      </c>
      <c r="B1073" s="5">
        <v>0</v>
      </c>
      <c r="C1073" s="2" t="s">
        <v>8</v>
      </c>
      <c r="D1073">
        <v>14733</v>
      </c>
      <c r="E1073">
        <v>3679</v>
      </c>
      <c r="F1073" s="2" t="s">
        <v>195</v>
      </c>
      <c r="G1073">
        <v>425</v>
      </c>
      <c r="H1073">
        <v>65</v>
      </c>
      <c r="I1073">
        <v>58</v>
      </c>
      <c r="J1073">
        <v>284</v>
      </c>
      <c r="K1073">
        <v>92</v>
      </c>
      <c r="L1073" s="2" t="s">
        <v>279</v>
      </c>
    </row>
    <row r="1074" spans="1:12" x14ac:dyDescent="0.4">
      <c r="A1074" s="1">
        <v>43924</v>
      </c>
      <c r="B1074" s="5">
        <v>0</v>
      </c>
      <c r="C1074" s="2" t="s">
        <v>28</v>
      </c>
      <c r="D1074">
        <v>0</v>
      </c>
      <c r="E1074">
        <v>59</v>
      </c>
      <c r="F1074" s="2" t="s">
        <v>191</v>
      </c>
      <c r="G1074">
        <v>5</v>
      </c>
      <c r="H1074">
        <v>0</v>
      </c>
      <c r="I1074">
        <v>0</v>
      </c>
      <c r="J1074">
        <v>0</v>
      </c>
      <c r="K1074">
        <v>2</v>
      </c>
      <c r="L1074" s="2" t="s">
        <v>304</v>
      </c>
    </row>
    <row r="1075" spans="1:12" x14ac:dyDescent="0.4">
      <c r="A1075" s="1">
        <v>43924</v>
      </c>
      <c r="B1075" s="5">
        <v>0</v>
      </c>
      <c r="C1075" s="2" t="s">
        <v>93</v>
      </c>
      <c r="D1075">
        <v>0</v>
      </c>
      <c r="E1075">
        <v>678</v>
      </c>
      <c r="F1075" s="2" t="s">
        <v>191</v>
      </c>
      <c r="G1075">
        <v>51</v>
      </c>
      <c r="H1075">
        <v>10</v>
      </c>
      <c r="I1075">
        <v>10</v>
      </c>
      <c r="J1075">
        <v>0</v>
      </c>
      <c r="K1075">
        <v>30</v>
      </c>
      <c r="L1075" s="2" t="s">
        <v>0</v>
      </c>
    </row>
    <row r="1076" spans="1:12" x14ac:dyDescent="0.4">
      <c r="A1076" s="1">
        <v>43924</v>
      </c>
      <c r="B1076" s="5">
        <v>0</v>
      </c>
      <c r="C1076" s="2" t="s">
        <v>37</v>
      </c>
      <c r="D1076">
        <v>0</v>
      </c>
      <c r="E1076">
        <v>149</v>
      </c>
      <c r="F1076" s="2" t="s">
        <v>191</v>
      </c>
      <c r="G1076">
        <v>28</v>
      </c>
      <c r="H1076">
        <v>3</v>
      </c>
      <c r="I1076">
        <v>0</v>
      </c>
      <c r="J1076">
        <v>0</v>
      </c>
      <c r="K1076">
        <v>0</v>
      </c>
      <c r="L1076" s="2" t="s">
        <v>333</v>
      </c>
    </row>
    <row r="1077" spans="1:12" x14ac:dyDescent="0.4">
      <c r="A1077" s="1">
        <v>43924</v>
      </c>
      <c r="B1077" s="5">
        <v>0.45833333333333331</v>
      </c>
      <c r="C1077" s="2" t="s">
        <v>48</v>
      </c>
      <c r="D1077">
        <v>0</v>
      </c>
      <c r="E1077">
        <v>449</v>
      </c>
      <c r="F1077" s="2" t="s">
        <v>191</v>
      </c>
      <c r="G1077">
        <v>49</v>
      </c>
      <c r="H1077">
        <v>12</v>
      </c>
      <c r="I1077">
        <v>0</v>
      </c>
      <c r="J1077">
        <v>0</v>
      </c>
      <c r="K1077">
        <v>7</v>
      </c>
      <c r="L1077" s="2" t="s">
        <v>102</v>
      </c>
    </row>
    <row r="1078" spans="1:12" x14ac:dyDescent="0.4">
      <c r="A1078" s="1">
        <v>43924</v>
      </c>
      <c r="B1078" s="5">
        <v>0</v>
      </c>
      <c r="C1078" s="2" t="s">
        <v>29</v>
      </c>
      <c r="D1078">
        <v>0</v>
      </c>
      <c r="E1078">
        <v>444</v>
      </c>
      <c r="F1078" s="2" t="s">
        <v>191</v>
      </c>
      <c r="G1078">
        <v>61</v>
      </c>
      <c r="H1078">
        <v>11</v>
      </c>
      <c r="I1078">
        <v>9</v>
      </c>
      <c r="J1078">
        <v>0</v>
      </c>
      <c r="K1078">
        <v>28</v>
      </c>
      <c r="L1078" s="2" t="s">
        <v>229</v>
      </c>
    </row>
    <row r="1079" spans="1:12" x14ac:dyDescent="0.4">
      <c r="A1079" s="1">
        <v>43924</v>
      </c>
      <c r="B1079" s="5">
        <v>0</v>
      </c>
      <c r="C1079" s="2" t="s">
        <v>70</v>
      </c>
      <c r="D1079">
        <v>0</v>
      </c>
      <c r="E1079">
        <v>79</v>
      </c>
      <c r="F1079" s="2" t="s">
        <v>191</v>
      </c>
      <c r="G1079">
        <v>10</v>
      </c>
      <c r="H1079">
        <v>2</v>
      </c>
      <c r="I1079">
        <v>0</v>
      </c>
      <c r="J1079">
        <v>0</v>
      </c>
      <c r="K1079">
        <v>0</v>
      </c>
      <c r="L1079" s="2" t="s">
        <v>223</v>
      </c>
    </row>
    <row r="1080" spans="1:12" x14ac:dyDescent="0.4">
      <c r="A1080" s="1">
        <v>43924</v>
      </c>
      <c r="B1080" s="5">
        <v>0</v>
      </c>
      <c r="C1080" s="2" t="s">
        <v>78</v>
      </c>
      <c r="D1080">
        <v>0</v>
      </c>
      <c r="E1080">
        <v>56</v>
      </c>
      <c r="F1080" s="2" t="s">
        <v>191</v>
      </c>
      <c r="G1080">
        <v>3</v>
      </c>
      <c r="H1080">
        <v>0</v>
      </c>
      <c r="I1080">
        <v>0</v>
      </c>
      <c r="J1080">
        <v>0</v>
      </c>
      <c r="K1080">
        <v>0</v>
      </c>
      <c r="L1080" s="2" t="s">
        <v>338</v>
      </c>
    </row>
    <row r="1081" spans="1:12" x14ac:dyDescent="0.4">
      <c r="A1081" s="1">
        <v>43924</v>
      </c>
      <c r="B1081" s="5">
        <v>0</v>
      </c>
      <c r="C1081" s="2" t="s">
        <v>33</v>
      </c>
      <c r="D1081">
        <v>0</v>
      </c>
      <c r="E1081">
        <v>480</v>
      </c>
      <c r="F1081" s="2" t="s">
        <v>191</v>
      </c>
      <c r="G1081">
        <v>75</v>
      </c>
      <c r="H1081">
        <v>12</v>
      </c>
      <c r="I1081">
        <v>0</v>
      </c>
      <c r="J1081">
        <v>50</v>
      </c>
      <c r="K1081">
        <v>8</v>
      </c>
      <c r="L1081" s="2" t="s">
        <v>74</v>
      </c>
    </row>
    <row r="1082" spans="1:12" x14ac:dyDescent="0.4">
      <c r="A1082" s="1">
        <v>43924</v>
      </c>
      <c r="B1082" s="5">
        <v>0</v>
      </c>
      <c r="C1082" s="2" t="s">
        <v>101</v>
      </c>
      <c r="D1082">
        <v>0</v>
      </c>
      <c r="E1082">
        <v>47</v>
      </c>
      <c r="F1082" s="2" t="s">
        <v>191</v>
      </c>
      <c r="G1082">
        <v>9</v>
      </c>
      <c r="H1082">
        <v>3</v>
      </c>
      <c r="I1082">
        <v>0</v>
      </c>
      <c r="J1082">
        <v>0</v>
      </c>
      <c r="K1082">
        <v>1</v>
      </c>
      <c r="L1082" s="2" t="s">
        <v>335</v>
      </c>
    </row>
    <row r="1083" spans="1:12" x14ac:dyDescent="0.4">
      <c r="A1083" s="1">
        <v>43924</v>
      </c>
      <c r="B1083" s="5">
        <v>0</v>
      </c>
      <c r="C1083" s="2" t="s">
        <v>57</v>
      </c>
      <c r="D1083">
        <v>0</v>
      </c>
      <c r="E1083">
        <v>237</v>
      </c>
      <c r="F1083" s="2" t="s">
        <v>191</v>
      </c>
      <c r="G1083">
        <v>17</v>
      </c>
      <c r="H1083">
        <v>0</v>
      </c>
      <c r="I1083">
        <v>0</v>
      </c>
      <c r="J1083">
        <v>0</v>
      </c>
      <c r="K1083">
        <v>3</v>
      </c>
      <c r="L1083" s="2" t="s">
        <v>233</v>
      </c>
    </row>
    <row r="1084" spans="1:12" x14ac:dyDescent="0.4">
      <c r="A1084" s="1">
        <v>43924</v>
      </c>
      <c r="B1084" s="5">
        <v>0</v>
      </c>
      <c r="C1084" s="2" t="s">
        <v>38</v>
      </c>
      <c r="D1084">
        <v>0</v>
      </c>
      <c r="E1084">
        <v>165</v>
      </c>
      <c r="F1084" s="2" t="s">
        <v>191</v>
      </c>
      <c r="G1084">
        <v>19</v>
      </c>
      <c r="H1084">
        <v>0</v>
      </c>
      <c r="I1084">
        <v>0</v>
      </c>
      <c r="J1084">
        <v>75</v>
      </c>
      <c r="K1084">
        <v>4</v>
      </c>
      <c r="L1084" s="2" t="s">
        <v>339</v>
      </c>
    </row>
    <row r="1085" spans="1:12" x14ac:dyDescent="0.4">
      <c r="A1085" s="1">
        <v>43924</v>
      </c>
      <c r="B1085" s="5">
        <v>0</v>
      </c>
      <c r="C1085" s="2" t="s">
        <v>88</v>
      </c>
      <c r="D1085">
        <v>0</v>
      </c>
      <c r="E1085">
        <v>199</v>
      </c>
      <c r="F1085" s="2" t="s">
        <v>191</v>
      </c>
      <c r="G1085">
        <v>24</v>
      </c>
      <c r="H1085">
        <v>0</v>
      </c>
      <c r="I1085">
        <v>0</v>
      </c>
      <c r="J1085">
        <v>0</v>
      </c>
      <c r="K1085">
        <v>7</v>
      </c>
      <c r="L1085" s="2" t="s">
        <v>303</v>
      </c>
    </row>
    <row r="1086" spans="1:12" x14ac:dyDescent="0.4">
      <c r="A1086" s="1">
        <v>43924</v>
      </c>
      <c r="B1086" s="5">
        <v>0.33333333333333331</v>
      </c>
      <c r="C1086" s="2" t="s">
        <v>9</v>
      </c>
      <c r="D1086">
        <v>0</v>
      </c>
      <c r="E1086">
        <v>2377</v>
      </c>
      <c r="F1086" s="2" t="s">
        <v>191</v>
      </c>
      <c r="G1086">
        <v>370</v>
      </c>
      <c r="H1086">
        <v>75</v>
      </c>
      <c r="I1086">
        <v>67</v>
      </c>
      <c r="J1086">
        <v>287</v>
      </c>
      <c r="K1086">
        <v>155</v>
      </c>
      <c r="L1086" s="2" t="s">
        <v>244</v>
      </c>
    </row>
    <row r="1087" spans="1:12" x14ac:dyDescent="0.4">
      <c r="A1087" s="1">
        <v>43924</v>
      </c>
      <c r="B1087" s="5">
        <v>0.58333333333333337</v>
      </c>
      <c r="C1087" s="2" t="s">
        <v>75</v>
      </c>
      <c r="D1087">
        <v>0</v>
      </c>
      <c r="E1087">
        <v>62</v>
      </c>
      <c r="F1087" s="2" t="s">
        <v>191</v>
      </c>
      <c r="G1087">
        <v>6</v>
      </c>
      <c r="H1087">
        <v>0</v>
      </c>
      <c r="I1087">
        <v>0</v>
      </c>
      <c r="J1087">
        <v>26</v>
      </c>
      <c r="K1087">
        <v>1</v>
      </c>
      <c r="L1087" s="2" t="s">
        <v>104</v>
      </c>
    </row>
    <row r="1088" spans="1:12" x14ac:dyDescent="0.4">
      <c r="A1088" s="1">
        <v>43924</v>
      </c>
      <c r="B1088" s="5">
        <v>0</v>
      </c>
      <c r="C1088" s="2" t="s">
        <v>18</v>
      </c>
      <c r="D1088">
        <v>0</v>
      </c>
      <c r="E1088">
        <v>4185</v>
      </c>
      <c r="F1088" s="2" t="s">
        <v>191</v>
      </c>
      <c r="G1088">
        <v>395</v>
      </c>
      <c r="H1088">
        <v>73</v>
      </c>
      <c r="I1088">
        <v>0</v>
      </c>
      <c r="J1088">
        <v>0</v>
      </c>
      <c r="K1088">
        <v>162</v>
      </c>
      <c r="L1088" s="2" t="s">
        <v>123</v>
      </c>
    </row>
    <row r="1089" spans="1:12" x14ac:dyDescent="0.4">
      <c r="A1089" s="1">
        <v>43924</v>
      </c>
      <c r="B1089" s="5">
        <v>0</v>
      </c>
      <c r="C1089" s="2" t="s">
        <v>20</v>
      </c>
      <c r="D1089">
        <v>0</v>
      </c>
      <c r="E1089">
        <v>1385</v>
      </c>
      <c r="F1089" s="2" t="s">
        <v>191</v>
      </c>
      <c r="G1089">
        <v>148</v>
      </c>
      <c r="H1089">
        <v>26</v>
      </c>
      <c r="I1089">
        <v>23</v>
      </c>
      <c r="J1089">
        <v>109</v>
      </c>
      <c r="K1089">
        <v>51</v>
      </c>
      <c r="L1089" s="2" t="s">
        <v>255</v>
      </c>
    </row>
    <row r="1090" spans="1:12" x14ac:dyDescent="0.4">
      <c r="A1090" s="1">
        <v>43924</v>
      </c>
      <c r="B1090" s="5">
        <v>0.33333333333333331</v>
      </c>
      <c r="C1090" s="2" t="s">
        <v>40</v>
      </c>
      <c r="D1090">
        <v>0</v>
      </c>
      <c r="E1090">
        <v>138</v>
      </c>
      <c r="F1090" s="2" t="s">
        <v>191</v>
      </c>
      <c r="G1090">
        <v>15</v>
      </c>
      <c r="H1090">
        <v>7</v>
      </c>
      <c r="I1090">
        <v>0</v>
      </c>
      <c r="J1090">
        <v>44</v>
      </c>
      <c r="K1090">
        <v>1</v>
      </c>
      <c r="L1090" s="2" t="s">
        <v>232</v>
      </c>
    </row>
    <row r="1091" spans="1:12" x14ac:dyDescent="0.4">
      <c r="A1091" s="1">
        <v>43924</v>
      </c>
      <c r="B1091" s="5">
        <v>0.60416666666666663</v>
      </c>
      <c r="C1091" s="2" t="s">
        <v>12</v>
      </c>
      <c r="D1091">
        <v>0</v>
      </c>
      <c r="E1091">
        <v>2428</v>
      </c>
      <c r="F1091" s="2" t="s">
        <v>191</v>
      </c>
      <c r="G1091">
        <v>207</v>
      </c>
      <c r="H1091">
        <v>0</v>
      </c>
      <c r="I1091">
        <v>57</v>
      </c>
      <c r="J1091">
        <v>0</v>
      </c>
      <c r="K1091">
        <v>41</v>
      </c>
      <c r="L1091" s="2" t="s">
        <v>301</v>
      </c>
    </row>
    <row r="1092" spans="1:12" x14ac:dyDescent="0.4">
      <c r="A1092" s="1">
        <v>43924</v>
      </c>
      <c r="B1092" s="5">
        <v>0</v>
      </c>
      <c r="C1092" s="2" t="s">
        <v>10</v>
      </c>
      <c r="D1092">
        <v>0</v>
      </c>
      <c r="E1092">
        <v>76</v>
      </c>
      <c r="F1092" s="2" t="s">
        <v>191</v>
      </c>
      <c r="G1092">
        <v>8</v>
      </c>
      <c r="H1092">
        <v>0</v>
      </c>
      <c r="I1092">
        <v>0</v>
      </c>
      <c r="J1092">
        <v>0</v>
      </c>
      <c r="K1092">
        <v>0</v>
      </c>
      <c r="L1092" s="2" t="s">
        <v>302</v>
      </c>
    </row>
    <row r="1093" spans="1:12" x14ac:dyDescent="0.4">
      <c r="A1093" s="1">
        <v>43924</v>
      </c>
      <c r="B1093" s="5"/>
      <c r="C1093" s="2" t="s">
        <v>167</v>
      </c>
      <c r="E1093">
        <v>21123</v>
      </c>
      <c r="F1093" s="2" t="s">
        <v>260</v>
      </c>
      <c r="G1093">
        <v>2416</v>
      </c>
      <c r="K1093">
        <v>700</v>
      </c>
      <c r="L1093" s="2" t="s">
        <v>0</v>
      </c>
    </row>
    <row r="1094" spans="1:12" x14ac:dyDescent="0.4">
      <c r="A1094" s="1">
        <v>43925</v>
      </c>
      <c r="B1094" s="5"/>
      <c r="C1094" s="2" t="s">
        <v>22</v>
      </c>
      <c r="E1094">
        <v>660</v>
      </c>
      <c r="F1094" s="2" t="s">
        <v>191</v>
      </c>
      <c r="G1094">
        <v>94</v>
      </c>
      <c r="K1094">
        <v>12</v>
      </c>
      <c r="L1094" s="2" t="s">
        <v>0</v>
      </c>
    </row>
    <row r="1095" spans="1:12" x14ac:dyDescent="0.4">
      <c r="A1095" s="1">
        <v>43925</v>
      </c>
      <c r="B1095" s="5">
        <v>0.45833333333333331</v>
      </c>
      <c r="C1095" s="2" t="s">
        <v>83</v>
      </c>
      <c r="D1095">
        <v>0</v>
      </c>
      <c r="E1095">
        <v>21</v>
      </c>
      <c r="F1095" s="2" t="s">
        <v>191</v>
      </c>
      <c r="G1095">
        <v>0</v>
      </c>
      <c r="H1095">
        <v>0</v>
      </c>
      <c r="I1095">
        <v>0</v>
      </c>
      <c r="J1095">
        <v>0</v>
      </c>
      <c r="K1095">
        <v>0</v>
      </c>
      <c r="L1095" s="2" t="s">
        <v>118</v>
      </c>
    </row>
    <row r="1096" spans="1:12" x14ac:dyDescent="0.4">
      <c r="A1096" s="1">
        <v>43925</v>
      </c>
      <c r="B1096" s="5">
        <v>0.54166666666666663</v>
      </c>
      <c r="C1096" s="2" t="s">
        <v>50</v>
      </c>
      <c r="D1096">
        <v>0</v>
      </c>
      <c r="E1096">
        <v>66</v>
      </c>
      <c r="F1096" s="2" t="s">
        <v>191</v>
      </c>
      <c r="G1096">
        <v>7</v>
      </c>
      <c r="H1096">
        <v>0</v>
      </c>
      <c r="I1096">
        <v>0</v>
      </c>
      <c r="J1096">
        <v>0</v>
      </c>
      <c r="K1096">
        <v>3</v>
      </c>
      <c r="L1096" s="2" t="s">
        <v>111</v>
      </c>
    </row>
    <row r="1097" spans="1:12" x14ac:dyDescent="0.4">
      <c r="A1097" s="1">
        <v>43925</v>
      </c>
      <c r="B1097" s="5">
        <v>0.33333333333333331</v>
      </c>
      <c r="C1097" s="2" t="s">
        <v>15</v>
      </c>
      <c r="D1097">
        <v>0</v>
      </c>
      <c r="E1097">
        <v>1106</v>
      </c>
      <c r="F1097" s="2" t="s">
        <v>191</v>
      </c>
      <c r="G1097">
        <v>113</v>
      </c>
      <c r="H1097">
        <v>35</v>
      </c>
      <c r="I1097">
        <v>28</v>
      </c>
      <c r="J1097">
        <v>0</v>
      </c>
      <c r="K1097">
        <v>28</v>
      </c>
      <c r="L1097" s="2" t="s">
        <v>87</v>
      </c>
    </row>
    <row r="1098" spans="1:12" x14ac:dyDescent="0.4">
      <c r="A1098" s="1">
        <v>43925</v>
      </c>
      <c r="B1098" s="5">
        <v>0</v>
      </c>
      <c r="C1098" s="2" t="s">
        <v>17</v>
      </c>
      <c r="D1098">
        <v>0</v>
      </c>
      <c r="E1098">
        <v>656</v>
      </c>
      <c r="F1098" s="2" t="s">
        <v>191</v>
      </c>
      <c r="G1098">
        <v>73</v>
      </c>
      <c r="H1098">
        <v>19</v>
      </c>
      <c r="I1098">
        <v>17</v>
      </c>
      <c r="J1098">
        <v>298</v>
      </c>
      <c r="K1098">
        <v>19</v>
      </c>
      <c r="L1098" s="2" t="s">
        <v>115</v>
      </c>
    </row>
    <row r="1099" spans="1:12" x14ac:dyDescent="0.4">
      <c r="A1099" s="1">
        <v>43925</v>
      </c>
      <c r="B1099" s="5">
        <v>0.42708333333333331</v>
      </c>
      <c r="C1099" s="2" t="s">
        <v>13</v>
      </c>
      <c r="D1099">
        <v>0</v>
      </c>
      <c r="E1099">
        <v>767</v>
      </c>
      <c r="F1099" s="2" t="s">
        <v>191</v>
      </c>
      <c r="G1099">
        <v>112</v>
      </c>
      <c r="H1099">
        <v>16</v>
      </c>
      <c r="I1099">
        <v>0</v>
      </c>
      <c r="J1099">
        <v>434</v>
      </c>
      <c r="K1099">
        <v>24</v>
      </c>
      <c r="L1099" s="2" t="s">
        <v>138</v>
      </c>
    </row>
    <row r="1100" spans="1:12" x14ac:dyDescent="0.4">
      <c r="A1100" s="1">
        <v>43925</v>
      </c>
      <c r="B1100" s="5">
        <v>0</v>
      </c>
      <c r="C1100" s="2" t="s">
        <v>26</v>
      </c>
      <c r="D1100">
        <v>0</v>
      </c>
      <c r="E1100">
        <v>638</v>
      </c>
      <c r="F1100" s="2" t="s">
        <v>191</v>
      </c>
      <c r="G1100">
        <v>89</v>
      </c>
      <c r="H1100">
        <v>21</v>
      </c>
      <c r="I1100">
        <v>0</v>
      </c>
      <c r="J1100">
        <v>49</v>
      </c>
      <c r="K1100">
        <v>37</v>
      </c>
      <c r="L1100" s="2" t="s">
        <v>334</v>
      </c>
    </row>
    <row r="1101" spans="1:12" x14ac:dyDescent="0.4">
      <c r="A1101" s="1">
        <v>43925</v>
      </c>
      <c r="B1101" s="5">
        <v>0</v>
      </c>
      <c r="C1101" s="2" t="s">
        <v>8</v>
      </c>
      <c r="D1101">
        <v>15284</v>
      </c>
      <c r="E1101">
        <v>3817</v>
      </c>
      <c r="F1101" s="2" t="s">
        <v>193</v>
      </c>
      <c r="G1101">
        <v>430</v>
      </c>
      <c r="H1101">
        <v>61</v>
      </c>
      <c r="I1101">
        <v>51</v>
      </c>
      <c r="J1101">
        <v>305</v>
      </c>
      <c r="K1101">
        <v>106</v>
      </c>
      <c r="L1101" s="2" t="s">
        <v>279</v>
      </c>
    </row>
    <row r="1102" spans="1:12" x14ac:dyDescent="0.4">
      <c r="A1102" s="1">
        <v>43925</v>
      </c>
      <c r="B1102" s="5">
        <v>0</v>
      </c>
      <c r="C1102" s="2" t="s">
        <v>28</v>
      </c>
      <c r="D1102">
        <v>0</v>
      </c>
      <c r="E1102">
        <v>61</v>
      </c>
      <c r="F1102" s="2" t="s">
        <v>191</v>
      </c>
      <c r="G1102">
        <v>5</v>
      </c>
      <c r="H1102">
        <v>0</v>
      </c>
      <c r="I1102">
        <v>0</v>
      </c>
      <c r="J1102">
        <v>0</v>
      </c>
      <c r="K1102">
        <v>2</v>
      </c>
      <c r="L1102" s="2" t="s">
        <v>304</v>
      </c>
    </row>
    <row r="1103" spans="1:12" x14ac:dyDescent="0.4">
      <c r="A1103" s="1">
        <v>43925</v>
      </c>
      <c r="B1103" s="5">
        <v>0</v>
      </c>
      <c r="C1103" s="2" t="s">
        <v>93</v>
      </c>
      <c r="D1103">
        <v>0</v>
      </c>
      <c r="E1103">
        <v>680</v>
      </c>
      <c r="F1103" s="2" t="s">
        <v>191</v>
      </c>
      <c r="G1103">
        <v>52</v>
      </c>
      <c r="H1103">
        <v>10</v>
      </c>
      <c r="I1103">
        <v>10</v>
      </c>
      <c r="J1103">
        <v>0</v>
      </c>
      <c r="K1103">
        <v>30</v>
      </c>
      <c r="L1103" s="2" t="s">
        <v>0</v>
      </c>
    </row>
    <row r="1104" spans="1:12" x14ac:dyDescent="0.4">
      <c r="A1104" s="1">
        <v>43925</v>
      </c>
      <c r="B1104" s="5">
        <v>0</v>
      </c>
      <c r="C1104" s="2" t="s">
        <v>37</v>
      </c>
      <c r="D1104">
        <v>0</v>
      </c>
      <c r="E1104">
        <v>154</v>
      </c>
      <c r="F1104" s="2" t="s">
        <v>191</v>
      </c>
      <c r="G1104">
        <v>27</v>
      </c>
      <c r="H1104">
        <v>3</v>
      </c>
      <c r="I1104">
        <v>0</v>
      </c>
      <c r="J1104">
        <v>0</v>
      </c>
      <c r="K1104">
        <v>0</v>
      </c>
      <c r="L1104" s="2" t="s">
        <v>333</v>
      </c>
    </row>
    <row r="1105" spans="1:12" x14ac:dyDescent="0.4">
      <c r="A1105" s="1">
        <v>43925</v>
      </c>
      <c r="B1105" s="5">
        <v>0.45833333333333331</v>
      </c>
      <c r="C1105" s="2" t="s">
        <v>48</v>
      </c>
      <c r="D1105">
        <v>0</v>
      </c>
      <c r="E1105">
        <v>469</v>
      </c>
      <c r="F1105" s="2" t="s">
        <v>191</v>
      </c>
      <c r="G1105">
        <v>49</v>
      </c>
      <c r="H1105">
        <v>12</v>
      </c>
      <c r="I1105">
        <v>0</v>
      </c>
      <c r="J1105">
        <v>0</v>
      </c>
      <c r="K1105">
        <v>7</v>
      </c>
      <c r="L1105" s="2" t="s">
        <v>102</v>
      </c>
    </row>
    <row r="1106" spans="1:12" x14ac:dyDescent="0.4">
      <c r="A1106" s="1">
        <v>43925</v>
      </c>
      <c r="B1106" s="5">
        <v>0</v>
      </c>
      <c r="C1106" s="2" t="s">
        <v>29</v>
      </c>
      <c r="D1106">
        <v>0</v>
      </c>
      <c r="E1106">
        <v>452</v>
      </c>
      <c r="F1106" s="2" t="s">
        <v>191</v>
      </c>
      <c r="G1106">
        <v>59</v>
      </c>
      <c r="H1106">
        <v>10</v>
      </c>
      <c r="I1106">
        <v>9</v>
      </c>
      <c r="J1106">
        <v>0</v>
      </c>
      <c r="K1106">
        <v>30</v>
      </c>
      <c r="L1106" s="2" t="s">
        <v>229</v>
      </c>
    </row>
    <row r="1107" spans="1:12" x14ac:dyDescent="0.4">
      <c r="A1107" s="1">
        <v>43925</v>
      </c>
      <c r="B1107" s="5">
        <v>0</v>
      </c>
      <c r="C1107" s="2" t="s">
        <v>70</v>
      </c>
      <c r="D1107">
        <v>0</v>
      </c>
      <c r="E1107">
        <v>80</v>
      </c>
      <c r="F1107" s="2" t="s">
        <v>191</v>
      </c>
      <c r="G1107">
        <v>10</v>
      </c>
      <c r="H1107">
        <v>2</v>
      </c>
      <c r="I1107">
        <v>0</v>
      </c>
      <c r="J1107">
        <v>0</v>
      </c>
      <c r="K1107">
        <v>0</v>
      </c>
      <c r="L1107" s="2" t="s">
        <v>223</v>
      </c>
    </row>
    <row r="1108" spans="1:12" x14ac:dyDescent="0.4">
      <c r="A1108" s="1">
        <v>43925</v>
      </c>
      <c r="B1108" s="5"/>
      <c r="C1108" s="2" t="s">
        <v>78</v>
      </c>
      <c r="E1108">
        <v>57</v>
      </c>
      <c r="F1108" s="2" t="s">
        <v>191</v>
      </c>
      <c r="G1108">
        <v>2</v>
      </c>
      <c r="K1108">
        <v>0</v>
      </c>
      <c r="L1108" s="2" t="s">
        <v>0</v>
      </c>
    </row>
    <row r="1109" spans="1:12" x14ac:dyDescent="0.4">
      <c r="A1109" s="1">
        <v>43925</v>
      </c>
      <c r="B1109" s="5">
        <v>0</v>
      </c>
      <c r="C1109" s="2" t="s">
        <v>33</v>
      </c>
      <c r="D1109">
        <v>0</v>
      </c>
      <c r="E1109">
        <v>504</v>
      </c>
      <c r="F1109" s="2" t="s">
        <v>191</v>
      </c>
      <c r="G1109">
        <v>79</v>
      </c>
      <c r="H1109">
        <v>13</v>
      </c>
      <c r="I1109">
        <v>0</v>
      </c>
      <c r="J1109">
        <v>62</v>
      </c>
      <c r="K1109">
        <v>9</v>
      </c>
      <c r="L1109" s="2" t="s">
        <v>74</v>
      </c>
    </row>
    <row r="1110" spans="1:12" x14ac:dyDescent="0.4">
      <c r="A1110" s="1">
        <v>43925</v>
      </c>
      <c r="B1110" s="5">
        <v>0</v>
      </c>
      <c r="C1110" s="2" t="s">
        <v>101</v>
      </c>
      <c r="D1110">
        <v>0</v>
      </c>
      <c r="E1110">
        <v>47</v>
      </c>
      <c r="F1110" s="2" t="s">
        <v>191</v>
      </c>
      <c r="G1110">
        <v>12</v>
      </c>
      <c r="H1110">
        <v>3</v>
      </c>
      <c r="I1110">
        <v>0</v>
      </c>
      <c r="J1110">
        <v>0</v>
      </c>
      <c r="K1110">
        <v>1</v>
      </c>
      <c r="L1110" s="2" t="s">
        <v>335</v>
      </c>
    </row>
    <row r="1111" spans="1:12" x14ac:dyDescent="0.4">
      <c r="A1111" s="1">
        <v>43925</v>
      </c>
      <c r="B1111" s="5">
        <v>0</v>
      </c>
      <c r="C1111" s="2" t="s">
        <v>57</v>
      </c>
      <c r="D1111">
        <v>0</v>
      </c>
      <c r="E1111">
        <v>250</v>
      </c>
      <c r="F1111" s="2" t="s">
        <v>191</v>
      </c>
      <c r="G1111">
        <v>17</v>
      </c>
      <c r="H1111">
        <v>0</v>
      </c>
      <c r="I1111">
        <v>0</v>
      </c>
      <c r="J1111">
        <v>0</v>
      </c>
      <c r="K1111">
        <v>3</v>
      </c>
      <c r="L1111" s="2" t="s">
        <v>233</v>
      </c>
    </row>
    <row r="1112" spans="1:12" x14ac:dyDescent="0.4">
      <c r="A1112" s="1">
        <v>43925</v>
      </c>
      <c r="B1112" s="5">
        <v>0</v>
      </c>
      <c r="C1112" s="2" t="s">
        <v>38</v>
      </c>
      <c r="D1112">
        <v>0</v>
      </c>
      <c r="E1112">
        <v>168</v>
      </c>
      <c r="F1112" s="2" t="s">
        <v>191</v>
      </c>
      <c r="G1112">
        <v>19</v>
      </c>
      <c r="H1112">
        <v>0</v>
      </c>
      <c r="I1112">
        <v>0</v>
      </c>
      <c r="J1112">
        <v>92</v>
      </c>
      <c r="K1112">
        <v>5</v>
      </c>
      <c r="L1112" s="2" t="s">
        <v>339</v>
      </c>
    </row>
    <row r="1113" spans="1:12" x14ac:dyDescent="0.4">
      <c r="A1113" s="1">
        <v>43925</v>
      </c>
      <c r="B1113" s="5">
        <v>0</v>
      </c>
      <c r="C1113" s="2" t="s">
        <v>88</v>
      </c>
      <c r="D1113">
        <v>0</v>
      </c>
      <c r="E1113">
        <v>209</v>
      </c>
      <c r="F1113" s="2" t="s">
        <v>191</v>
      </c>
      <c r="G1113">
        <v>25</v>
      </c>
      <c r="H1113">
        <v>0</v>
      </c>
      <c r="I1113">
        <v>0</v>
      </c>
      <c r="J1113">
        <v>0</v>
      </c>
      <c r="K1113">
        <v>7</v>
      </c>
      <c r="L1113" s="2" t="s">
        <v>303</v>
      </c>
    </row>
    <row r="1114" spans="1:12" x14ac:dyDescent="0.4">
      <c r="A1114" s="1">
        <v>43925</v>
      </c>
      <c r="B1114" s="5">
        <v>0.33333333333333331</v>
      </c>
      <c r="C1114" s="2" t="s">
        <v>9</v>
      </c>
      <c r="D1114">
        <v>0</v>
      </c>
      <c r="E1114">
        <v>2442</v>
      </c>
      <c r="F1114" s="2" t="s">
        <v>191</v>
      </c>
      <c r="G1114">
        <v>363</v>
      </c>
      <c r="H1114">
        <v>72</v>
      </c>
      <c r="I1114">
        <v>67</v>
      </c>
      <c r="J1114">
        <v>314</v>
      </c>
      <c r="K1114">
        <v>165</v>
      </c>
      <c r="L1114" s="2" t="s">
        <v>244</v>
      </c>
    </row>
    <row r="1115" spans="1:12" x14ac:dyDescent="0.4">
      <c r="A1115" s="1">
        <v>43925</v>
      </c>
      <c r="B1115" s="5">
        <v>0.70833333333333337</v>
      </c>
      <c r="C1115" s="2" t="s">
        <v>75</v>
      </c>
      <c r="D1115">
        <v>0</v>
      </c>
      <c r="E1115">
        <v>66</v>
      </c>
      <c r="F1115" s="2" t="s">
        <v>191</v>
      </c>
      <c r="G1115">
        <v>6</v>
      </c>
      <c r="H1115">
        <v>0</v>
      </c>
      <c r="I1115">
        <v>0</v>
      </c>
      <c r="J1115">
        <v>26</v>
      </c>
      <c r="K1115">
        <v>1</v>
      </c>
      <c r="L1115" s="2" t="s">
        <v>104</v>
      </c>
    </row>
    <row r="1116" spans="1:12" x14ac:dyDescent="0.4">
      <c r="A1116" s="1">
        <v>43925</v>
      </c>
      <c r="B1116" s="5">
        <v>0</v>
      </c>
      <c r="C1116" s="2" t="s">
        <v>18</v>
      </c>
      <c r="D1116">
        <v>0</v>
      </c>
      <c r="E1116">
        <v>4257</v>
      </c>
      <c r="F1116" s="2" t="s">
        <v>191</v>
      </c>
      <c r="G1116">
        <v>393</v>
      </c>
      <c r="H1116">
        <v>77</v>
      </c>
      <c r="I1116">
        <v>0</v>
      </c>
      <c r="J1116">
        <v>0</v>
      </c>
      <c r="K1116">
        <v>175</v>
      </c>
      <c r="L1116" s="2" t="s">
        <v>123</v>
      </c>
    </row>
    <row r="1117" spans="1:12" x14ac:dyDescent="0.4">
      <c r="A1117" s="1">
        <v>43925</v>
      </c>
      <c r="B1117" s="5">
        <v>0</v>
      </c>
      <c r="C1117" s="2" t="s">
        <v>20</v>
      </c>
      <c r="D1117">
        <v>0</v>
      </c>
      <c r="E1117">
        <v>1418</v>
      </c>
      <c r="F1117" s="2" t="s">
        <v>191</v>
      </c>
      <c r="G1117">
        <v>151</v>
      </c>
      <c r="H1117">
        <v>28</v>
      </c>
      <c r="I1117">
        <v>23</v>
      </c>
      <c r="J1117">
        <v>112</v>
      </c>
      <c r="K1117">
        <v>53</v>
      </c>
      <c r="L1117" s="2" t="s">
        <v>255</v>
      </c>
    </row>
    <row r="1118" spans="1:12" x14ac:dyDescent="0.4">
      <c r="A1118" s="1">
        <v>43925</v>
      </c>
      <c r="B1118" s="5">
        <v>0.33333333333333331</v>
      </c>
      <c r="C1118" s="2" t="s">
        <v>40</v>
      </c>
      <c r="D1118">
        <v>0</v>
      </c>
      <c r="E1118">
        <v>146</v>
      </c>
      <c r="F1118" s="2" t="s">
        <v>191</v>
      </c>
      <c r="G1118">
        <v>14</v>
      </c>
      <c r="H1118">
        <v>7</v>
      </c>
      <c r="I1118">
        <v>0</v>
      </c>
      <c r="J1118">
        <v>46</v>
      </c>
      <c r="K1118">
        <v>2</v>
      </c>
      <c r="L1118" s="2" t="s">
        <v>232</v>
      </c>
    </row>
    <row r="1119" spans="1:12" x14ac:dyDescent="0.4">
      <c r="A1119" s="1">
        <v>43925</v>
      </c>
      <c r="B1119" s="5">
        <v>0.60416666666666663</v>
      </c>
      <c r="C1119" s="2" t="s">
        <v>12</v>
      </c>
      <c r="D1119">
        <v>0</v>
      </c>
      <c r="E1119">
        <v>2461</v>
      </c>
      <c r="F1119" s="2" t="s">
        <v>191</v>
      </c>
      <c r="G1119">
        <v>194</v>
      </c>
      <c r="H1119">
        <v>0</v>
      </c>
      <c r="I1119">
        <v>59</v>
      </c>
      <c r="J1119">
        <v>0</v>
      </c>
      <c r="K1119">
        <v>48</v>
      </c>
      <c r="L1119" s="2" t="s">
        <v>301</v>
      </c>
    </row>
    <row r="1120" spans="1:12" x14ac:dyDescent="0.4">
      <c r="A1120" s="1">
        <v>43925</v>
      </c>
      <c r="B1120" s="5">
        <v>0</v>
      </c>
      <c r="C1120" s="2" t="s">
        <v>10</v>
      </c>
      <c r="D1120">
        <v>0</v>
      </c>
      <c r="E1120">
        <v>77</v>
      </c>
      <c r="F1120" s="2" t="s">
        <v>191</v>
      </c>
      <c r="G1120">
        <v>7</v>
      </c>
      <c r="H1120">
        <v>0</v>
      </c>
      <c r="I1120">
        <v>0</v>
      </c>
      <c r="J1120">
        <v>0</v>
      </c>
      <c r="K1120">
        <v>1</v>
      </c>
      <c r="L1120" s="2" t="s">
        <v>302</v>
      </c>
    </row>
    <row r="1121" spans="1:12" x14ac:dyDescent="0.4">
      <c r="A1121" s="1">
        <v>43925</v>
      </c>
      <c r="B1121" s="5"/>
      <c r="C1121" s="2" t="s">
        <v>167</v>
      </c>
      <c r="E1121">
        <v>21729</v>
      </c>
      <c r="F1121" s="2" t="s">
        <v>197</v>
      </c>
      <c r="G1121">
        <v>2402</v>
      </c>
      <c r="K1121">
        <v>768</v>
      </c>
      <c r="L1121" s="2" t="s">
        <v>0</v>
      </c>
    </row>
    <row r="1122" spans="1:12" x14ac:dyDescent="0.4">
      <c r="A1122" s="1">
        <v>43926</v>
      </c>
      <c r="B1122" s="5"/>
      <c r="C1122" s="2" t="s">
        <v>22</v>
      </c>
      <c r="E1122">
        <v>693</v>
      </c>
      <c r="F1122" s="2" t="s">
        <v>191</v>
      </c>
      <c r="G1122">
        <v>88</v>
      </c>
      <c r="K1122">
        <v>13</v>
      </c>
      <c r="L1122" s="2" t="s">
        <v>0</v>
      </c>
    </row>
    <row r="1123" spans="1:12" x14ac:dyDescent="0.4">
      <c r="A1123" s="1">
        <v>43926</v>
      </c>
      <c r="B1123" s="5"/>
      <c r="C1123" s="2" t="s">
        <v>83</v>
      </c>
      <c r="E1123">
        <v>21</v>
      </c>
      <c r="F1123" s="2" t="s">
        <v>191</v>
      </c>
      <c r="G1123">
        <v>0</v>
      </c>
      <c r="K1123">
        <v>0</v>
      </c>
      <c r="L1123" s="2" t="s">
        <v>0</v>
      </c>
    </row>
    <row r="1124" spans="1:12" x14ac:dyDescent="0.4">
      <c r="A1124" s="1">
        <v>43926</v>
      </c>
      <c r="B1124" s="5">
        <v>0.54166666666666663</v>
      </c>
      <c r="C1124" s="2" t="s">
        <v>50</v>
      </c>
      <c r="D1124">
        <v>0</v>
      </c>
      <c r="E1124">
        <v>67</v>
      </c>
      <c r="F1124" s="2" t="s">
        <v>191</v>
      </c>
      <c r="G1124">
        <v>7</v>
      </c>
      <c r="H1124">
        <v>0</v>
      </c>
      <c r="I1124">
        <v>0</v>
      </c>
      <c r="J1124">
        <v>0</v>
      </c>
      <c r="K1124">
        <v>3</v>
      </c>
      <c r="L1124" s="2" t="s">
        <v>111</v>
      </c>
    </row>
    <row r="1125" spans="1:12" x14ac:dyDescent="0.4">
      <c r="A1125" s="1">
        <v>43926</v>
      </c>
      <c r="B1125" s="5">
        <v>0.33333333333333331</v>
      </c>
      <c r="C1125" s="2" t="s">
        <v>15</v>
      </c>
      <c r="D1125">
        <v>0</v>
      </c>
      <c r="E1125">
        <v>1137</v>
      </c>
      <c r="F1125" s="2" t="s">
        <v>191</v>
      </c>
      <c r="G1125">
        <v>110</v>
      </c>
      <c r="H1125">
        <v>30</v>
      </c>
      <c r="I1125">
        <v>25</v>
      </c>
      <c r="J1125">
        <v>0</v>
      </c>
      <c r="K1125">
        <v>28</v>
      </c>
      <c r="L1125" s="2" t="s">
        <v>87</v>
      </c>
    </row>
    <row r="1126" spans="1:12" x14ac:dyDescent="0.4">
      <c r="A1126" s="1">
        <v>43926</v>
      </c>
      <c r="B1126" s="5">
        <v>0</v>
      </c>
      <c r="C1126" s="2" t="s">
        <v>17</v>
      </c>
      <c r="D1126">
        <v>0</v>
      </c>
      <c r="E1126">
        <v>670</v>
      </c>
      <c r="F1126" s="2" t="s">
        <v>191</v>
      </c>
      <c r="G1126">
        <v>73</v>
      </c>
      <c r="H1126">
        <v>19</v>
      </c>
      <c r="I1126">
        <v>17</v>
      </c>
      <c r="J1126">
        <v>369</v>
      </c>
      <c r="K1126">
        <v>19</v>
      </c>
      <c r="L1126" s="2" t="s">
        <v>115</v>
      </c>
    </row>
    <row r="1127" spans="1:12" x14ac:dyDescent="0.4">
      <c r="A1127" s="1">
        <v>43926</v>
      </c>
      <c r="B1127" s="5">
        <v>0.42708333333333331</v>
      </c>
      <c r="C1127" s="2" t="s">
        <v>13</v>
      </c>
      <c r="D1127">
        <v>0</v>
      </c>
      <c r="E1127">
        <v>789</v>
      </c>
      <c r="F1127" s="2" t="s">
        <v>191</v>
      </c>
      <c r="G1127">
        <v>106</v>
      </c>
      <c r="H1127">
        <v>15</v>
      </c>
      <c r="I1127">
        <v>0</v>
      </c>
      <c r="J1127">
        <v>460</v>
      </c>
      <c r="K1127">
        <v>26</v>
      </c>
      <c r="L1127" s="2" t="s">
        <v>139</v>
      </c>
    </row>
    <row r="1128" spans="1:12" x14ac:dyDescent="0.4">
      <c r="A1128" s="1">
        <v>43926</v>
      </c>
      <c r="B1128" s="5">
        <v>0</v>
      </c>
      <c r="C1128" s="2" t="s">
        <v>26</v>
      </c>
      <c r="D1128">
        <v>0</v>
      </c>
      <c r="E1128">
        <v>669</v>
      </c>
      <c r="F1128" s="2" t="s">
        <v>191</v>
      </c>
      <c r="G1128">
        <v>87</v>
      </c>
      <c r="H1128">
        <v>20</v>
      </c>
      <c r="I1128">
        <v>0</v>
      </c>
      <c r="J1128">
        <v>55</v>
      </c>
      <c r="K1128">
        <v>40</v>
      </c>
      <c r="L1128" s="2" t="s">
        <v>334</v>
      </c>
    </row>
    <row r="1129" spans="1:12" x14ac:dyDescent="0.4">
      <c r="A1129" s="1">
        <v>43926</v>
      </c>
      <c r="B1129" s="5">
        <v>0</v>
      </c>
      <c r="C1129" s="2" t="s">
        <v>8</v>
      </c>
      <c r="D1129">
        <v>15591</v>
      </c>
      <c r="E1129">
        <v>3904</v>
      </c>
      <c r="F1129" s="2" t="s">
        <v>264</v>
      </c>
      <c r="G1129">
        <v>431</v>
      </c>
      <c r="H1129">
        <v>56</v>
      </c>
      <c r="I1129">
        <v>50</v>
      </c>
      <c r="J1129">
        <v>327</v>
      </c>
      <c r="K1129">
        <v>113</v>
      </c>
      <c r="L1129" s="2" t="s">
        <v>279</v>
      </c>
    </row>
    <row r="1130" spans="1:12" x14ac:dyDescent="0.4">
      <c r="A1130" s="1">
        <v>43926</v>
      </c>
      <c r="B1130" s="5">
        <v>0</v>
      </c>
      <c r="C1130" s="2" t="s">
        <v>28</v>
      </c>
      <c r="D1130">
        <v>0</v>
      </c>
      <c r="E1130">
        <v>63</v>
      </c>
      <c r="F1130" s="2" t="s">
        <v>191</v>
      </c>
      <c r="G1130">
        <v>5</v>
      </c>
      <c r="H1130">
        <v>0</v>
      </c>
      <c r="I1130">
        <v>0</v>
      </c>
      <c r="J1130">
        <v>0</v>
      </c>
      <c r="K1130">
        <v>2</v>
      </c>
      <c r="L1130" s="2" t="s">
        <v>304</v>
      </c>
    </row>
    <row r="1131" spans="1:12" x14ac:dyDescent="0.4">
      <c r="A1131" s="1">
        <v>43926</v>
      </c>
      <c r="B1131" s="5">
        <v>0</v>
      </c>
      <c r="C1131" s="2" t="s">
        <v>93</v>
      </c>
      <c r="D1131">
        <v>0</v>
      </c>
      <c r="E1131">
        <v>682</v>
      </c>
      <c r="F1131" s="2" t="s">
        <v>191</v>
      </c>
      <c r="G1131">
        <v>49</v>
      </c>
      <c r="H1131">
        <v>9</v>
      </c>
      <c r="I1131">
        <v>9</v>
      </c>
      <c r="J1131">
        <v>0</v>
      </c>
      <c r="K1131">
        <v>33</v>
      </c>
      <c r="L1131" s="2" t="s">
        <v>0</v>
      </c>
    </row>
    <row r="1132" spans="1:12" x14ac:dyDescent="0.4">
      <c r="A1132" s="1">
        <v>43926</v>
      </c>
      <c r="B1132" s="5">
        <v>0</v>
      </c>
      <c r="C1132" s="2" t="s">
        <v>37</v>
      </c>
      <c r="D1132">
        <v>0</v>
      </c>
      <c r="E1132">
        <v>160</v>
      </c>
      <c r="F1132" s="2" t="s">
        <v>191</v>
      </c>
      <c r="G1132">
        <v>29</v>
      </c>
      <c r="H1132">
        <v>4</v>
      </c>
      <c r="I1132">
        <v>0</v>
      </c>
      <c r="J1132">
        <v>0</v>
      </c>
      <c r="K1132">
        <v>0</v>
      </c>
      <c r="L1132" s="2" t="s">
        <v>333</v>
      </c>
    </row>
    <row r="1133" spans="1:12" x14ac:dyDescent="0.4">
      <c r="A1133" s="1">
        <v>43926</v>
      </c>
      <c r="B1133" s="5">
        <v>0.45833333333333331</v>
      </c>
      <c r="C1133" s="2" t="s">
        <v>48</v>
      </c>
      <c r="D1133">
        <v>0</v>
      </c>
      <c r="E1133">
        <v>478</v>
      </c>
      <c r="F1133" s="2" t="s">
        <v>191</v>
      </c>
      <c r="G1133">
        <v>49</v>
      </c>
      <c r="H1133">
        <v>12</v>
      </c>
      <c r="I1133">
        <v>0</v>
      </c>
      <c r="J1133">
        <v>0</v>
      </c>
      <c r="K1133">
        <v>9</v>
      </c>
      <c r="L1133" s="2" t="s">
        <v>102</v>
      </c>
    </row>
    <row r="1134" spans="1:12" x14ac:dyDescent="0.4">
      <c r="A1134" s="1">
        <v>43926</v>
      </c>
      <c r="B1134" s="5">
        <v>0</v>
      </c>
      <c r="C1134" s="2" t="s">
        <v>29</v>
      </c>
      <c r="D1134">
        <v>0</v>
      </c>
      <c r="E1134">
        <v>463</v>
      </c>
      <c r="F1134" s="2" t="s">
        <v>191</v>
      </c>
      <c r="G1134">
        <v>58</v>
      </c>
      <c r="H1134">
        <v>12</v>
      </c>
      <c r="I1134">
        <v>8</v>
      </c>
      <c r="J1134">
        <v>0</v>
      </c>
      <c r="K1134">
        <v>31</v>
      </c>
      <c r="L1134" s="2" t="s">
        <v>229</v>
      </c>
    </row>
    <row r="1135" spans="1:12" x14ac:dyDescent="0.4">
      <c r="A1135" s="1">
        <v>43926</v>
      </c>
      <c r="B1135" s="5">
        <v>0</v>
      </c>
      <c r="C1135" s="2" t="s">
        <v>70</v>
      </c>
      <c r="D1135">
        <v>0</v>
      </c>
      <c r="E1135">
        <v>80</v>
      </c>
      <c r="F1135" s="2" t="s">
        <v>191</v>
      </c>
      <c r="G1135">
        <v>9</v>
      </c>
      <c r="H1135">
        <v>2</v>
      </c>
      <c r="I1135">
        <v>0</v>
      </c>
      <c r="J1135">
        <v>0</v>
      </c>
      <c r="K1135">
        <v>0</v>
      </c>
      <c r="L1135" s="2" t="s">
        <v>223</v>
      </c>
    </row>
    <row r="1136" spans="1:12" x14ac:dyDescent="0.4">
      <c r="A1136" s="1">
        <v>43926</v>
      </c>
      <c r="B1136" s="5"/>
      <c r="C1136" s="2" t="s">
        <v>78</v>
      </c>
      <c r="E1136">
        <v>59</v>
      </c>
      <c r="F1136" s="2" t="s">
        <v>191</v>
      </c>
      <c r="G1136">
        <v>2</v>
      </c>
      <c r="K1136">
        <v>0</v>
      </c>
      <c r="L1136" s="2" t="s">
        <v>0</v>
      </c>
    </row>
    <row r="1137" spans="1:12" x14ac:dyDescent="0.4">
      <c r="A1137" s="1">
        <v>43926</v>
      </c>
      <c r="B1137" s="5">
        <v>0</v>
      </c>
      <c r="C1137" s="2" t="s">
        <v>33</v>
      </c>
      <c r="D1137">
        <v>0</v>
      </c>
      <c r="E1137">
        <v>515</v>
      </c>
      <c r="F1137" s="2" t="s">
        <v>191</v>
      </c>
      <c r="G1137">
        <v>70</v>
      </c>
      <c r="H1137">
        <v>13</v>
      </c>
      <c r="I1137">
        <v>0</v>
      </c>
      <c r="J1137">
        <v>70</v>
      </c>
      <c r="K1137">
        <v>9</v>
      </c>
      <c r="L1137" s="2" t="s">
        <v>74</v>
      </c>
    </row>
    <row r="1138" spans="1:12" x14ac:dyDescent="0.4">
      <c r="A1138" s="1">
        <v>43926</v>
      </c>
      <c r="B1138" s="5">
        <v>0</v>
      </c>
      <c r="C1138" s="2" t="s">
        <v>101</v>
      </c>
      <c r="D1138">
        <v>0</v>
      </c>
      <c r="E1138">
        <v>49</v>
      </c>
      <c r="F1138" s="2" t="s">
        <v>191</v>
      </c>
      <c r="G1138">
        <v>12</v>
      </c>
      <c r="H1138">
        <v>3</v>
      </c>
      <c r="I1138">
        <v>0</v>
      </c>
      <c r="J1138">
        <v>0</v>
      </c>
      <c r="K1138">
        <v>1</v>
      </c>
      <c r="L1138" s="2" t="s">
        <v>335</v>
      </c>
    </row>
    <row r="1139" spans="1:12" x14ac:dyDescent="0.4">
      <c r="A1139" s="1">
        <v>43926</v>
      </c>
      <c r="B1139" s="5">
        <v>0</v>
      </c>
      <c r="C1139" s="2" t="s">
        <v>57</v>
      </c>
      <c r="D1139">
        <v>0</v>
      </c>
      <c r="E1139">
        <v>258</v>
      </c>
      <c r="F1139" s="2" t="s">
        <v>191</v>
      </c>
      <c r="G1139">
        <v>16</v>
      </c>
      <c r="H1139">
        <v>0</v>
      </c>
      <c r="I1139">
        <v>0</v>
      </c>
      <c r="J1139">
        <v>0</v>
      </c>
      <c r="K1139">
        <v>3</v>
      </c>
      <c r="L1139" s="2" t="s">
        <v>233</v>
      </c>
    </row>
    <row r="1140" spans="1:12" x14ac:dyDescent="0.4">
      <c r="A1140" s="1">
        <v>43926</v>
      </c>
      <c r="B1140" s="5">
        <v>0</v>
      </c>
      <c r="C1140" s="2" t="s">
        <v>38</v>
      </c>
      <c r="D1140">
        <v>0</v>
      </c>
      <c r="E1140">
        <v>170</v>
      </c>
      <c r="F1140" s="2" t="s">
        <v>191</v>
      </c>
      <c r="G1140">
        <v>18</v>
      </c>
      <c r="H1140">
        <v>0</v>
      </c>
      <c r="I1140">
        <v>0</v>
      </c>
      <c r="J1140">
        <v>93</v>
      </c>
      <c r="K1140">
        <v>5</v>
      </c>
      <c r="L1140" s="2" t="s">
        <v>339</v>
      </c>
    </row>
    <row r="1141" spans="1:12" x14ac:dyDescent="0.4">
      <c r="A1141" s="1">
        <v>43926</v>
      </c>
      <c r="B1141" s="5">
        <v>0</v>
      </c>
      <c r="C1141" s="2" t="s">
        <v>88</v>
      </c>
      <c r="D1141">
        <v>0</v>
      </c>
      <c r="E1141">
        <v>214</v>
      </c>
      <c r="F1141" s="2" t="s">
        <v>191</v>
      </c>
      <c r="G1141">
        <v>24</v>
      </c>
      <c r="H1141">
        <v>0</v>
      </c>
      <c r="I1141">
        <v>0</v>
      </c>
      <c r="J1141">
        <v>0</v>
      </c>
      <c r="K1141">
        <v>7</v>
      </c>
      <c r="L1141" s="2" t="s">
        <v>303</v>
      </c>
    </row>
    <row r="1142" spans="1:12" x14ac:dyDescent="0.4">
      <c r="A1142" s="1">
        <v>43926</v>
      </c>
      <c r="B1142" s="5">
        <v>0.33333333333333331</v>
      </c>
      <c r="C1142" s="2" t="s">
        <v>9</v>
      </c>
      <c r="D1142">
        <v>0</v>
      </c>
      <c r="E1142">
        <v>2508</v>
      </c>
      <c r="F1142" s="2" t="s">
        <v>191</v>
      </c>
      <c r="G1142">
        <v>362</v>
      </c>
      <c r="H1142">
        <v>74</v>
      </c>
      <c r="I1142">
        <v>61</v>
      </c>
      <c r="J1142">
        <v>340</v>
      </c>
      <c r="K1142">
        <v>177</v>
      </c>
      <c r="L1142" s="2" t="s">
        <v>244</v>
      </c>
    </row>
    <row r="1143" spans="1:12" x14ac:dyDescent="0.4">
      <c r="A1143" s="1">
        <v>43926</v>
      </c>
      <c r="B1143" s="5">
        <v>0.70833333333333337</v>
      </c>
      <c r="C1143" s="2" t="s">
        <v>75</v>
      </c>
      <c r="D1143">
        <v>0</v>
      </c>
      <c r="E1143">
        <v>67</v>
      </c>
      <c r="F1143" s="2" t="s">
        <v>191</v>
      </c>
      <c r="G1143">
        <v>5</v>
      </c>
      <c r="H1143">
        <v>0</v>
      </c>
      <c r="I1143">
        <v>0</v>
      </c>
      <c r="J1143">
        <v>26</v>
      </c>
      <c r="K1143">
        <v>2</v>
      </c>
      <c r="L1143" s="2" t="s">
        <v>104</v>
      </c>
    </row>
    <row r="1144" spans="1:12" x14ac:dyDescent="0.4">
      <c r="A1144" s="1">
        <v>43926</v>
      </c>
      <c r="B1144" s="5">
        <v>0</v>
      </c>
      <c r="C1144" s="2" t="s">
        <v>18</v>
      </c>
      <c r="D1144">
        <v>0</v>
      </c>
      <c r="E1144">
        <v>4296</v>
      </c>
      <c r="F1144" s="2" t="s">
        <v>191</v>
      </c>
      <c r="G1144">
        <v>405</v>
      </c>
      <c r="H1144">
        <v>77</v>
      </c>
      <c r="I1144">
        <v>0</v>
      </c>
      <c r="J1144">
        <v>0</v>
      </c>
      <c r="K1144">
        <v>188</v>
      </c>
      <c r="L1144" s="2" t="s">
        <v>123</v>
      </c>
    </row>
    <row r="1145" spans="1:12" x14ac:dyDescent="0.4">
      <c r="A1145" s="1">
        <v>43926</v>
      </c>
      <c r="B1145" s="5">
        <v>0</v>
      </c>
      <c r="C1145" s="2" t="s">
        <v>20</v>
      </c>
      <c r="D1145">
        <v>0</v>
      </c>
      <c r="E1145">
        <v>1433</v>
      </c>
      <c r="F1145" s="2" t="s">
        <v>191</v>
      </c>
      <c r="G1145">
        <v>148</v>
      </c>
      <c r="H1145">
        <v>26</v>
      </c>
      <c r="I1145">
        <v>23</v>
      </c>
      <c r="J1145">
        <v>115</v>
      </c>
      <c r="K1145">
        <v>57</v>
      </c>
      <c r="L1145" s="2" t="s">
        <v>255</v>
      </c>
    </row>
    <row r="1146" spans="1:12" x14ac:dyDescent="0.4">
      <c r="A1146" s="1">
        <v>43926</v>
      </c>
      <c r="B1146" s="5">
        <v>0.33333333333333331</v>
      </c>
      <c r="C1146" s="2" t="s">
        <v>40</v>
      </c>
      <c r="D1146">
        <v>0</v>
      </c>
      <c r="E1146">
        <v>146</v>
      </c>
      <c r="F1146" s="2" t="s">
        <v>191</v>
      </c>
      <c r="G1146">
        <v>14</v>
      </c>
      <c r="H1146">
        <v>7</v>
      </c>
      <c r="I1146">
        <v>0</v>
      </c>
      <c r="J1146">
        <v>46</v>
      </c>
      <c r="K1146">
        <v>2</v>
      </c>
      <c r="L1146" s="2" t="s">
        <v>232</v>
      </c>
    </row>
    <row r="1147" spans="1:12" x14ac:dyDescent="0.4">
      <c r="A1147" s="1">
        <v>43926</v>
      </c>
      <c r="B1147" s="5">
        <v>0.60416666666666663</v>
      </c>
      <c r="C1147" s="2" t="s">
        <v>12</v>
      </c>
      <c r="D1147">
        <v>0</v>
      </c>
      <c r="E1147">
        <v>2491</v>
      </c>
      <c r="F1147" s="2" t="s">
        <v>191</v>
      </c>
      <c r="G1147">
        <v>194</v>
      </c>
      <c r="H1147">
        <v>0</v>
      </c>
      <c r="I1147">
        <v>59</v>
      </c>
      <c r="J1147">
        <v>0</v>
      </c>
      <c r="K1147">
        <v>52</v>
      </c>
      <c r="L1147" s="2" t="s">
        <v>301</v>
      </c>
    </row>
    <row r="1148" spans="1:12" x14ac:dyDescent="0.4">
      <c r="A1148" s="1">
        <v>43926</v>
      </c>
      <c r="B1148" s="5">
        <v>0</v>
      </c>
      <c r="C1148" s="2" t="s">
        <v>10</v>
      </c>
      <c r="D1148">
        <v>0</v>
      </c>
      <c r="E1148">
        <v>77</v>
      </c>
      <c r="F1148" s="2" t="s">
        <v>191</v>
      </c>
      <c r="G1148">
        <v>7</v>
      </c>
      <c r="H1148">
        <v>0</v>
      </c>
      <c r="I1148">
        <v>0</v>
      </c>
      <c r="J1148">
        <v>0</v>
      </c>
      <c r="K1148">
        <v>1</v>
      </c>
      <c r="L1148" s="2" t="s">
        <v>302</v>
      </c>
    </row>
    <row r="1149" spans="1:12" x14ac:dyDescent="0.4">
      <c r="A1149" s="1">
        <v>43926</v>
      </c>
      <c r="B1149" s="5"/>
      <c r="C1149" s="2" t="s">
        <v>167</v>
      </c>
      <c r="E1149">
        <v>22159</v>
      </c>
      <c r="F1149" s="2" t="s">
        <v>253</v>
      </c>
      <c r="G1149">
        <v>2379</v>
      </c>
      <c r="K1149">
        <v>821</v>
      </c>
      <c r="L1149" s="2" t="s">
        <v>0</v>
      </c>
    </row>
    <row r="1150" spans="1:12" x14ac:dyDescent="0.4">
      <c r="A1150" s="1">
        <v>43927</v>
      </c>
      <c r="B1150" s="5">
        <v>0.625</v>
      </c>
      <c r="C1150" s="2" t="s">
        <v>22</v>
      </c>
      <c r="D1150">
        <v>0</v>
      </c>
      <c r="E1150">
        <v>727</v>
      </c>
      <c r="F1150" s="2" t="s">
        <v>191</v>
      </c>
      <c r="G1150">
        <v>82</v>
      </c>
      <c r="H1150">
        <v>25</v>
      </c>
      <c r="I1150">
        <v>24</v>
      </c>
      <c r="J1150">
        <v>0</v>
      </c>
      <c r="K1150">
        <v>13</v>
      </c>
      <c r="L1150" s="2" t="s">
        <v>141</v>
      </c>
    </row>
    <row r="1151" spans="1:12" x14ac:dyDescent="0.4">
      <c r="A1151" s="1">
        <v>43927</v>
      </c>
      <c r="B1151" s="5">
        <v>0.45833333333333331</v>
      </c>
      <c r="C1151" s="2" t="s">
        <v>83</v>
      </c>
      <c r="D1151">
        <v>0</v>
      </c>
      <c r="E1151">
        <v>21</v>
      </c>
      <c r="F1151" s="2" t="s">
        <v>191</v>
      </c>
      <c r="G1151">
        <v>0</v>
      </c>
      <c r="H1151">
        <v>0</v>
      </c>
      <c r="I1151">
        <v>0</v>
      </c>
      <c r="J1151">
        <v>0</v>
      </c>
      <c r="K1151">
        <v>0</v>
      </c>
      <c r="L1151" s="2" t="s">
        <v>118</v>
      </c>
    </row>
    <row r="1152" spans="1:12" x14ac:dyDescent="0.4">
      <c r="A1152" s="1">
        <v>43927</v>
      </c>
      <c r="B1152" s="5">
        <v>0.33333333333333331</v>
      </c>
      <c r="C1152" s="2" t="s">
        <v>50</v>
      </c>
      <c r="D1152">
        <v>0</v>
      </c>
      <c r="E1152">
        <v>69</v>
      </c>
      <c r="F1152" s="2" t="s">
        <v>191</v>
      </c>
      <c r="G1152">
        <v>7</v>
      </c>
      <c r="H1152">
        <v>0</v>
      </c>
      <c r="I1152">
        <v>0</v>
      </c>
      <c r="J1152">
        <v>0</v>
      </c>
      <c r="K1152">
        <v>3</v>
      </c>
      <c r="L1152" s="2" t="s">
        <v>111</v>
      </c>
    </row>
    <row r="1153" spans="1:12" x14ac:dyDescent="0.4">
      <c r="A1153" s="1">
        <v>43927</v>
      </c>
      <c r="B1153" s="5">
        <v>0.33333333333333331</v>
      </c>
      <c r="C1153" s="2" t="s">
        <v>15</v>
      </c>
      <c r="D1153">
        <v>0</v>
      </c>
      <c r="E1153">
        <v>1173</v>
      </c>
      <c r="F1153" s="2" t="s">
        <v>191</v>
      </c>
      <c r="G1153">
        <v>117</v>
      </c>
      <c r="H1153">
        <v>35</v>
      </c>
      <c r="I1153">
        <v>30</v>
      </c>
      <c r="J1153">
        <v>0</v>
      </c>
      <c r="K1153">
        <v>31</v>
      </c>
      <c r="L1153" s="2" t="s">
        <v>87</v>
      </c>
    </row>
    <row r="1154" spans="1:12" x14ac:dyDescent="0.4">
      <c r="A1154" s="1">
        <v>43927</v>
      </c>
      <c r="B1154" s="5">
        <v>0</v>
      </c>
      <c r="C1154" s="2" t="s">
        <v>17</v>
      </c>
      <c r="D1154">
        <v>0</v>
      </c>
      <c r="E1154">
        <v>682</v>
      </c>
      <c r="F1154" s="2" t="s">
        <v>191</v>
      </c>
      <c r="G1154">
        <v>67</v>
      </c>
      <c r="H1154">
        <v>17</v>
      </c>
      <c r="I1154">
        <v>17</v>
      </c>
      <c r="J1154">
        <v>412</v>
      </c>
      <c r="K1154">
        <v>19</v>
      </c>
      <c r="L1154" s="2" t="s">
        <v>115</v>
      </c>
    </row>
    <row r="1155" spans="1:12" x14ac:dyDescent="0.4">
      <c r="A1155" s="1">
        <v>43927</v>
      </c>
      <c r="B1155" s="5">
        <v>0.40625</v>
      </c>
      <c r="C1155" s="2" t="s">
        <v>13</v>
      </c>
      <c r="D1155">
        <v>0</v>
      </c>
      <c r="E1155">
        <v>798</v>
      </c>
      <c r="F1155" s="2" t="s">
        <v>191</v>
      </c>
      <c r="G1155">
        <v>99</v>
      </c>
      <c r="H1155">
        <v>13</v>
      </c>
      <c r="I1155">
        <v>0</v>
      </c>
      <c r="J1155">
        <v>481</v>
      </c>
      <c r="K1155">
        <v>26</v>
      </c>
      <c r="L1155" s="2" t="s">
        <v>140</v>
      </c>
    </row>
    <row r="1156" spans="1:12" x14ac:dyDescent="0.4">
      <c r="A1156" s="1">
        <v>43927</v>
      </c>
      <c r="B1156" s="5">
        <v>0</v>
      </c>
      <c r="C1156" s="2" t="s">
        <v>26</v>
      </c>
      <c r="D1156">
        <v>0</v>
      </c>
      <c r="E1156">
        <v>689</v>
      </c>
      <c r="F1156" s="2" t="s">
        <v>191</v>
      </c>
      <c r="G1156">
        <v>87</v>
      </c>
      <c r="H1156">
        <v>19</v>
      </c>
      <c r="I1156">
        <v>0</v>
      </c>
      <c r="J1156">
        <v>56</v>
      </c>
      <c r="K1156">
        <v>41</v>
      </c>
      <c r="L1156" s="2" t="s">
        <v>334</v>
      </c>
    </row>
    <row r="1157" spans="1:12" x14ac:dyDescent="0.4">
      <c r="A1157" s="1">
        <v>43927</v>
      </c>
      <c r="B1157" s="5">
        <v>0</v>
      </c>
      <c r="C1157" s="2" t="s">
        <v>8</v>
      </c>
      <c r="D1157">
        <v>16191</v>
      </c>
      <c r="E1157">
        <v>4024</v>
      </c>
      <c r="F1157" s="2" t="s">
        <v>265</v>
      </c>
      <c r="G1157">
        <v>432</v>
      </c>
      <c r="H1157">
        <v>56</v>
      </c>
      <c r="I1157">
        <v>50</v>
      </c>
      <c r="J1157">
        <v>345</v>
      </c>
      <c r="K1157">
        <v>125</v>
      </c>
      <c r="L1157" s="2" t="s">
        <v>279</v>
      </c>
    </row>
    <row r="1158" spans="1:12" x14ac:dyDescent="0.4">
      <c r="A1158" s="1">
        <v>43927</v>
      </c>
      <c r="B1158" s="5">
        <v>0</v>
      </c>
      <c r="C1158" s="2" t="s">
        <v>28</v>
      </c>
      <c r="D1158">
        <v>0</v>
      </c>
      <c r="E1158">
        <v>63</v>
      </c>
      <c r="F1158" s="2" t="s">
        <v>191</v>
      </c>
      <c r="G1158">
        <v>2</v>
      </c>
      <c r="H1158">
        <v>0</v>
      </c>
      <c r="I1158">
        <v>0</v>
      </c>
      <c r="J1158">
        <v>0</v>
      </c>
      <c r="K1158">
        <v>2</v>
      </c>
      <c r="L1158" s="2" t="s">
        <v>304</v>
      </c>
    </row>
    <row r="1159" spans="1:12" x14ac:dyDescent="0.4">
      <c r="A1159" s="1">
        <v>43927</v>
      </c>
      <c r="B1159" s="5">
        <v>0</v>
      </c>
      <c r="C1159" s="2" t="s">
        <v>93</v>
      </c>
      <c r="D1159">
        <v>0</v>
      </c>
      <c r="E1159">
        <v>699</v>
      </c>
      <c r="F1159" s="2" t="s">
        <v>191</v>
      </c>
      <c r="G1159">
        <v>52</v>
      </c>
      <c r="H1159">
        <v>9</v>
      </c>
      <c r="I1159">
        <v>9</v>
      </c>
      <c r="J1159">
        <v>0</v>
      </c>
      <c r="K1159">
        <v>34</v>
      </c>
      <c r="L1159" s="2" t="s">
        <v>0</v>
      </c>
    </row>
    <row r="1160" spans="1:12" x14ac:dyDescent="0.4">
      <c r="A1160" s="1">
        <v>43927</v>
      </c>
      <c r="B1160" s="5">
        <v>0</v>
      </c>
      <c r="C1160" s="2" t="s">
        <v>37</v>
      </c>
      <c r="D1160">
        <v>0</v>
      </c>
      <c r="E1160">
        <v>164</v>
      </c>
      <c r="F1160" s="2" t="s">
        <v>191</v>
      </c>
      <c r="G1160">
        <v>27</v>
      </c>
      <c r="H1160">
        <v>4</v>
      </c>
      <c r="I1160">
        <v>0</v>
      </c>
      <c r="J1160">
        <v>0</v>
      </c>
      <c r="K1160">
        <v>0</v>
      </c>
      <c r="L1160" s="2" t="s">
        <v>333</v>
      </c>
    </row>
    <row r="1161" spans="1:12" x14ac:dyDescent="0.4">
      <c r="A1161" s="1">
        <v>43927</v>
      </c>
      <c r="B1161" s="5">
        <v>0.45833333333333331</v>
      </c>
      <c r="C1161" s="2" t="s">
        <v>48</v>
      </c>
      <c r="D1161">
        <v>0</v>
      </c>
      <c r="E1161">
        <v>497</v>
      </c>
      <c r="F1161" s="2" t="s">
        <v>191</v>
      </c>
      <c r="G1161">
        <v>61</v>
      </c>
      <c r="H1161">
        <v>6</v>
      </c>
      <c r="I1161">
        <v>0</v>
      </c>
      <c r="J1161">
        <v>0</v>
      </c>
      <c r="K1161">
        <v>9</v>
      </c>
      <c r="L1161" s="2" t="s">
        <v>102</v>
      </c>
    </row>
    <row r="1162" spans="1:12" x14ac:dyDescent="0.4">
      <c r="A1162" s="1">
        <v>43927</v>
      </c>
      <c r="B1162" s="5">
        <v>0</v>
      </c>
      <c r="C1162" s="2" t="s">
        <v>29</v>
      </c>
      <c r="D1162">
        <v>0</v>
      </c>
      <c r="E1162">
        <v>485</v>
      </c>
      <c r="F1162" s="2" t="s">
        <v>191</v>
      </c>
      <c r="G1162">
        <v>59</v>
      </c>
      <c r="H1162">
        <v>10</v>
      </c>
      <c r="I1162">
        <v>8</v>
      </c>
      <c r="J1162">
        <v>0</v>
      </c>
      <c r="K1162">
        <v>36</v>
      </c>
      <c r="L1162" s="2" t="s">
        <v>229</v>
      </c>
    </row>
    <row r="1163" spans="1:12" x14ac:dyDescent="0.4">
      <c r="A1163" s="1">
        <v>43927</v>
      </c>
      <c r="B1163" s="5">
        <v>0</v>
      </c>
      <c r="C1163" s="2" t="s">
        <v>70</v>
      </c>
      <c r="D1163">
        <v>0</v>
      </c>
      <c r="E1163">
        <v>86</v>
      </c>
      <c r="F1163" s="2" t="s">
        <v>191</v>
      </c>
      <c r="G1163">
        <v>11</v>
      </c>
      <c r="H1163">
        <v>2</v>
      </c>
      <c r="I1163">
        <v>0</v>
      </c>
      <c r="J1163">
        <v>0</v>
      </c>
      <c r="K1163">
        <v>0</v>
      </c>
      <c r="L1163" s="2" t="s">
        <v>223</v>
      </c>
    </row>
    <row r="1164" spans="1:12" x14ac:dyDescent="0.4">
      <c r="A1164" s="1">
        <v>43927</v>
      </c>
      <c r="B1164" s="5">
        <v>0</v>
      </c>
      <c r="C1164" s="2" t="s">
        <v>78</v>
      </c>
      <c r="D1164">
        <v>0</v>
      </c>
      <c r="E1164">
        <v>60</v>
      </c>
      <c r="F1164" s="2" t="s">
        <v>191</v>
      </c>
      <c r="G1164">
        <v>1</v>
      </c>
      <c r="H1164">
        <v>0</v>
      </c>
      <c r="I1164">
        <v>0</v>
      </c>
      <c r="J1164">
        <v>1</v>
      </c>
      <c r="K1164">
        <v>0</v>
      </c>
      <c r="L1164" s="2" t="s">
        <v>338</v>
      </c>
    </row>
    <row r="1165" spans="1:12" x14ac:dyDescent="0.4">
      <c r="A1165" s="1">
        <v>43927</v>
      </c>
      <c r="B1165" s="5">
        <v>0</v>
      </c>
      <c r="C1165" s="2" t="s">
        <v>33</v>
      </c>
      <c r="D1165">
        <v>0</v>
      </c>
      <c r="E1165">
        <v>532</v>
      </c>
      <c r="F1165" s="2" t="s">
        <v>191</v>
      </c>
      <c r="G1165">
        <v>70</v>
      </c>
      <c r="H1165">
        <v>12</v>
      </c>
      <c r="I1165">
        <v>0</v>
      </c>
      <c r="J1165">
        <v>75</v>
      </c>
      <c r="K1165">
        <v>11</v>
      </c>
      <c r="L1165" s="2" t="s">
        <v>74</v>
      </c>
    </row>
    <row r="1166" spans="1:12" x14ac:dyDescent="0.4">
      <c r="A1166" s="1">
        <v>43927</v>
      </c>
      <c r="B1166" s="5">
        <v>0</v>
      </c>
      <c r="C1166" s="2" t="s">
        <v>101</v>
      </c>
      <c r="D1166">
        <v>0</v>
      </c>
      <c r="E1166">
        <v>50</v>
      </c>
      <c r="F1166" s="2" t="s">
        <v>191</v>
      </c>
      <c r="G1166">
        <v>15</v>
      </c>
      <c r="H1166">
        <v>3</v>
      </c>
      <c r="I1166">
        <v>0</v>
      </c>
      <c r="J1166">
        <v>0</v>
      </c>
      <c r="K1166">
        <v>1</v>
      </c>
      <c r="L1166" s="2" t="s">
        <v>335</v>
      </c>
    </row>
    <row r="1167" spans="1:12" x14ac:dyDescent="0.4">
      <c r="A1167" s="1">
        <v>43927</v>
      </c>
      <c r="B1167" s="5">
        <v>0</v>
      </c>
      <c r="C1167" s="2" t="s">
        <v>57</v>
      </c>
      <c r="D1167">
        <v>0</v>
      </c>
      <c r="E1167">
        <v>261</v>
      </c>
      <c r="F1167" s="2" t="s">
        <v>191</v>
      </c>
      <c r="G1167">
        <v>26</v>
      </c>
      <c r="H1167">
        <v>0</v>
      </c>
      <c r="I1167">
        <v>0</v>
      </c>
      <c r="J1167">
        <v>0</v>
      </c>
      <c r="K1167">
        <v>3</v>
      </c>
      <c r="L1167" s="2" t="s">
        <v>233</v>
      </c>
    </row>
    <row r="1168" spans="1:12" x14ac:dyDescent="0.4">
      <c r="A1168" s="1">
        <v>43927</v>
      </c>
      <c r="B1168" s="5">
        <v>0</v>
      </c>
      <c r="C1168" s="2" t="s">
        <v>38</v>
      </c>
      <c r="D1168">
        <v>0</v>
      </c>
      <c r="E1168">
        <v>178</v>
      </c>
      <c r="F1168" s="2" t="s">
        <v>191</v>
      </c>
      <c r="G1168">
        <v>18</v>
      </c>
      <c r="H1168">
        <v>0</v>
      </c>
      <c r="I1168">
        <v>0</v>
      </c>
      <c r="J1168">
        <v>93</v>
      </c>
      <c r="K1168">
        <v>6</v>
      </c>
      <c r="L1168" s="2" t="s">
        <v>339</v>
      </c>
    </row>
    <row r="1169" spans="1:12" x14ac:dyDescent="0.4">
      <c r="A1169" s="1">
        <v>43927</v>
      </c>
      <c r="B1169" s="5">
        <v>0.41666666666666669</v>
      </c>
      <c r="C1169" s="2" t="s">
        <v>88</v>
      </c>
      <c r="D1169">
        <v>0</v>
      </c>
      <c r="E1169">
        <v>220</v>
      </c>
      <c r="F1169" s="2" t="s">
        <v>191</v>
      </c>
      <c r="G1169">
        <v>31</v>
      </c>
      <c r="H1169">
        <v>14</v>
      </c>
      <c r="I1169">
        <v>0</v>
      </c>
      <c r="J1169">
        <v>0</v>
      </c>
      <c r="K1169">
        <v>7</v>
      </c>
      <c r="L1169" s="2" t="s">
        <v>303</v>
      </c>
    </row>
    <row r="1170" spans="1:12" x14ac:dyDescent="0.4">
      <c r="A1170" s="1">
        <v>43927</v>
      </c>
      <c r="B1170" s="5">
        <v>0.33333333333333331</v>
      </c>
      <c r="C1170" s="2" t="s">
        <v>9</v>
      </c>
      <c r="D1170">
        <v>0</v>
      </c>
      <c r="E1170">
        <v>2546</v>
      </c>
      <c r="F1170" s="2" t="s">
        <v>191</v>
      </c>
      <c r="G1170">
        <v>357</v>
      </c>
      <c r="H1170">
        <v>72</v>
      </c>
      <c r="I1170">
        <v>62</v>
      </c>
      <c r="J1170">
        <v>350</v>
      </c>
      <c r="K1170">
        <v>189</v>
      </c>
      <c r="L1170" s="2" t="s">
        <v>244</v>
      </c>
    </row>
    <row r="1171" spans="1:12" x14ac:dyDescent="0.4">
      <c r="A1171" s="1">
        <v>43927</v>
      </c>
      <c r="B1171" s="5">
        <v>0.58333333333333337</v>
      </c>
      <c r="C1171" s="2" t="s">
        <v>75</v>
      </c>
      <c r="D1171">
        <v>0</v>
      </c>
      <c r="E1171">
        <v>67</v>
      </c>
      <c r="F1171" s="2" t="s">
        <v>191</v>
      </c>
      <c r="G1171">
        <v>9</v>
      </c>
      <c r="H1171">
        <v>0</v>
      </c>
      <c r="I1171">
        <v>0</v>
      </c>
      <c r="J1171">
        <v>34</v>
      </c>
      <c r="K1171">
        <v>2</v>
      </c>
      <c r="L1171" s="2" t="s">
        <v>104</v>
      </c>
    </row>
    <row r="1172" spans="1:12" x14ac:dyDescent="0.4">
      <c r="A1172" s="1">
        <v>43927</v>
      </c>
      <c r="B1172" s="5">
        <v>0</v>
      </c>
      <c r="C1172" s="2" t="s">
        <v>18</v>
      </c>
      <c r="D1172">
        <v>0</v>
      </c>
      <c r="E1172">
        <v>4415</v>
      </c>
      <c r="F1172" s="2" t="s">
        <v>191</v>
      </c>
      <c r="G1172">
        <v>390</v>
      </c>
      <c r="H1172">
        <v>76</v>
      </c>
      <c r="I1172">
        <v>0</v>
      </c>
      <c r="J1172">
        <v>0</v>
      </c>
      <c r="K1172">
        <v>204</v>
      </c>
      <c r="L1172" s="2" t="s">
        <v>123</v>
      </c>
    </row>
    <row r="1173" spans="1:12" x14ac:dyDescent="0.4">
      <c r="A1173" s="1">
        <v>43927</v>
      </c>
      <c r="B1173" s="5">
        <v>0</v>
      </c>
      <c r="C1173" s="2" t="s">
        <v>20</v>
      </c>
      <c r="D1173">
        <v>0</v>
      </c>
      <c r="E1173">
        <v>1499</v>
      </c>
      <c r="F1173" s="2" t="s">
        <v>191</v>
      </c>
      <c r="G1173">
        <v>135</v>
      </c>
      <c r="H1173">
        <v>26</v>
      </c>
      <c r="I1173">
        <v>22</v>
      </c>
      <c r="J1173">
        <v>134</v>
      </c>
      <c r="K1173">
        <v>60</v>
      </c>
      <c r="L1173" s="2" t="s">
        <v>255</v>
      </c>
    </row>
    <row r="1174" spans="1:12" x14ac:dyDescent="0.4">
      <c r="A1174" s="1">
        <v>43927</v>
      </c>
      <c r="B1174" s="5">
        <v>0.33333333333333331</v>
      </c>
      <c r="C1174" s="2" t="s">
        <v>40</v>
      </c>
      <c r="D1174">
        <v>0</v>
      </c>
      <c r="E1174">
        <v>152</v>
      </c>
      <c r="F1174" s="2" t="s">
        <v>191</v>
      </c>
      <c r="G1174">
        <v>14</v>
      </c>
      <c r="H1174">
        <v>8</v>
      </c>
      <c r="I1174">
        <v>0</v>
      </c>
      <c r="J1174">
        <v>52</v>
      </c>
      <c r="K1174">
        <v>3</v>
      </c>
      <c r="L1174" s="2" t="s">
        <v>232</v>
      </c>
    </row>
    <row r="1175" spans="1:12" x14ac:dyDescent="0.4">
      <c r="A1175" s="1">
        <v>43927</v>
      </c>
      <c r="B1175" s="5">
        <v>0.60416666666666663</v>
      </c>
      <c r="C1175" s="2" t="s">
        <v>12</v>
      </c>
      <c r="D1175">
        <v>0</v>
      </c>
      <c r="E1175">
        <v>2605</v>
      </c>
      <c r="F1175" s="2" t="s">
        <v>191</v>
      </c>
      <c r="G1175">
        <v>198</v>
      </c>
      <c r="H1175">
        <v>0</v>
      </c>
      <c r="I1175">
        <v>58</v>
      </c>
      <c r="J1175">
        <v>0</v>
      </c>
      <c r="K1175">
        <v>54</v>
      </c>
      <c r="L1175" s="2" t="s">
        <v>301</v>
      </c>
    </row>
    <row r="1176" spans="1:12" x14ac:dyDescent="0.4">
      <c r="A1176" s="1">
        <v>43927</v>
      </c>
      <c r="B1176" s="5">
        <v>0</v>
      </c>
      <c r="C1176" s="2" t="s">
        <v>10</v>
      </c>
      <c r="D1176">
        <v>0</v>
      </c>
      <c r="E1176">
        <v>77</v>
      </c>
      <c r="F1176" s="2" t="s">
        <v>191</v>
      </c>
      <c r="G1176">
        <v>7</v>
      </c>
      <c r="H1176">
        <v>0</v>
      </c>
      <c r="I1176">
        <v>0</v>
      </c>
      <c r="J1176">
        <v>0</v>
      </c>
      <c r="K1176">
        <v>1</v>
      </c>
      <c r="L1176" s="2" t="s">
        <v>302</v>
      </c>
    </row>
    <row r="1177" spans="1:12" x14ac:dyDescent="0.4">
      <c r="A1177" s="1">
        <v>43927</v>
      </c>
      <c r="B1177" s="5"/>
      <c r="C1177" s="2" t="s">
        <v>167</v>
      </c>
      <c r="E1177">
        <v>22839</v>
      </c>
      <c r="F1177" s="2" t="s">
        <v>269</v>
      </c>
      <c r="G1177">
        <v>2374</v>
      </c>
      <c r="K1177">
        <v>880</v>
      </c>
      <c r="L1177" s="2" t="s">
        <v>0</v>
      </c>
    </row>
    <row r="1178" spans="1:12" x14ac:dyDescent="0.4">
      <c r="A1178" s="1">
        <v>43928</v>
      </c>
      <c r="B1178" s="5">
        <v>0.61458333333333337</v>
      </c>
      <c r="C1178" s="2" t="s">
        <v>22</v>
      </c>
      <c r="D1178">
        <v>0</v>
      </c>
      <c r="E1178">
        <v>760</v>
      </c>
      <c r="F1178" s="2" t="s">
        <v>191</v>
      </c>
      <c r="G1178">
        <v>84</v>
      </c>
      <c r="H1178">
        <v>25</v>
      </c>
      <c r="I1178">
        <v>25</v>
      </c>
      <c r="J1178">
        <v>170</v>
      </c>
      <c r="K1178">
        <v>16</v>
      </c>
      <c r="L1178" s="2" t="s">
        <v>143</v>
      </c>
    </row>
    <row r="1179" spans="1:12" x14ac:dyDescent="0.4">
      <c r="A1179" s="1">
        <v>43928</v>
      </c>
      <c r="B1179" s="5">
        <v>0.45833333333333331</v>
      </c>
      <c r="C1179" s="2" t="s">
        <v>83</v>
      </c>
      <c r="D1179">
        <v>0</v>
      </c>
      <c r="E1179">
        <v>21</v>
      </c>
      <c r="F1179" s="2" t="s">
        <v>191</v>
      </c>
      <c r="G1179">
        <v>0</v>
      </c>
      <c r="H1179">
        <v>0</v>
      </c>
      <c r="I1179">
        <v>0</v>
      </c>
      <c r="J1179">
        <v>0</v>
      </c>
      <c r="K1179">
        <v>0</v>
      </c>
      <c r="L1179" s="2" t="s">
        <v>118</v>
      </c>
    </row>
    <row r="1180" spans="1:12" x14ac:dyDescent="0.4">
      <c r="A1180" s="1">
        <v>43928</v>
      </c>
      <c r="B1180" s="5">
        <v>0.33333333333333331</v>
      </c>
      <c r="C1180" s="2" t="s">
        <v>50</v>
      </c>
      <c r="D1180">
        <v>0</v>
      </c>
      <c r="E1180">
        <v>69</v>
      </c>
      <c r="F1180" s="2" t="s">
        <v>191</v>
      </c>
      <c r="G1180">
        <v>7</v>
      </c>
      <c r="H1180">
        <v>0</v>
      </c>
      <c r="I1180">
        <v>0</v>
      </c>
      <c r="J1180">
        <v>0</v>
      </c>
      <c r="K1180">
        <v>3</v>
      </c>
      <c r="L1180" s="2" t="s">
        <v>111</v>
      </c>
    </row>
    <row r="1181" spans="1:12" x14ac:dyDescent="0.4">
      <c r="A1181" s="1">
        <v>43928</v>
      </c>
      <c r="B1181" s="5">
        <v>0.33333333333333331</v>
      </c>
      <c r="C1181" s="2" t="s">
        <v>15</v>
      </c>
      <c r="D1181">
        <v>0</v>
      </c>
      <c r="E1181">
        <v>1228</v>
      </c>
      <c r="F1181" s="2" t="s">
        <v>191</v>
      </c>
      <c r="G1181">
        <v>122</v>
      </c>
      <c r="H1181">
        <v>34</v>
      </c>
      <c r="I1181">
        <v>26</v>
      </c>
      <c r="J1181">
        <v>0</v>
      </c>
      <c r="K1181">
        <v>33</v>
      </c>
      <c r="L1181" s="2" t="s">
        <v>87</v>
      </c>
    </row>
    <row r="1182" spans="1:12" x14ac:dyDescent="0.4">
      <c r="A1182" s="1">
        <v>43928</v>
      </c>
      <c r="B1182" s="5">
        <v>0</v>
      </c>
      <c r="C1182" s="2" t="s">
        <v>17</v>
      </c>
      <c r="D1182">
        <v>0</v>
      </c>
      <c r="E1182">
        <v>690</v>
      </c>
      <c r="F1182" s="2" t="s">
        <v>191</v>
      </c>
      <c r="G1182">
        <v>66</v>
      </c>
      <c r="H1182">
        <v>18</v>
      </c>
      <c r="I1182">
        <v>17</v>
      </c>
      <c r="J1182">
        <v>452</v>
      </c>
      <c r="K1182">
        <v>19</v>
      </c>
      <c r="L1182" s="2" t="s">
        <v>115</v>
      </c>
    </row>
    <row r="1183" spans="1:12" x14ac:dyDescent="0.4">
      <c r="A1183" s="1">
        <v>43928</v>
      </c>
      <c r="B1183" s="5">
        <v>0.39583333333333331</v>
      </c>
      <c r="C1183" s="2" t="s">
        <v>13</v>
      </c>
      <c r="D1183">
        <v>0</v>
      </c>
      <c r="E1183">
        <v>808</v>
      </c>
      <c r="F1183" s="2" t="s">
        <v>191</v>
      </c>
      <c r="G1183">
        <v>101</v>
      </c>
      <c r="H1183">
        <v>13</v>
      </c>
      <c r="I1183">
        <v>0</v>
      </c>
      <c r="J1183">
        <v>508</v>
      </c>
      <c r="K1183">
        <v>28</v>
      </c>
      <c r="L1183" s="2" t="s">
        <v>142</v>
      </c>
    </row>
    <row r="1184" spans="1:12" x14ac:dyDescent="0.4">
      <c r="A1184" s="1">
        <v>43928</v>
      </c>
      <c r="B1184" s="5">
        <v>0</v>
      </c>
      <c r="C1184" s="2" t="s">
        <v>26</v>
      </c>
      <c r="D1184">
        <v>0</v>
      </c>
      <c r="E1184">
        <v>729</v>
      </c>
      <c r="F1184" s="2" t="s">
        <v>191</v>
      </c>
      <c r="G1184">
        <v>78</v>
      </c>
      <c r="H1184">
        <v>22</v>
      </c>
      <c r="I1184">
        <v>0</v>
      </c>
      <c r="J1184">
        <v>73</v>
      </c>
      <c r="K1184">
        <v>44</v>
      </c>
      <c r="L1184" s="2" t="s">
        <v>334</v>
      </c>
    </row>
    <row r="1185" spans="1:12" x14ac:dyDescent="0.4">
      <c r="A1185" s="1">
        <v>43928</v>
      </c>
      <c r="B1185" s="5">
        <v>0</v>
      </c>
      <c r="C1185" s="2" t="s">
        <v>8</v>
      </c>
      <c r="D1185">
        <v>17015</v>
      </c>
      <c r="E1185">
        <v>4198</v>
      </c>
      <c r="F1185" s="2" t="s">
        <v>230</v>
      </c>
      <c r="G1185">
        <v>443</v>
      </c>
      <c r="H1185">
        <v>51</v>
      </c>
      <c r="I1185">
        <v>48</v>
      </c>
      <c r="J1185">
        <v>374</v>
      </c>
      <c r="K1185">
        <v>136</v>
      </c>
      <c r="L1185" s="2" t="s">
        <v>279</v>
      </c>
    </row>
    <row r="1186" spans="1:12" x14ac:dyDescent="0.4">
      <c r="A1186" s="1">
        <v>43928</v>
      </c>
      <c r="B1186" s="5">
        <v>0</v>
      </c>
      <c r="C1186" s="2" t="s">
        <v>28</v>
      </c>
      <c r="D1186">
        <v>0</v>
      </c>
      <c r="E1186">
        <v>63</v>
      </c>
      <c r="F1186" s="2" t="s">
        <v>191</v>
      </c>
      <c r="G1186">
        <v>2</v>
      </c>
      <c r="H1186">
        <v>0</v>
      </c>
      <c r="I1186">
        <v>0</v>
      </c>
      <c r="J1186">
        <v>0</v>
      </c>
      <c r="K1186">
        <v>2</v>
      </c>
      <c r="L1186" s="2" t="s">
        <v>304</v>
      </c>
    </row>
    <row r="1187" spans="1:12" x14ac:dyDescent="0.4">
      <c r="A1187" s="1">
        <v>43928</v>
      </c>
      <c r="B1187" s="5">
        <v>0</v>
      </c>
      <c r="C1187" s="2" t="s">
        <v>93</v>
      </c>
      <c r="D1187">
        <v>0</v>
      </c>
      <c r="E1187">
        <v>715</v>
      </c>
      <c r="F1187" s="2" t="s">
        <v>191</v>
      </c>
      <c r="G1187">
        <v>49</v>
      </c>
      <c r="H1187">
        <v>8</v>
      </c>
      <c r="I1187">
        <v>8</v>
      </c>
      <c r="J1187">
        <v>0</v>
      </c>
      <c r="K1187">
        <v>35</v>
      </c>
      <c r="L1187" s="2" t="s">
        <v>0</v>
      </c>
    </row>
    <row r="1188" spans="1:12" x14ac:dyDescent="0.4">
      <c r="A1188" s="1">
        <v>43928</v>
      </c>
      <c r="B1188" s="5">
        <v>0</v>
      </c>
      <c r="C1188" s="2" t="s">
        <v>37</v>
      </c>
      <c r="D1188">
        <v>0</v>
      </c>
      <c r="E1188">
        <v>171</v>
      </c>
      <c r="F1188" s="2" t="s">
        <v>191</v>
      </c>
      <c r="G1188">
        <v>28</v>
      </c>
      <c r="H1188">
        <v>4</v>
      </c>
      <c r="I1188">
        <v>0</v>
      </c>
      <c r="J1188">
        <v>0</v>
      </c>
      <c r="K1188">
        <v>0</v>
      </c>
      <c r="L1188" s="2" t="s">
        <v>333</v>
      </c>
    </row>
    <row r="1189" spans="1:12" x14ac:dyDescent="0.4">
      <c r="A1189" s="1">
        <v>43928</v>
      </c>
      <c r="B1189" s="5">
        <v>0.45833333333333331</v>
      </c>
      <c r="C1189" s="2" t="s">
        <v>48</v>
      </c>
      <c r="D1189">
        <v>0</v>
      </c>
      <c r="E1189">
        <v>509</v>
      </c>
      <c r="F1189" s="2" t="s">
        <v>191</v>
      </c>
      <c r="G1189">
        <v>57</v>
      </c>
      <c r="H1189">
        <v>6</v>
      </c>
      <c r="I1189">
        <v>0</v>
      </c>
      <c r="J1189">
        <v>0</v>
      </c>
      <c r="K1189">
        <v>9</v>
      </c>
      <c r="L1189" s="2" t="s">
        <v>102</v>
      </c>
    </row>
    <row r="1190" spans="1:12" x14ac:dyDescent="0.4">
      <c r="A1190" s="1">
        <v>43928</v>
      </c>
      <c r="B1190" s="5">
        <v>0</v>
      </c>
      <c r="C1190" s="2" t="s">
        <v>29</v>
      </c>
      <c r="D1190">
        <v>0</v>
      </c>
      <c r="E1190">
        <v>509</v>
      </c>
      <c r="F1190" s="2" t="s">
        <v>191</v>
      </c>
      <c r="G1190">
        <v>64</v>
      </c>
      <c r="H1190">
        <v>10</v>
      </c>
      <c r="I1190">
        <v>5</v>
      </c>
      <c r="J1190">
        <v>0</v>
      </c>
      <c r="K1190">
        <v>40</v>
      </c>
      <c r="L1190" s="2" t="s">
        <v>229</v>
      </c>
    </row>
    <row r="1191" spans="1:12" x14ac:dyDescent="0.4">
      <c r="A1191" s="1">
        <v>43928</v>
      </c>
      <c r="B1191" s="5">
        <v>0</v>
      </c>
      <c r="C1191" s="2" t="s">
        <v>70</v>
      </c>
      <c r="D1191">
        <v>0</v>
      </c>
      <c r="E1191">
        <v>87</v>
      </c>
      <c r="F1191" s="2" t="s">
        <v>191</v>
      </c>
      <c r="G1191">
        <v>9</v>
      </c>
      <c r="H1191">
        <v>2</v>
      </c>
      <c r="I1191">
        <v>0</v>
      </c>
      <c r="J1191">
        <v>0</v>
      </c>
      <c r="K1191">
        <v>0</v>
      </c>
      <c r="L1191" s="2" t="s">
        <v>223</v>
      </c>
    </row>
    <row r="1192" spans="1:12" x14ac:dyDescent="0.4">
      <c r="A1192" s="1">
        <v>43928</v>
      </c>
      <c r="B1192" s="5">
        <v>0</v>
      </c>
      <c r="C1192" s="2" t="s">
        <v>78</v>
      </c>
      <c r="D1192">
        <v>0</v>
      </c>
      <c r="E1192">
        <v>60</v>
      </c>
      <c r="F1192" s="2" t="s">
        <v>191</v>
      </c>
      <c r="G1192">
        <v>2</v>
      </c>
      <c r="H1192">
        <v>0</v>
      </c>
      <c r="I1192">
        <v>0</v>
      </c>
      <c r="J1192">
        <v>0</v>
      </c>
      <c r="K1192">
        <v>0</v>
      </c>
      <c r="L1192" s="2" t="s">
        <v>338</v>
      </c>
    </row>
    <row r="1193" spans="1:12" x14ac:dyDescent="0.4">
      <c r="A1193" s="1">
        <v>43928</v>
      </c>
      <c r="B1193" s="5">
        <v>0</v>
      </c>
      <c r="C1193" s="2" t="s">
        <v>33</v>
      </c>
      <c r="D1193">
        <v>0</v>
      </c>
      <c r="E1193">
        <v>557</v>
      </c>
      <c r="F1193" s="2" t="s">
        <v>191</v>
      </c>
      <c r="G1193">
        <v>65</v>
      </c>
      <c r="H1193">
        <v>9</v>
      </c>
      <c r="I1193">
        <v>0</v>
      </c>
      <c r="J1193">
        <v>79</v>
      </c>
      <c r="K1193">
        <v>13</v>
      </c>
      <c r="L1193" s="2" t="s">
        <v>74</v>
      </c>
    </row>
    <row r="1194" spans="1:12" x14ac:dyDescent="0.4">
      <c r="A1194" s="1">
        <v>43928</v>
      </c>
      <c r="B1194" s="5">
        <v>0.39583333333333331</v>
      </c>
      <c r="C1194" s="2" t="s">
        <v>101</v>
      </c>
      <c r="D1194">
        <v>0</v>
      </c>
      <c r="E1194">
        <v>50</v>
      </c>
      <c r="F1194" s="2" t="s">
        <v>191</v>
      </c>
      <c r="G1194">
        <v>14</v>
      </c>
      <c r="H1194">
        <v>3</v>
      </c>
      <c r="I1194">
        <v>0</v>
      </c>
      <c r="J1194">
        <v>0</v>
      </c>
      <c r="K1194">
        <v>1</v>
      </c>
      <c r="L1194" s="2" t="s">
        <v>335</v>
      </c>
    </row>
    <row r="1195" spans="1:12" x14ac:dyDescent="0.4">
      <c r="A1195" s="1">
        <v>43928</v>
      </c>
      <c r="B1195" s="5">
        <v>0</v>
      </c>
      <c r="C1195" s="2" t="s">
        <v>57</v>
      </c>
      <c r="D1195">
        <v>0</v>
      </c>
      <c r="E1195">
        <v>264</v>
      </c>
      <c r="F1195" s="2" t="s">
        <v>191</v>
      </c>
      <c r="G1195">
        <v>29</v>
      </c>
      <c r="H1195">
        <v>0</v>
      </c>
      <c r="I1195">
        <v>0</v>
      </c>
      <c r="J1195">
        <v>0</v>
      </c>
      <c r="K1195">
        <v>3</v>
      </c>
      <c r="L1195" s="2" t="s">
        <v>233</v>
      </c>
    </row>
    <row r="1196" spans="1:12" x14ac:dyDescent="0.4">
      <c r="A1196" s="1">
        <v>43928</v>
      </c>
      <c r="B1196" s="5">
        <v>0</v>
      </c>
      <c r="C1196" s="2" t="s">
        <v>38</v>
      </c>
      <c r="D1196">
        <v>0</v>
      </c>
      <c r="E1196">
        <v>185</v>
      </c>
      <c r="F1196" s="2" t="s">
        <v>191</v>
      </c>
      <c r="G1196">
        <v>17</v>
      </c>
      <c r="H1196">
        <v>0</v>
      </c>
      <c r="I1196">
        <v>0</v>
      </c>
      <c r="J1196">
        <v>105</v>
      </c>
      <c r="K1196">
        <v>7</v>
      </c>
      <c r="L1196" s="2" t="s">
        <v>339</v>
      </c>
    </row>
    <row r="1197" spans="1:12" x14ac:dyDescent="0.4">
      <c r="A1197" s="1">
        <v>43928</v>
      </c>
      <c r="B1197" s="5">
        <v>0.41666666666666669</v>
      </c>
      <c r="C1197" s="2" t="s">
        <v>88</v>
      </c>
      <c r="D1197">
        <v>0</v>
      </c>
      <c r="E1197">
        <v>222</v>
      </c>
      <c r="F1197" s="2" t="s">
        <v>191</v>
      </c>
      <c r="G1197">
        <v>30</v>
      </c>
      <c r="H1197">
        <v>13</v>
      </c>
      <c r="I1197">
        <v>0</v>
      </c>
      <c r="J1197">
        <v>0</v>
      </c>
      <c r="K1197">
        <v>8</v>
      </c>
      <c r="L1197" s="2" t="s">
        <v>303</v>
      </c>
    </row>
    <row r="1198" spans="1:12" x14ac:dyDescent="0.4">
      <c r="A1198" s="1">
        <v>43928</v>
      </c>
      <c r="B1198" s="5">
        <v>0.33333333333333331</v>
      </c>
      <c r="C1198" s="2" t="s">
        <v>9</v>
      </c>
      <c r="D1198">
        <v>0</v>
      </c>
      <c r="E1198">
        <v>2599</v>
      </c>
      <c r="F1198" s="2" t="s">
        <v>191</v>
      </c>
      <c r="G1198">
        <v>335</v>
      </c>
      <c r="H1198">
        <v>72</v>
      </c>
      <c r="I1198">
        <v>65</v>
      </c>
      <c r="J1198">
        <v>388</v>
      </c>
      <c r="K1198">
        <v>198</v>
      </c>
      <c r="L1198" s="2" t="s">
        <v>244</v>
      </c>
    </row>
    <row r="1199" spans="1:12" x14ac:dyDescent="0.4">
      <c r="A1199" s="1">
        <v>43928</v>
      </c>
      <c r="B1199" s="5">
        <v>0.58333333333333337</v>
      </c>
      <c r="C1199" s="2" t="s">
        <v>75</v>
      </c>
      <c r="D1199">
        <v>0</v>
      </c>
      <c r="E1199">
        <v>68</v>
      </c>
      <c r="F1199" s="2" t="s">
        <v>191</v>
      </c>
      <c r="G1199">
        <v>7</v>
      </c>
      <c r="H1199">
        <v>0</v>
      </c>
      <c r="I1199">
        <v>0</v>
      </c>
      <c r="J1199">
        <v>42</v>
      </c>
      <c r="K1199">
        <v>2</v>
      </c>
      <c r="L1199" s="2" t="s">
        <v>104</v>
      </c>
    </row>
    <row r="1200" spans="1:12" x14ac:dyDescent="0.4">
      <c r="A1200" s="1">
        <v>43928</v>
      </c>
      <c r="B1200" s="5">
        <v>0</v>
      </c>
      <c r="C1200" s="2" t="s">
        <v>18</v>
      </c>
      <c r="D1200">
        <v>0</v>
      </c>
      <c r="E1200">
        <v>4495</v>
      </c>
      <c r="F1200" s="2" t="s">
        <v>191</v>
      </c>
      <c r="G1200">
        <v>362</v>
      </c>
      <c r="H1200">
        <v>75</v>
      </c>
      <c r="I1200">
        <v>0</v>
      </c>
      <c r="J1200">
        <v>0</v>
      </c>
      <c r="K1200">
        <v>216</v>
      </c>
      <c r="L1200" s="2" t="s">
        <v>123</v>
      </c>
    </row>
    <row r="1201" spans="1:12" x14ac:dyDescent="0.4">
      <c r="A1201" s="1">
        <v>43928</v>
      </c>
      <c r="B1201" s="5">
        <v>0</v>
      </c>
      <c r="C1201" s="2" t="s">
        <v>20</v>
      </c>
      <c r="D1201">
        <v>0</v>
      </c>
      <c r="E1201">
        <v>1538</v>
      </c>
      <c r="F1201" s="2" t="s">
        <v>191</v>
      </c>
      <c r="G1201">
        <v>131</v>
      </c>
      <c r="H1201">
        <v>25</v>
      </c>
      <c r="I1201">
        <v>20</v>
      </c>
      <c r="J1201">
        <v>143</v>
      </c>
      <c r="K1201">
        <v>68</v>
      </c>
      <c r="L1201" s="2" t="s">
        <v>255</v>
      </c>
    </row>
    <row r="1202" spans="1:12" x14ac:dyDescent="0.4">
      <c r="A1202" s="1">
        <v>43928</v>
      </c>
      <c r="B1202" s="5">
        <v>0.33333333333333331</v>
      </c>
      <c r="C1202" s="2" t="s">
        <v>40</v>
      </c>
      <c r="D1202">
        <v>0</v>
      </c>
      <c r="E1202">
        <v>157</v>
      </c>
      <c r="F1202" s="2" t="s">
        <v>191</v>
      </c>
      <c r="G1202">
        <v>15</v>
      </c>
      <c r="H1202">
        <v>8</v>
      </c>
      <c r="I1202">
        <v>0</v>
      </c>
      <c r="J1202">
        <v>54</v>
      </c>
      <c r="K1202">
        <v>3</v>
      </c>
      <c r="L1202" s="2" t="s">
        <v>232</v>
      </c>
    </row>
    <row r="1203" spans="1:12" x14ac:dyDescent="0.4">
      <c r="A1203" s="1">
        <v>43928</v>
      </c>
      <c r="B1203" s="5">
        <v>0.60416666666666663</v>
      </c>
      <c r="C1203" s="2" t="s">
        <v>12</v>
      </c>
      <c r="D1203">
        <v>0</v>
      </c>
      <c r="E1203">
        <v>2688</v>
      </c>
      <c r="F1203" s="2" t="s">
        <v>191</v>
      </c>
      <c r="G1203">
        <v>181</v>
      </c>
      <c r="H1203">
        <v>0</v>
      </c>
      <c r="I1203">
        <v>60</v>
      </c>
      <c r="J1203">
        <v>0</v>
      </c>
      <c r="K1203">
        <v>56</v>
      </c>
      <c r="L1203" s="2" t="s">
        <v>301</v>
      </c>
    </row>
    <row r="1204" spans="1:12" x14ac:dyDescent="0.4">
      <c r="A1204" s="1">
        <v>43928</v>
      </c>
      <c r="B1204" s="5">
        <v>0</v>
      </c>
      <c r="C1204" s="2" t="s">
        <v>10</v>
      </c>
      <c r="D1204">
        <v>0</v>
      </c>
      <c r="E1204">
        <v>78</v>
      </c>
      <c r="F1204" s="2" t="s">
        <v>191</v>
      </c>
      <c r="G1204">
        <v>7</v>
      </c>
      <c r="H1204">
        <v>0</v>
      </c>
      <c r="I1204">
        <v>0</v>
      </c>
      <c r="J1204">
        <v>0</v>
      </c>
      <c r="K1204">
        <v>1</v>
      </c>
      <c r="L1204" s="2" t="s">
        <v>302</v>
      </c>
    </row>
    <row r="1205" spans="1:12" x14ac:dyDescent="0.4">
      <c r="A1205" s="1">
        <v>43928</v>
      </c>
      <c r="B1205" s="5"/>
      <c r="C1205" s="2" t="s">
        <v>167</v>
      </c>
      <c r="E1205">
        <v>23518</v>
      </c>
      <c r="F1205" s="2" t="s">
        <v>268</v>
      </c>
      <c r="G1205">
        <v>2305</v>
      </c>
      <c r="K1205">
        <v>941</v>
      </c>
      <c r="L1205" s="2" t="s">
        <v>0</v>
      </c>
    </row>
    <row r="1206" spans="1:12" x14ac:dyDescent="0.4">
      <c r="A1206" s="1">
        <v>43929</v>
      </c>
      <c r="B1206" s="5">
        <v>0.61458333333333337</v>
      </c>
      <c r="C1206" s="2" t="s">
        <v>22</v>
      </c>
      <c r="D1206">
        <v>0</v>
      </c>
      <c r="E1206">
        <v>788</v>
      </c>
      <c r="F1206" s="2" t="s">
        <v>191</v>
      </c>
      <c r="G1206">
        <v>79</v>
      </c>
      <c r="H1206">
        <v>23</v>
      </c>
      <c r="I1206">
        <v>23</v>
      </c>
      <c r="J1206">
        <v>220</v>
      </c>
      <c r="K1206">
        <v>16</v>
      </c>
      <c r="L1206" s="2" t="s">
        <v>146</v>
      </c>
    </row>
    <row r="1207" spans="1:12" x14ac:dyDescent="0.4">
      <c r="A1207" s="1">
        <v>43929</v>
      </c>
      <c r="B1207" s="5">
        <v>0.45833333333333331</v>
      </c>
      <c r="C1207" s="2" t="s">
        <v>83</v>
      </c>
      <c r="D1207">
        <v>0</v>
      </c>
      <c r="E1207">
        <v>23</v>
      </c>
      <c r="F1207" s="2" t="s">
        <v>191</v>
      </c>
      <c r="G1207">
        <v>0</v>
      </c>
      <c r="H1207">
        <v>0</v>
      </c>
      <c r="I1207">
        <v>0</v>
      </c>
      <c r="J1207">
        <v>0</v>
      </c>
      <c r="K1207">
        <v>0</v>
      </c>
      <c r="L1207" s="2" t="s">
        <v>118</v>
      </c>
    </row>
    <row r="1208" spans="1:12" x14ac:dyDescent="0.4">
      <c r="A1208" s="1">
        <v>43929</v>
      </c>
      <c r="B1208" s="5">
        <v>0.33333333333333331</v>
      </c>
      <c r="C1208" s="2" t="s">
        <v>50</v>
      </c>
      <c r="D1208">
        <v>0</v>
      </c>
      <c r="E1208">
        <v>72</v>
      </c>
      <c r="F1208" s="2" t="s">
        <v>191</v>
      </c>
      <c r="G1208">
        <v>7</v>
      </c>
      <c r="H1208">
        <v>0</v>
      </c>
      <c r="I1208">
        <v>0</v>
      </c>
      <c r="J1208">
        <v>0</v>
      </c>
      <c r="K1208">
        <v>3</v>
      </c>
      <c r="L1208" s="2" t="s">
        <v>111</v>
      </c>
    </row>
    <row r="1209" spans="1:12" x14ac:dyDescent="0.4">
      <c r="A1209" s="1">
        <v>43929</v>
      </c>
      <c r="B1209" s="5">
        <v>0.33333333333333331</v>
      </c>
      <c r="C1209" s="2" t="s">
        <v>15</v>
      </c>
      <c r="D1209">
        <v>0</v>
      </c>
      <c r="E1209">
        <v>1286</v>
      </c>
      <c r="F1209" s="2" t="s">
        <v>191</v>
      </c>
      <c r="G1209">
        <v>127</v>
      </c>
      <c r="H1209">
        <v>35</v>
      </c>
      <c r="I1209">
        <v>27</v>
      </c>
      <c r="J1209">
        <v>0</v>
      </c>
      <c r="K1209">
        <v>37</v>
      </c>
      <c r="L1209" s="2" t="s">
        <v>87</v>
      </c>
    </row>
    <row r="1210" spans="1:12" x14ac:dyDescent="0.4">
      <c r="A1210" s="1">
        <v>43929</v>
      </c>
      <c r="B1210" s="5">
        <v>0</v>
      </c>
      <c r="C1210" s="2" t="s">
        <v>17</v>
      </c>
      <c r="D1210">
        <v>0</v>
      </c>
      <c r="E1210">
        <v>694</v>
      </c>
      <c r="F1210" s="2" t="s">
        <v>191</v>
      </c>
      <c r="G1210">
        <v>65</v>
      </c>
      <c r="H1210">
        <v>18</v>
      </c>
      <c r="I1210">
        <v>17</v>
      </c>
      <c r="J1210">
        <v>461</v>
      </c>
      <c r="K1210">
        <v>21</v>
      </c>
      <c r="L1210" s="2" t="s">
        <v>115</v>
      </c>
    </row>
    <row r="1211" spans="1:12" x14ac:dyDescent="0.4">
      <c r="A1211" s="1">
        <v>43929</v>
      </c>
      <c r="B1211" s="5">
        <v>0.41666666666666669</v>
      </c>
      <c r="C1211" s="2" t="s">
        <v>13</v>
      </c>
      <c r="D1211">
        <v>0</v>
      </c>
      <c r="E1211">
        <v>829</v>
      </c>
      <c r="F1211" s="2" t="s">
        <v>191</v>
      </c>
      <c r="G1211">
        <v>99</v>
      </c>
      <c r="H1211">
        <v>14</v>
      </c>
      <c r="I1211">
        <v>0</v>
      </c>
      <c r="J1211">
        <v>535</v>
      </c>
      <c r="K1211">
        <v>31</v>
      </c>
      <c r="L1211" s="2" t="s">
        <v>144</v>
      </c>
    </row>
    <row r="1212" spans="1:12" x14ac:dyDescent="0.4">
      <c r="A1212" s="1">
        <v>43929</v>
      </c>
      <c r="B1212" s="5">
        <v>0</v>
      </c>
      <c r="C1212" s="2" t="s">
        <v>26</v>
      </c>
      <c r="D1212">
        <v>0</v>
      </c>
      <c r="E1212">
        <v>756</v>
      </c>
      <c r="F1212" s="2" t="s">
        <v>191</v>
      </c>
      <c r="G1212">
        <v>80</v>
      </c>
      <c r="H1212">
        <v>22</v>
      </c>
      <c r="I1212">
        <v>0</v>
      </c>
      <c r="J1212">
        <v>78</v>
      </c>
      <c r="K1212">
        <v>45</v>
      </c>
      <c r="L1212" s="2" t="s">
        <v>334</v>
      </c>
    </row>
    <row r="1213" spans="1:12" x14ac:dyDescent="0.4">
      <c r="A1213" s="1">
        <v>43929</v>
      </c>
      <c r="B1213" s="5">
        <v>0</v>
      </c>
      <c r="C1213" s="2" t="s">
        <v>8</v>
      </c>
      <c r="D1213">
        <v>17765</v>
      </c>
      <c r="E1213">
        <v>4343</v>
      </c>
      <c r="F1213" s="2" t="s">
        <v>199</v>
      </c>
      <c r="G1213">
        <v>445</v>
      </c>
      <c r="H1213">
        <v>49</v>
      </c>
      <c r="I1213">
        <v>47</v>
      </c>
      <c r="J1213">
        <v>442</v>
      </c>
      <c r="K1213">
        <v>150</v>
      </c>
      <c r="L1213" s="2" t="s">
        <v>279</v>
      </c>
    </row>
    <row r="1214" spans="1:12" x14ac:dyDescent="0.4">
      <c r="A1214" s="1">
        <v>43929</v>
      </c>
      <c r="B1214" s="5">
        <v>0</v>
      </c>
      <c r="C1214" s="2" t="s">
        <v>28</v>
      </c>
      <c r="D1214">
        <v>0</v>
      </c>
      <c r="E1214">
        <v>64</v>
      </c>
      <c r="F1214" s="2" t="s">
        <v>191</v>
      </c>
      <c r="G1214">
        <v>2</v>
      </c>
      <c r="H1214">
        <v>0</v>
      </c>
      <c r="I1214">
        <v>0</v>
      </c>
      <c r="J1214">
        <v>0</v>
      </c>
      <c r="K1214">
        <v>2</v>
      </c>
      <c r="L1214" s="2" t="s">
        <v>304</v>
      </c>
    </row>
    <row r="1215" spans="1:12" x14ac:dyDescent="0.4">
      <c r="A1215" s="1">
        <v>43929</v>
      </c>
      <c r="B1215" s="5">
        <v>0</v>
      </c>
      <c r="C1215" s="2" t="s">
        <v>93</v>
      </c>
      <c r="D1215">
        <v>0</v>
      </c>
      <c r="E1215">
        <v>734</v>
      </c>
      <c r="F1215" s="2" t="s">
        <v>191</v>
      </c>
      <c r="G1215">
        <v>38</v>
      </c>
      <c r="H1215">
        <v>7</v>
      </c>
      <c r="I1215">
        <v>7</v>
      </c>
      <c r="J1215">
        <v>0</v>
      </c>
      <c r="K1215">
        <v>35</v>
      </c>
      <c r="L1215" s="2" t="s">
        <v>0</v>
      </c>
    </row>
    <row r="1216" spans="1:12" x14ac:dyDescent="0.4">
      <c r="A1216" s="1">
        <v>43929</v>
      </c>
      <c r="B1216" s="5">
        <v>0</v>
      </c>
      <c r="C1216" s="2" t="s">
        <v>37</v>
      </c>
      <c r="D1216">
        <v>0</v>
      </c>
      <c r="E1216">
        <v>174</v>
      </c>
      <c r="F1216" s="2" t="s">
        <v>191</v>
      </c>
      <c r="G1216">
        <v>31</v>
      </c>
      <c r="H1216">
        <v>4</v>
      </c>
      <c r="I1216">
        <v>0</v>
      </c>
      <c r="J1216">
        <v>0</v>
      </c>
      <c r="K1216">
        <v>1</v>
      </c>
      <c r="L1216" s="2" t="s">
        <v>333</v>
      </c>
    </row>
    <row r="1217" spans="1:12" x14ac:dyDescent="0.4">
      <c r="A1217" s="1">
        <v>43929</v>
      </c>
      <c r="B1217" s="5">
        <v>0.45833333333333331</v>
      </c>
      <c r="C1217" s="2" t="s">
        <v>48</v>
      </c>
      <c r="D1217">
        <v>0</v>
      </c>
      <c r="E1217">
        <v>527</v>
      </c>
      <c r="F1217" s="2" t="s">
        <v>191</v>
      </c>
      <c r="G1217">
        <v>60</v>
      </c>
      <c r="H1217">
        <v>0</v>
      </c>
      <c r="I1217">
        <v>0</v>
      </c>
      <c r="J1217">
        <v>0</v>
      </c>
      <c r="K1217">
        <v>9</v>
      </c>
      <c r="L1217" s="2" t="s">
        <v>102</v>
      </c>
    </row>
    <row r="1218" spans="1:12" x14ac:dyDescent="0.4">
      <c r="A1218" s="1">
        <v>43929</v>
      </c>
      <c r="B1218" s="5">
        <v>0</v>
      </c>
      <c r="C1218" s="2" t="s">
        <v>29</v>
      </c>
      <c r="D1218">
        <v>0</v>
      </c>
      <c r="E1218">
        <v>513</v>
      </c>
      <c r="F1218" s="2" t="s">
        <v>191</v>
      </c>
      <c r="G1218">
        <v>63</v>
      </c>
      <c r="H1218">
        <v>10</v>
      </c>
      <c r="I1218">
        <v>7</v>
      </c>
      <c r="J1218">
        <v>0</v>
      </c>
      <c r="K1218">
        <v>42</v>
      </c>
      <c r="L1218" s="2" t="s">
        <v>229</v>
      </c>
    </row>
    <row r="1219" spans="1:12" x14ac:dyDescent="0.4">
      <c r="A1219" s="1">
        <v>43929</v>
      </c>
      <c r="B1219" s="5">
        <v>0</v>
      </c>
      <c r="C1219" s="2" t="s">
        <v>70</v>
      </c>
      <c r="D1219">
        <v>0</v>
      </c>
      <c r="E1219">
        <v>93</v>
      </c>
      <c r="F1219" s="2" t="s">
        <v>191</v>
      </c>
      <c r="G1219">
        <v>9</v>
      </c>
      <c r="H1219">
        <v>1</v>
      </c>
      <c r="I1219">
        <v>0</v>
      </c>
      <c r="J1219">
        <v>0</v>
      </c>
      <c r="K1219">
        <v>0</v>
      </c>
      <c r="L1219" s="2" t="s">
        <v>223</v>
      </c>
    </row>
    <row r="1220" spans="1:12" x14ac:dyDescent="0.4">
      <c r="A1220" s="1">
        <v>43929</v>
      </c>
      <c r="B1220" s="5">
        <v>0</v>
      </c>
      <c r="C1220" s="2" t="s">
        <v>78</v>
      </c>
      <c r="D1220">
        <v>0</v>
      </c>
      <c r="E1220">
        <v>61</v>
      </c>
      <c r="F1220" s="2" t="s">
        <v>191</v>
      </c>
      <c r="G1220">
        <v>1</v>
      </c>
      <c r="H1220">
        <v>0</v>
      </c>
      <c r="I1220">
        <v>0</v>
      </c>
      <c r="J1220">
        <v>0</v>
      </c>
      <c r="K1220">
        <v>0</v>
      </c>
      <c r="L1220" s="2" t="s">
        <v>338</v>
      </c>
    </row>
    <row r="1221" spans="1:12" x14ac:dyDescent="0.4">
      <c r="A1221" s="1">
        <v>43929</v>
      </c>
      <c r="B1221" s="5">
        <v>0</v>
      </c>
      <c r="C1221" s="2" t="s">
        <v>33</v>
      </c>
      <c r="D1221">
        <v>0</v>
      </c>
      <c r="E1221">
        <v>578</v>
      </c>
      <c r="F1221" s="2" t="s">
        <v>191</v>
      </c>
      <c r="G1221">
        <v>52</v>
      </c>
      <c r="H1221">
        <v>12</v>
      </c>
      <c r="I1221">
        <v>0</v>
      </c>
      <c r="J1221">
        <v>89</v>
      </c>
      <c r="K1221">
        <v>15</v>
      </c>
      <c r="L1221" s="2" t="s">
        <v>74</v>
      </c>
    </row>
    <row r="1222" spans="1:12" x14ac:dyDescent="0.4">
      <c r="A1222" s="1">
        <v>43929</v>
      </c>
      <c r="B1222" s="5">
        <v>0.39583333333333331</v>
      </c>
      <c r="C1222" s="2" t="s">
        <v>101</v>
      </c>
      <c r="D1222">
        <v>0</v>
      </c>
      <c r="E1222">
        <v>50</v>
      </c>
      <c r="F1222" s="2" t="s">
        <v>191</v>
      </c>
      <c r="G1222">
        <v>15</v>
      </c>
      <c r="H1222">
        <v>2</v>
      </c>
      <c r="I1222">
        <v>0</v>
      </c>
      <c r="J1222">
        <v>0</v>
      </c>
      <c r="K1222">
        <v>1</v>
      </c>
      <c r="L1222" s="2" t="s">
        <v>335</v>
      </c>
    </row>
    <row r="1223" spans="1:12" x14ac:dyDescent="0.4">
      <c r="A1223" s="1">
        <v>43929</v>
      </c>
      <c r="B1223" s="5">
        <v>0</v>
      </c>
      <c r="C1223" s="2" t="s">
        <v>57</v>
      </c>
      <c r="D1223">
        <v>0</v>
      </c>
      <c r="E1223">
        <v>276</v>
      </c>
      <c r="F1223" s="2" t="s">
        <v>191</v>
      </c>
      <c r="G1223">
        <v>22</v>
      </c>
      <c r="H1223">
        <v>0</v>
      </c>
      <c r="I1223">
        <v>0</v>
      </c>
      <c r="J1223">
        <v>0</v>
      </c>
      <c r="K1223">
        <v>3</v>
      </c>
      <c r="L1223" s="2" t="s">
        <v>233</v>
      </c>
    </row>
    <row r="1224" spans="1:12" x14ac:dyDescent="0.4">
      <c r="A1224" s="1">
        <v>43929</v>
      </c>
      <c r="B1224" s="5">
        <v>0</v>
      </c>
      <c r="C1224" s="2" t="s">
        <v>38</v>
      </c>
      <c r="D1224">
        <v>0</v>
      </c>
      <c r="E1224">
        <v>196</v>
      </c>
      <c r="F1224" s="2" t="s">
        <v>191</v>
      </c>
      <c r="G1224">
        <v>19</v>
      </c>
      <c r="H1224">
        <v>0</v>
      </c>
      <c r="I1224">
        <v>0</v>
      </c>
      <c r="J1224">
        <v>107</v>
      </c>
      <c r="K1224">
        <v>7</v>
      </c>
      <c r="L1224" s="2" t="s">
        <v>339</v>
      </c>
    </row>
    <row r="1225" spans="1:12" x14ac:dyDescent="0.4">
      <c r="A1225" s="1">
        <v>43929</v>
      </c>
      <c r="B1225" s="5">
        <v>0.41666666666666669</v>
      </c>
      <c r="C1225" s="2" t="s">
        <v>88</v>
      </c>
      <c r="D1225">
        <v>0</v>
      </c>
      <c r="E1225">
        <v>237</v>
      </c>
      <c r="F1225" s="2" t="s">
        <v>191</v>
      </c>
      <c r="G1225">
        <v>27</v>
      </c>
      <c r="H1225">
        <v>15</v>
      </c>
      <c r="I1225">
        <v>0</v>
      </c>
      <c r="J1225">
        <v>0</v>
      </c>
      <c r="K1225">
        <v>8</v>
      </c>
      <c r="L1225" s="2" t="s">
        <v>303</v>
      </c>
    </row>
    <row r="1226" spans="1:12" x14ac:dyDescent="0.4">
      <c r="A1226" s="1">
        <v>43929</v>
      </c>
      <c r="B1226" s="5">
        <v>0.33333333333333331</v>
      </c>
      <c r="C1226" s="2" t="s">
        <v>9</v>
      </c>
      <c r="D1226">
        <v>0</v>
      </c>
      <c r="E1226">
        <v>2659</v>
      </c>
      <c r="F1226" s="2" t="s">
        <v>191</v>
      </c>
      <c r="G1226">
        <v>319</v>
      </c>
      <c r="H1226">
        <v>71</v>
      </c>
      <c r="I1226">
        <v>64</v>
      </c>
      <c r="J1226">
        <v>420</v>
      </c>
      <c r="K1226">
        <v>211</v>
      </c>
      <c r="L1226" s="2" t="s">
        <v>244</v>
      </c>
    </row>
    <row r="1227" spans="1:12" x14ac:dyDescent="0.4">
      <c r="A1227" s="1">
        <v>43929</v>
      </c>
      <c r="B1227" s="5">
        <v>0.58333333333333337</v>
      </c>
      <c r="C1227" s="2" t="s">
        <v>75</v>
      </c>
      <c r="D1227">
        <v>0</v>
      </c>
      <c r="E1227">
        <v>72</v>
      </c>
      <c r="F1227" s="2" t="s">
        <v>191</v>
      </c>
      <c r="G1227">
        <v>5</v>
      </c>
      <c r="H1227">
        <v>0</v>
      </c>
      <c r="I1227">
        <v>0</v>
      </c>
      <c r="J1227">
        <v>42</v>
      </c>
      <c r="K1227">
        <v>4</v>
      </c>
      <c r="L1227" s="2" t="s">
        <v>145</v>
      </c>
    </row>
    <row r="1228" spans="1:12" x14ac:dyDescent="0.4">
      <c r="A1228" s="1">
        <v>43929</v>
      </c>
      <c r="B1228" s="5">
        <v>0</v>
      </c>
      <c r="C1228" s="2" t="s">
        <v>18</v>
      </c>
      <c r="D1228">
        <v>0</v>
      </c>
      <c r="E1228">
        <v>4586</v>
      </c>
      <c r="F1228" s="2" t="s">
        <v>191</v>
      </c>
      <c r="G1228">
        <v>356</v>
      </c>
      <c r="H1228">
        <v>75</v>
      </c>
      <c r="I1228">
        <v>0</v>
      </c>
      <c r="J1228">
        <v>0</v>
      </c>
      <c r="K1228">
        <v>228</v>
      </c>
      <c r="L1228" s="2" t="s">
        <v>123</v>
      </c>
    </row>
    <row r="1229" spans="1:12" x14ac:dyDescent="0.4">
      <c r="A1229" s="1">
        <v>43929</v>
      </c>
      <c r="B1229" s="5">
        <v>0</v>
      </c>
      <c r="C1229" s="2" t="s">
        <v>20</v>
      </c>
      <c r="D1229">
        <v>0</v>
      </c>
      <c r="E1229">
        <v>1573</v>
      </c>
      <c r="F1229" s="2" t="s">
        <v>191</v>
      </c>
      <c r="G1229">
        <v>124</v>
      </c>
      <c r="H1229">
        <v>26</v>
      </c>
      <c r="I1229">
        <v>20</v>
      </c>
      <c r="J1229">
        <v>152</v>
      </c>
      <c r="K1229">
        <v>71</v>
      </c>
      <c r="L1229" s="2" t="s">
        <v>255</v>
      </c>
    </row>
    <row r="1230" spans="1:12" x14ac:dyDescent="0.4">
      <c r="A1230" s="1">
        <v>43929</v>
      </c>
      <c r="B1230" s="5">
        <v>0.33333333333333331</v>
      </c>
      <c r="C1230" s="2" t="s">
        <v>40</v>
      </c>
      <c r="D1230">
        <v>0</v>
      </c>
      <c r="E1230">
        <v>162</v>
      </c>
      <c r="F1230" s="2" t="s">
        <v>191</v>
      </c>
      <c r="G1230">
        <v>12</v>
      </c>
      <c r="H1230">
        <v>9</v>
      </c>
      <c r="I1230">
        <v>0</v>
      </c>
      <c r="J1230">
        <v>61</v>
      </c>
      <c r="K1230">
        <v>3</v>
      </c>
      <c r="L1230" s="2" t="s">
        <v>232</v>
      </c>
    </row>
    <row r="1231" spans="1:12" x14ac:dyDescent="0.4">
      <c r="A1231" s="1">
        <v>43929</v>
      </c>
      <c r="B1231" s="5">
        <v>0.60416666666666663</v>
      </c>
      <c r="C1231" s="2" t="s">
        <v>12</v>
      </c>
      <c r="D1231">
        <v>0</v>
      </c>
      <c r="E1231">
        <v>2782</v>
      </c>
      <c r="F1231" s="2" t="s">
        <v>191</v>
      </c>
      <c r="G1231">
        <v>170</v>
      </c>
      <c r="H1231">
        <v>0</v>
      </c>
      <c r="I1231">
        <v>56</v>
      </c>
      <c r="J1231">
        <v>0</v>
      </c>
      <c r="K1231">
        <v>64</v>
      </c>
      <c r="L1231" s="2" t="s">
        <v>301</v>
      </c>
    </row>
    <row r="1232" spans="1:12" x14ac:dyDescent="0.4">
      <c r="A1232" s="1">
        <v>43929</v>
      </c>
      <c r="B1232" s="5">
        <v>0</v>
      </c>
      <c r="C1232" s="2" t="s">
        <v>10</v>
      </c>
      <c r="D1232">
        <v>0</v>
      </c>
      <c r="E1232">
        <v>78</v>
      </c>
      <c r="F1232" s="2" t="s">
        <v>191</v>
      </c>
      <c r="G1232">
        <v>6</v>
      </c>
      <c r="H1232">
        <v>0</v>
      </c>
      <c r="I1232">
        <v>0</v>
      </c>
      <c r="J1232">
        <v>0</v>
      </c>
      <c r="K1232">
        <v>1</v>
      </c>
      <c r="L1232" s="2" t="s">
        <v>302</v>
      </c>
    </row>
    <row r="1233" spans="1:12" x14ac:dyDescent="0.4">
      <c r="A1233" s="1">
        <v>43929</v>
      </c>
      <c r="B1233" s="5"/>
      <c r="C1233" s="2" t="s">
        <v>167</v>
      </c>
      <c r="E1233">
        <v>24206</v>
      </c>
      <c r="F1233" s="2" t="s">
        <v>320</v>
      </c>
      <c r="G1233">
        <v>2233</v>
      </c>
      <c r="K1233">
        <v>1008</v>
      </c>
      <c r="L1233" s="2" t="s">
        <v>0</v>
      </c>
    </row>
    <row r="1234" spans="1:12" x14ac:dyDescent="0.4">
      <c r="A1234" s="1">
        <v>43930</v>
      </c>
      <c r="B1234" s="5">
        <v>0.61458333333333337</v>
      </c>
      <c r="C1234" s="2" t="s">
        <v>22</v>
      </c>
      <c r="D1234">
        <v>0</v>
      </c>
      <c r="E1234">
        <v>822</v>
      </c>
      <c r="F1234" s="2" t="s">
        <v>191</v>
      </c>
      <c r="G1234">
        <v>87</v>
      </c>
      <c r="H1234">
        <v>22</v>
      </c>
      <c r="I1234">
        <v>21</v>
      </c>
      <c r="J1234">
        <v>250</v>
      </c>
      <c r="K1234">
        <v>17</v>
      </c>
      <c r="L1234" s="2" t="s">
        <v>148</v>
      </c>
    </row>
    <row r="1235" spans="1:12" x14ac:dyDescent="0.4">
      <c r="A1235" s="1">
        <v>43930</v>
      </c>
      <c r="B1235" s="5">
        <v>0.45833333333333331</v>
      </c>
      <c r="C1235" s="2" t="s">
        <v>83</v>
      </c>
      <c r="D1235">
        <v>0</v>
      </c>
      <c r="E1235">
        <v>24</v>
      </c>
      <c r="F1235" s="2" t="s">
        <v>191</v>
      </c>
      <c r="G1235">
        <v>0</v>
      </c>
      <c r="H1235">
        <v>0</v>
      </c>
      <c r="I1235">
        <v>0</v>
      </c>
      <c r="J1235">
        <v>0</v>
      </c>
      <c r="K1235">
        <v>0</v>
      </c>
      <c r="L1235" s="2" t="s">
        <v>118</v>
      </c>
    </row>
    <row r="1236" spans="1:12" x14ac:dyDescent="0.4">
      <c r="A1236" s="1">
        <v>43930</v>
      </c>
      <c r="B1236" s="5">
        <v>0.33333333333333331</v>
      </c>
      <c r="C1236" s="2" t="s">
        <v>50</v>
      </c>
      <c r="D1236">
        <v>0</v>
      </c>
      <c r="E1236">
        <v>74</v>
      </c>
      <c r="F1236" s="2" t="s">
        <v>191</v>
      </c>
      <c r="G1236">
        <v>7</v>
      </c>
      <c r="H1236">
        <v>0</v>
      </c>
      <c r="I1236">
        <v>0</v>
      </c>
      <c r="J1236">
        <v>0</v>
      </c>
      <c r="K1236">
        <v>3</v>
      </c>
      <c r="L1236" s="2" t="s">
        <v>111</v>
      </c>
    </row>
    <row r="1237" spans="1:12" x14ac:dyDescent="0.4">
      <c r="A1237" s="1">
        <v>43930</v>
      </c>
      <c r="B1237" s="5">
        <v>0.33333333333333331</v>
      </c>
      <c r="C1237" s="2" t="s">
        <v>15</v>
      </c>
      <c r="D1237">
        <v>0</v>
      </c>
      <c r="E1237">
        <v>1335</v>
      </c>
      <c r="F1237" s="2" t="s">
        <v>191</v>
      </c>
      <c r="G1237">
        <v>117</v>
      </c>
      <c r="H1237">
        <v>36</v>
      </c>
      <c r="I1237">
        <v>27</v>
      </c>
      <c r="J1237">
        <v>0</v>
      </c>
      <c r="K1237">
        <v>38</v>
      </c>
      <c r="L1237" s="2" t="s">
        <v>87</v>
      </c>
    </row>
    <row r="1238" spans="1:12" x14ac:dyDescent="0.4">
      <c r="A1238" s="1">
        <v>43930</v>
      </c>
      <c r="B1238" s="5">
        <v>0</v>
      </c>
      <c r="C1238" s="2" t="s">
        <v>17</v>
      </c>
      <c r="D1238">
        <v>0</v>
      </c>
      <c r="E1238">
        <v>711</v>
      </c>
      <c r="F1238" s="2" t="s">
        <v>191</v>
      </c>
      <c r="G1238">
        <v>62</v>
      </c>
      <c r="H1238">
        <v>18</v>
      </c>
      <c r="I1238">
        <v>16</v>
      </c>
      <c r="J1238">
        <v>485</v>
      </c>
      <c r="K1238">
        <v>21</v>
      </c>
      <c r="L1238" s="2" t="s">
        <v>115</v>
      </c>
    </row>
    <row r="1239" spans="1:12" x14ac:dyDescent="0.4">
      <c r="A1239" s="1">
        <v>43930</v>
      </c>
      <c r="B1239" s="5">
        <v>0.41666666666666669</v>
      </c>
      <c r="C1239" s="2" t="s">
        <v>13</v>
      </c>
      <c r="D1239">
        <v>0</v>
      </c>
      <c r="E1239">
        <v>841</v>
      </c>
      <c r="F1239" s="2" t="s">
        <v>191</v>
      </c>
      <c r="G1239">
        <v>93</v>
      </c>
      <c r="H1239">
        <v>13</v>
      </c>
      <c r="I1239">
        <v>0</v>
      </c>
      <c r="J1239">
        <v>572</v>
      </c>
      <c r="K1239">
        <v>33</v>
      </c>
      <c r="L1239" s="2" t="s">
        <v>147</v>
      </c>
    </row>
    <row r="1240" spans="1:12" x14ac:dyDescent="0.4">
      <c r="A1240" s="1">
        <v>43930</v>
      </c>
      <c r="B1240" s="5">
        <v>0</v>
      </c>
      <c r="C1240" s="2" t="s">
        <v>26</v>
      </c>
      <c r="D1240">
        <v>0</v>
      </c>
      <c r="E1240">
        <v>786</v>
      </c>
      <c r="F1240" s="2" t="s">
        <v>191</v>
      </c>
      <c r="G1240">
        <v>80</v>
      </c>
      <c r="H1240">
        <v>20</v>
      </c>
      <c r="I1240">
        <v>0</v>
      </c>
      <c r="J1240">
        <v>84</v>
      </c>
      <c r="K1240">
        <v>46</v>
      </c>
      <c r="L1240" s="2" t="s">
        <v>334</v>
      </c>
    </row>
    <row r="1241" spans="1:12" x14ac:dyDescent="0.4">
      <c r="A1241" s="1">
        <v>43930</v>
      </c>
      <c r="B1241" s="5">
        <v>0</v>
      </c>
      <c r="C1241" s="2" t="s">
        <v>8</v>
      </c>
      <c r="D1241">
        <v>18317</v>
      </c>
      <c r="E1241">
        <v>4437</v>
      </c>
      <c r="F1241" s="2" t="s">
        <v>180</v>
      </c>
      <c r="G1241">
        <v>436</v>
      </c>
      <c r="H1241">
        <v>47</v>
      </c>
      <c r="I1241">
        <v>45</v>
      </c>
      <c r="J1241">
        <v>0</v>
      </c>
      <c r="K1241">
        <v>159</v>
      </c>
      <c r="L1241" s="2" t="s">
        <v>279</v>
      </c>
    </row>
    <row r="1242" spans="1:12" x14ac:dyDescent="0.4">
      <c r="A1242" s="1">
        <v>43930</v>
      </c>
      <c r="B1242" s="5">
        <v>0</v>
      </c>
      <c r="C1242" s="2" t="s">
        <v>28</v>
      </c>
      <c r="D1242">
        <v>0</v>
      </c>
      <c r="E1242">
        <v>67</v>
      </c>
      <c r="F1242" s="2" t="s">
        <v>191</v>
      </c>
      <c r="G1242">
        <v>2</v>
      </c>
      <c r="H1242">
        <v>0</v>
      </c>
      <c r="I1242">
        <v>0</v>
      </c>
      <c r="J1242">
        <v>0</v>
      </c>
      <c r="K1242">
        <v>2</v>
      </c>
      <c r="L1242" s="2" t="s">
        <v>304</v>
      </c>
    </row>
    <row r="1243" spans="1:12" x14ac:dyDescent="0.4">
      <c r="A1243" s="1">
        <v>43930</v>
      </c>
      <c r="B1243" s="5">
        <v>0</v>
      </c>
      <c r="C1243" s="2" t="s">
        <v>93</v>
      </c>
      <c r="D1243">
        <v>0</v>
      </c>
      <c r="E1243">
        <v>740</v>
      </c>
      <c r="F1243" s="2" t="s">
        <v>191</v>
      </c>
      <c r="G1243">
        <v>39</v>
      </c>
      <c r="H1243">
        <v>7</v>
      </c>
      <c r="I1243">
        <v>7</v>
      </c>
      <c r="J1243">
        <v>0</v>
      </c>
      <c r="K1243">
        <v>36</v>
      </c>
      <c r="L1243" s="2" t="s">
        <v>0</v>
      </c>
    </row>
    <row r="1244" spans="1:12" x14ac:dyDescent="0.4">
      <c r="A1244" s="1">
        <v>43930</v>
      </c>
      <c r="B1244" s="5">
        <v>0</v>
      </c>
      <c r="C1244" s="2" t="s">
        <v>37</v>
      </c>
      <c r="D1244">
        <v>0</v>
      </c>
      <c r="E1244">
        <v>179</v>
      </c>
      <c r="F1244" s="2" t="s">
        <v>191</v>
      </c>
      <c r="G1244">
        <v>28</v>
      </c>
      <c r="H1244">
        <v>5</v>
      </c>
      <c r="I1244">
        <v>0</v>
      </c>
      <c r="J1244">
        <v>0</v>
      </c>
      <c r="K1244">
        <v>1</v>
      </c>
      <c r="L1244" s="2" t="s">
        <v>333</v>
      </c>
    </row>
    <row r="1245" spans="1:12" x14ac:dyDescent="0.4">
      <c r="A1245" s="1">
        <v>43930</v>
      </c>
      <c r="B1245" s="5">
        <v>0.54166666666666663</v>
      </c>
      <c r="C1245" s="2" t="s">
        <v>48</v>
      </c>
      <c r="D1245">
        <v>0</v>
      </c>
      <c r="E1245">
        <v>542</v>
      </c>
      <c r="F1245" s="2" t="s">
        <v>191</v>
      </c>
      <c r="G1245">
        <v>62</v>
      </c>
      <c r="H1245">
        <v>6</v>
      </c>
      <c r="I1245">
        <v>0</v>
      </c>
      <c r="J1245">
        <v>0</v>
      </c>
      <c r="K1245">
        <v>9</v>
      </c>
      <c r="L1245" s="2" t="s">
        <v>102</v>
      </c>
    </row>
    <row r="1246" spans="1:12" x14ac:dyDescent="0.4">
      <c r="A1246" s="1">
        <v>43930</v>
      </c>
      <c r="B1246" s="5">
        <v>0</v>
      </c>
      <c r="C1246" s="2" t="s">
        <v>29</v>
      </c>
      <c r="D1246">
        <v>0</v>
      </c>
      <c r="E1246">
        <v>545</v>
      </c>
      <c r="F1246" s="2" t="s">
        <v>191</v>
      </c>
      <c r="G1246">
        <v>58</v>
      </c>
      <c r="H1246">
        <v>10</v>
      </c>
      <c r="I1246">
        <v>7</v>
      </c>
      <c r="J1246">
        <v>0</v>
      </c>
      <c r="K1246">
        <v>44</v>
      </c>
      <c r="L1246" s="2" t="s">
        <v>229</v>
      </c>
    </row>
    <row r="1247" spans="1:12" x14ac:dyDescent="0.4">
      <c r="A1247" s="1">
        <v>43930</v>
      </c>
      <c r="B1247" s="5">
        <v>0</v>
      </c>
      <c r="C1247" s="2" t="s">
        <v>70</v>
      </c>
      <c r="D1247">
        <v>0</v>
      </c>
      <c r="E1247">
        <v>96</v>
      </c>
      <c r="F1247" s="2" t="s">
        <v>191</v>
      </c>
      <c r="G1247">
        <v>9</v>
      </c>
      <c r="H1247">
        <v>1</v>
      </c>
      <c r="I1247">
        <v>0</v>
      </c>
      <c r="J1247">
        <v>0</v>
      </c>
      <c r="K1247">
        <v>0</v>
      </c>
      <c r="L1247" s="2" t="s">
        <v>223</v>
      </c>
    </row>
    <row r="1248" spans="1:12" x14ac:dyDescent="0.4">
      <c r="A1248" s="1">
        <v>43930</v>
      </c>
      <c r="B1248" s="5">
        <v>0</v>
      </c>
      <c r="C1248" s="2" t="s">
        <v>78</v>
      </c>
      <c r="D1248">
        <v>0</v>
      </c>
      <c r="E1248">
        <v>62</v>
      </c>
      <c r="F1248" s="2" t="s">
        <v>191</v>
      </c>
      <c r="G1248">
        <v>1</v>
      </c>
      <c r="H1248">
        <v>0</v>
      </c>
      <c r="I1248">
        <v>0</v>
      </c>
      <c r="J1248">
        <v>0</v>
      </c>
      <c r="K1248">
        <v>0</v>
      </c>
      <c r="L1248" s="2" t="s">
        <v>338</v>
      </c>
    </row>
    <row r="1249" spans="1:12" x14ac:dyDescent="0.4">
      <c r="A1249" s="1">
        <v>43930</v>
      </c>
      <c r="B1249" s="5">
        <v>0</v>
      </c>
      <c r="C1249" s="2" t="s">
        <v>33</v>
      </c>
      <c r="D1249">
        <v>0</v>
      </c>
      <c r="E1249">
        <v>604</v>
      </c>
      <c r="F1249" s="2" t="s">
        <v>191</v>
      </c>
      <c r="G1249">
        <v>52</v>
      </c>
      <c r="H1249">
        <v>13</v>
      </c>
      <c r="I1249">
        <v>0</v>
      </c>
      <c r="J1249">
        <v>92</v>
      </c>
      <c r="K1249">
        <v>16</v>
      </c>
      <c r="L1249" s="2" t="s">
        <v>74</v>
      </c>
    </row>
    <row r="1250" spans="1:12" x14ac:dyDescent="0.4">
      <c r="A1250" s="1">
        <v>43930</v>
      </c>
      <c r="B1250" s="5">
        <v>0.39583333333333331</v>
      </c>
      <c r="C1250" s="2" t="s">
        <v>101</v>
      </c>
      <c r="D1250">
        <v>0</v>
      </c>
      <c r="E1250">
        <v>52</v>
      </c>
      <c r="F1250" s="2" t="s">
        <v>191</v>
      </c>
      <c r="G1250">
        <v>17</v>
      </c>
      <c r="H1250">
        <v>2</v>
      </c>
      <c r="I1250">
        <v>0</v>
      </c>
      <c r="J1250">
        <v>0</v>
      </c>
      <c r="K1250">
        <v>1</v>
      </c>
      <c r="L1250" s="2" t="s">
        <v>335</v>
      </c>
    </row>
    <row r="1251" spans="1:12" x14ac:dyDescent="0.4">
      <c r="A1251" s="1">
        <v>43930</v>
      </c>
      <c r="B1251" s="5">
        <v>0</v>
      </c>
      <c r="C1251" s="2" t="s">
        <v>57</v>
      </c>
      <c r="D1251">
        <v>0</v>
      </c>
      <c r="E1251">
        <v>282</v>
      </c>
      <c r="F1251" s="2" t="s">
        <v>191</v>
      </c>
      <c r="G1251">
        <v>23</v>
      </c>
      <c r="H1251">
        <v>0</v>
      </c>
      <c r="I1251">
        <v>0</v>
      </c>
      <c r="J1251">
        <v>0</v>
      </c>
      <c r="K1251">
        <v>5</v>
      </c>
      <c r="L1251" s="2" t="s">
        <v>233</v>
      </c>
    </row>
    <row r="1252" spans="1:12" x14ac:dyDescent="0.4">
      <c r="A1252" s="1">
        <v>43930</v>
      </c>
      <c r="B1252" s="5">
        <v>0</v>
      </c>
      <c r="C1252" s="2" t="s">
        <v>38</v>
      </c>
      <c r="D1252">
        <v>0</v>
      </c>
      <c r="E1252">
        <v>213</v>
      </c>
      <c r="F1252" s="2" t="s">
        <v>191</v>
      </c>
      <c r="G1252">
        <v>20</v>
      </c>
      <c r="H1252">
        <v>0</v>
      </c>
      <c r="I1252">
        <v>0</v>
      </c>
      <c r="J1252">
        <v>113</v>
      </c>
      <c r="K1252">
        <v>9</v>
      </c>
      <c r="L1252" s="2" t="s">
        <v>339</v>
      </c>
    </row>
    <row r="1253" spans="1:12" x14ac:dyDescent="0.4">
      <c r="A1253" s="1">
        <v>43930</v>
      </c>
      <c r="B1253" s="5">
        <v>0.41666666666666669</v>
      </c>
      <c r="C1253" s="2" t="s">
        <v>88</v>
      </c>
      <c r="D1253">
        <v>0</v>
      </c>
      <c r="E1253">
        <v>256</v>
      </c>
      <c r="F1253" s="2" t="s">
        <v>191</v>
      </c>
      <c r="G1253">
        <v>24</v>
      </c>
      <c r="H1253">
        <v>12</v>
      </c>
      <c r="I1253">
        <v>0</v>
      </c>
      <c r="J1253">
        <v>25</v>
      </c>
      <c r="K1253">
        <v>8</v>
      </c>
      <c r="L1253" s="2" t="s">
        <v>303</v>
      </c>
    </row>
    <row r="1254" spans="1:12" x14ac:dyDescent="0.4">
      <c r="A1254" s="1">
        <v>43930</v>
      </c>
      <c r="B1254" s="5">
        <v>0.33333333333333331</v>
      </c>
      <c r="C1254" s="2" t="s">
        <v>9</v>
      </c>
      <c r="D1254">
        <v>0</v>
      </c>
      <c r="E1254">
        <v>2714</v>
      </c>
      <c r="F1254" s="2" t="s">
        <v>191</v>
      </c>
      <c r="G1254">
        <v>301</v>
      </c>
      <c r="H1254">
        <v>72</v>
      </c>
      <c r="I1254">
        <v>68</v>
      </c>
      <c r="J1254">
        <v>447</v>
      </c>
      <c r="K1254">
        <v>219</v>
      </c>
      <c r="L1254" s="2" t="s">
        <v>244</v>
      </c>
    </row>
    <row r="1255" spans="1:12" x14ac:dyDescent="0.4">
      <c r="A1255" s="1">
        <v>43930</v>
      </c>
      <c r="B1255" s="5">
        <v>0.58333333333333337</v>
      </c>
      <c r="C1255" s="2" t="s">
        <v>75</v>
      </c>
      <c r="D1255">
        <v>0</v>
      </c>
      <c r="E1255">
        <v>72</v>
      </c>
      <c r="F1255" s="2" t="s">
        <v>191</v>
      </c>
      <c r="G1255">
        <v>4</v>
      </c>
      <c r="H1255">
        <v>0</v>
      </c>
      <c r="I1255">
        <v>0</v>
      </c>
      <c r="J1255">
        <v>45</v>
      </c>
      <c r="K1255">
        <v>4</v>
      </c>
      <c r="L1255" s="2" t="s">
        <v>145</v>
      </c>
    </row>
    <row r="1256" spans="1:12" x14ac:dyDescent="0.4">
      <c r="A1256" s="1">
        <v>43930</v>
      </c>
      <c r="B1256" s="5">
        <v>0</v>
      </c>
      <c r="C1256" s="2" t="s">
        <v>18</v>
      </c>
      <c r="D1256">
        <v>0</v>
      </c>
      <c r="E1256">
        <v>4683</v>
      </c>
      <c r="F1256" s="2" t="s">
        <v>191</v>
      </c>
      <c r="G1256">
        <v>344</v>
      </c>
      <c r="H1256">
        <v>73</v>
      </c>
      <c r="I1256">
        <v>0</v>
      </c>
      <c r="J1256">
        <v>0</v>
      </c>
      <c r="K1256">
        <v>242</v>
      </c>
      <c r="L1256" s="2" t="s">
        <v>123</v>
      </c>
    </row>
    <row r="1257" spans="1:12" x14ac:dyDescent="0.4">
      <c r="A1257" s="1">
        <v>43930</v>
      </c>
      <c r="B1257" s="5">
        <v>0</v>
      </c>
      <c r="C1257" s="2" t="s">
        <v>20</v>
      </c>
      <c r="D1257">
        <v>0</v>
      </c>
      <c r="E1257">
        <v>1602</v>
      </c>
      <c r="F1257" s="2" t="s">
        <v>191</v>
      </c>
      <c r="G1257">
        <v>119</v>
      </c>
      <c r="H1257">
        <v>24</v>
      </c>
      <c r="I1257">
        <v>19</v>
      </c>
      <c r="J1257">
        <v>160</v>
      </c>
      <c r="K1257">
        <v>77</v>
      </c>
      <c r="L1257" s="2" t="s">
        <v>255</v>
      </c>
    </row>
    <row r="1258" spans="1:12" x14ac:dyDescent="0.4">
      <c r="A1258" s="1">
        <v>43930</v>
      </c>
      <c r="B1258" s="5">
        <v>0.33333333333333331</v>
      </c>
      <c r="C1258" s="2" t="s">
        <v>40</v>
      </c>
      <c r="D1258">
        <v>0</v>
      </c>
      <c r="E1258">
        <v>165</v>
      </c>
      <c r="F1258" s="2" t="s">
        <v>191</v>
      </c>
      <c r="G1258">
        <v>13</v>
      </c>
      <c r="H1258">
        <v>9</v>
      </c>
      <c r="I1258">
        <v>0</v>
      </c>
      <c r="J1258">
        <v>69</v>
      </c>
      <c r="K1258">
        <v>3</v>
      </c>
      <c r="L1258" s="2" t="s">
        <v>232</v>
      </c>
    </row>
    <row r="1259" spans="1:12" x14ac:dyDescent="0.4">
      <c r="A1259" s="1">
        <v>43930</v>
      </c>
      <c r="B1259" s="5">
        <v>0.60416666666666663</v>
      </c>
      <c r="C1259" s="2" t="s">
        <v>12</v>
      </c>
      <c r="D1259">
        <v>0</v>
      </c>
      <c r="E1259">
        <v>2879</v>
      </c>
      <c r="F1259" s="2" t="s">
        <v>191</v>
      </c>
      <c r="G1259">
        <v>165</v>
      </c>
      <c r="H1259">
        <v>0</v>
      </c>
      <c r="I1259">
        <v>55</v>
      </c>
      <c r="J1259">
        <v>0</v>
      </c>
      <c r="K1259">
        <v>66</v>
      </c>
      <c r="L1259" s="2" t="s">
        <v>301</v>
      </c>
    </row>
    <row r="1260" spans="1:12" x14ac:dyDescent="0.4">
      <c r="A1260" s="1">
        <v>43930</v>
      </c>
      <c r="B1260" s="5">
        <v>0</v>
      </c>
      <c r="C1260" s="2" t="s">
        <v>10</v>
      </c>
      <c r="D1260">
        <v>0</v>
      </c>
      <c r="E1260">
        <v>79</v>
      </c>
      <c r="F1260" s="2" t="s">
        <v>191</v>
      </c>
      <c r="G1260">
        <v>6</v>
      </c>
      <c r="H1260">
        <v>0</v>
      </c>
      <c r="I1260">
        <v>0</v>
      </c>
      <c r="J1260">
        <v>0</v>
      </c>
      <c r="K1260">
        <v>1</v>
      </c>
      <c r="L1260" s="2" t="s">
        <v>302</v>
      </c>
    </row>
    <row r="1261" spans="1:12" x14ac:dyDescent="0.4">
      <c r="A1261" s="1">
        <v>43930</v>
      </c>
      <c r="B1261" s="5"/>
      <c r="C1261" s="2" t="s">
        <v>167</v>
      </c>
      <c r="E1261">
        <v>24862</v>
      </c>
      <c r="F1261" s="2" t="s">
        <v>268</v>
      </c>
      <c r="G1261">
        <v>2169</v>
      </c>
      <c r="K1261">
        <v>1060</v>
      </c>
      <c r="L1261" s="2" t="s">
        <v>0</v>
      </c>
    </row>
    <row r="1262" spans="1:12" x14ac:dyDescent="0.4">
      <c r="A1262" s="1">
        <v>43931</v>
      </c>
      <c r="B1262" s="5">
        <v>0.61458333333333337</v>
      </c>
      <c r="C1262" s="2" t="s">
        <v>22</v>
      </c>
      <c r="D1262">
        <v>0</v>
      </c>
      <c r="E1262">
        <v>850</v>
      </c>
      <c r="F1262" s="2" t="s">
        <v>191</v>
      </c>
      <c r="G1262">
        <v>82</v>
      </c>
      <c r="H1262">
        <v>0</v>
      </c>
      <c r="I1262">
        <v>0</v>
      </c>
      <c r="J1262">
        <v>0</v>
      </c>
      <c r="K1262">
        <v>18</v>
      </c>
      <c r="L1262" s="2" t="s">
        <v>154</v>
      </c>
    </row>
    <row r="1263" spans="1:12" x14ac:dyDescent="0.4">
      <c r="A1263" s="1">
        <v>43931</v>
      </c>
      <c r="B1263" s="5"/>
      <c r="C1263" s="2" t="s">
        <v>83</v>
      </c>
      <c r="E1263">
        <v>24</v>
      </c>
      <c r="F1263" s="2" t="s">
        <v>191</v>
      </c>
      <c r="G1263">
        <v>0</v>
      </c>
      <c r="K1263">
        <v>0</v>
      </c>
      <c r="L1263" s="2" t="s">
        <v>0</v>
      </c>
    </row>
    <row r="1264" spans="1:12" x14ac:dyDescent="0.4">
      <c r="A1264" s="1">
        <v>43931</v>
      </c>
      <c r="B1264" s="5">
        <v>0.33333333333333331</v>
      </c>
      <c r="C1264" s="2" t="s">
        <v>50</v>
      </c>
      <c r="D1264">
        <v>0</v>
      </c>
      <c r="E1264">
        <v>77</v>
      </c>
      <c r="F1264" s="2" t="s">
        <v>191</v>
      </c>
      <c r="G1264">
        <v>7</v>
      </c>
      <c r="H1264">
        <v>0</v>
      </c>
      <c r="I1264">
        <v>0</v>
      </c>
      <c r="J1264">
        <v>0</v>
      </c>
      <c r="K1264">
        <v>3</v>
      </c>
      <c r="L1264" s="2" t="s">
        <v>111</v>
      </c>
    </row>
    <row r="1265" spans="1:12" x14ac:dyDescent="0.4">
      <c r="A1265" s="1">
        <v>43931</v>
      </c>
      <c r="B1265" s="5">
        <v>0.33333333333333331</v>
      </c>
      <c r="C1265" s="2" t="s">
        <v>15</v>
      </c>
      <c r="D1265">
        <v>0</v>
      </c>
      <c r="E1265">
        <v>1375</v>
      </c>
      <c r="F1265" s="2" t="s">
        <v>191</v>
      </c>
      <c r="G1265">
        <v>107</v>
      </c>
      <c r="H1265">
        <v>33</v>
      </c>
      <c r="I1265">
        <v>25</v>
      </c>
      <c r="J1265">
        <v>0</v>
      </c>
      <c r="K1265">
        <v>42</v>
      </c>
      <c r="L1265" s="2" t="s">
        <v>87</v>
      </c>
    </row>
    <row r="1266" spans="1:12" x14ac:dyDescent="0.4">
      <c r="A1266" s="1">
        <v>43931</v>
      </c>
      <c r="B1266" s="5">
        <v>0</v>
      </c>
      <c r="C1266" s="2" t="s">
        <v>17</v>
      </c>
      <c r="D1266">
        <v>0</v>
      </c>
      <c r="E1266">
        <v>722</v>
      </c>
      <c r="F1266" s="2" t="s">
        <v>191</v>
      </c>
      <c r="G1266">
        <v>54</v>
      </c>
      <c r="H1266">
        <v>17</v>
      </c>
      <c r="I1266">
        <v>15</v>
      </c>
      <c r="J1266">
        <v>502</v>
      </c>
      <c r="K1266">
        <v>22</v>
      </c>
      <c r="L1266" s="2" t="s">
        <v>115</v>
      </c>
    </row>
    <row r="1267" spans="1:12" x14ac:dyDescent="0.4">
      <c r="A1267" s="1">
        <v>43931</v>
      </c>
      <c r="B1267" s="5">
        <v>0.41666666666666669</v>
      </c>
      <c r="C1267" s="2" t="s">
        <v>13</v>
      </c>
      <c r="D1267">
        <v>0</v>
      </c>
      <c r="E1267">
        <v>854</v>
      </c>
      <c r="F1267" s="2" t="s">
        <v>191</v>
      </c>
      <c r="G1267">
        <v>87</v>
      </c>
      <c r="H1267">
        <v>13</v>
      </c>
      <c r="I1267">
        <v>0</v>
      </c>
      <c r="J1267">
        <v>593</v>
      </c>
      <c r="K1267">
        <v>33</v>
      </c>
      <c r="L1267" s="2" t="s">
        <v>149</v>
      </c>
    </row>
    <row r="1268" spans="1:12" x14ac:dyDescent="0.4">
      <c r="A1268" s="1">
        <v>43931</v>
      </c>
      <c r="B1268" s="5">
        <v>0</v>
      </c>
      <c r="C1268" s="2" t="s">
        <v>26</v>
      </c>
      <c r="D1268">
        <v>0</v>
      </c>
      <c r="E1268">
        <v>796</v>
      </c>
      <c r="F1268" s="2" t="s">
        <v>191</v>
      </c>
      <c r="G1268">
        <v>73</v>
      </c>
      <c r="H1268">
        <v>19</v>
      </c>
      <c r="I1268">
        <v>0</v>
      </c>
      <c r="J1268">
        <v>88</v>
      </c>
      <c r="K1268">
        <v>49</v>
      </c>
      <c r="L1268" s="2" t="s">
        <v>334</v>
      </c>
    </row>
    <row r="1269" spans="1:12" x14ac:dyDescent="0.4">
      <c r="A1269" s="1">
        <v>43931</v>
      </c>
      <c r="B1269" s="5">
        <v>0</v>
      </c>
      <c r="C1269" s="2" t="s">
        <v>8</v>
      </c>
      <c r="D1269">
        <v>18710</v>
      </c>
      <c r="E1269">
        <v>4484</v>
      </c>
      <c r="F1269" s="2" t="s">
        <v>238</v>
      </c>
      <c r="G1269">
        <v>422</v>
      </c>
      <c r="H1269">
        <v>47</v>
      </c>
      <c r="I1269">
        <v>47</v>
      </c>
      <c r="J1269">
        <v>448</v>
      </c>
      <c r="K1269">
        <v>170</v>
      </c>
      <c r="L1269" s="2" t="s">
        <v>279</v>
      </c>
    </row>
    <row r="1270" spans="1:12" x14ac:dyDescent="0.4">
      <c r="A1270" s="1">
        <v>43931</v>
      </c>
      <c r="B1270" s="5">
        <v>0</v>
      </c>
      <c r="C1270" s="2" t="s">
        <v>28</v>
      </c>
      <c r="D1270">
        <v>0</v>
      </c>
      <c r="E1270">
        <v>76</v>
      </c>
      <c r="F1270" s="2" t="s">
        <v>191</v>
      </c>
      <c r="G1270">
        <v>2</v>
      </c>
      <c r="H1270">
        <v>0</v>
      </c>
      <c r="I1270">
        <v>0</v>
      </c>
      <c r="J1270">
        <v>0</v>
      </c>
      <c r="K1270">
        <v>2</v>
      </c>
      <c r="L1270" s="2" t="s">
        <v>304</v>
      </c>
    </row>
    <row r="1271" spans="1:12" x14ac:dyDescent="0.4">
      <c r="A1271" s="1">
        <v>43931</v>
      </c>
      <c r="B1271" s="5">
        <v>0</v>
      </c>
      <c r="C1271" s="2" t="s">
        <v>93</v>
      </c>
      <c r="D1271">
        <v>0</v>
      </c>
      <c r="E1271">
        <v>749</v>
      </c>
      <c r="F1271" s="2" t="s">
        <v>191</v>
      </c>
      <c r="G1271">
        <v>35</v>
      </c>
      <c r="H1271">
        <v>6</v>
      </c>
      <c r="I1271">
        <v>6</v>
      </c>
      <c r="J1271">
        <v>0</v>
      </c>
      <c r="K1271">
        <v>36</v>
      </c>
      <c r="L1271" s="2" t="s">
        <v>0</v>
      </c>
    </row>
    <row r="1272" spans="1:12" x14ac:dyDescent="0.4">
      <c r="A1272" s="1">
        <v>43931</v>
      </c>
      <c r="B1272" s="5">
        <v>0</v>
      </c>
      <c r="C1272" s="2" t="s">
        <v>37</v>
      </c>
      <c r="D1272">
        <v>0</v>
      </c>
      <c r="E1272">
        <v>182</v>
      </c>
      <c r="F1272" s="2" t="s">
        <v>191</v>
      </c>
      <c r="G1272">
        <v>25</v>
      </c>
      <c r="H1272">
        <v>5</v>
      </c>
      <c r="I1272">
        <v>0</v>
      </c>
      <c r="J1272">
        <v>0</v>
      </c>
      <c r="K1272">
        <v>3</v>
      </c>
      <c r="L1272" s="2" t="s">
        <v>333</v>
      </c>
    </row>
    <row r="1273" spans="1:12" x14ac:dyDescent="0.4">
      <c r="A1273" s="1">
        <v>43931</v>
      </c>
      <c r="B1273" s="5">
        <v>0.54166666666666663</v>
      </c>
      <c r="C1273" s="2" t="s">
        <v>48</v>
      </c>
      <c r="D1273">
        <v>0</v>
      </c>
      <c r="E1273">
        <v>560</v>
      </c>
      <c r="F1273" s="2" t="s">
        <v>191</v>
      </c>
      <c r="G1273">
        <v>69</v>
      </c>
      <c r="H1273">
        <v>6</v>
      </c>
      <c r="I1273">
        <v>0</v>
      </c>
      <c r="J1273">
        <v>0</v>
      </c>
      <c r="K1273">
        <v>9</v>
      </c>
      <c r="L1273" s="2" t="s">
        <v>102</v>
      </c>
    </row>
    <row r="1274" spans="1:12" x14ac:dyDescent="0.4">
      <c r="A1274" s="1">
        <v>43931</v>
      </c>
      <c r="B1274" s="5">
        <v>0</v>
      </c>
      <c r="C1274" s="2" t="s">
        <v>29</v>
      </c>
      <c r="D1274">
        <v>0</v>
      </c>
      <c r="E1274">
        <v>564</v>
      </c>
      <c r="F1274" s="2" t="s">
        <v>191</v>
      </c>
      <c r="G1274">
        <v>63</v>
      </c>
      <c r="H1274">
        <v>11</v>
      </c>
      <c r="I1274">
        <v>8</v>
      </c>
      <c r="J1274">
        <v>0</v>
      </c>
      <c r="K1274">
        <v>44</v>
      </c>
      <c r="L1274" s="2" t="s">
        <v>229</v>
      </c>
    </row>
    <row r="1275" spans="1:12" x14ac:dyDescent="0.4">
      <c r="A1275" s="1">
        <v>43931</v>
      </c>
      <c r="B1275" s="5">
        <v>0</v>
      </c>
      <c r="C1275" s="2" t="s">
        <v>70</v>
      </c>
      <c r="D1275">
        <v>0</v>
      </c>
      <c r="E1275">
        <v>100</v>
      </c>
      <c r="F1275" s="2" t="s">
        <v>191</v>
      </c>
      <c r="G1275">
        <v>7</v>
      </c>
      <c r="H1275">
        <v>1</v>
      </c>
      <c r="I1275">
        <v>0</v>
      </c>
      <c r="J1275">
        <v>0</v>
      </c>
      <c r="K1275">
        <v>0</v>
      </c>
      <c r="L1275" s="2" t="s">
        <v>223</v>
      </c>
    </row>
    <row r="1276" spans="1:12" x14ac:dyDescent="0.4">
      <c r="A1276" s="1">
        <v>43931</v>
      </c>
      <c r="B1276" s="5"/>
      <c r="C1276" s="2" t="s">
        <v>78</v>
      </c>
      <c r="E1276">
        <v>62</v>
      </c>
      <c r="F1276" s="2" t="s">
        <v>191</v>
      </c>
      <c r="G1276">
        <v>1</v>
      </c>
      <c r="K1276">
        <v>0</v>
      </c>
      <c r="L1276" s="2" t="s">
        <v>0</v>
      </c>
    </row>
    <row r="1277" spans="1:12" x14ac:dyDescent="0.4">
      <c r="A1277" s="1">
        <v>43931</v>
      </c>
      <c r="B1277" s="5">
        <v>0</v>
      </c>
      <c r="C1277" s="2" t="s">
        <v>33</v>
      </c>
      <c r="D1277">
        <v>0</v>
      </c>
      <c r="E1277">
        <v>632</v>
      </c>
      <c r="F1277" s="2" t="s">
        <v>191</v>
      </c>
      <c r="G1277">
        <v>60</v>
      </c>
      <c r="H1277">
        <v>11</v>
      </c>
      <c r="I1277">
        <v>0</v>
      </c>
      <c r="J1277">
        <v>93</v>
      </c>
      <c r="K1277">
        <v>17</v>
      </c>
      <c r="L1277" s="2" t="s">
        <v>74</v>
      </c>
    </row>
    <row r="1278" spans="1:12" x14ac:dyDescent="0.4">
      <c r="A1278" s="1">
        <v>43931</v>
      </c>
      <c r="B1278" s="5">
        <v>0.39583333333333331</v>
      </c>
      <c r="C1278" s="2" t="s">
        <v>101</v>
      </c>
      <c r="D1278">
        <v>0</v>
      </c>
      <c r="E1278">
        <v>53</v>
      </c>
      <c r="F1278" s="2" t="s">
        <v>191</v>
      </c>
      <c r="G1278">
        <v>13</v>
      </c>
      <c r="H1278">
        <v>2</v>
      </c>
      <c r="I1278">
        <v>0</v>
      </c>
      <c r="J1278">
        <v>0</v>
      </c>
      <c r="K1278">
        <v>1</v>
      </c>
      <c r="L1278" s="2" t="s">
        <v>335</v>
      </c>
    </row>
    <row r="1279" spans="1:12" x14ac:dyDescent="0.4">
      <c r="A1279" s="1">
        <v>43931</v>
      </c>
      <c r="B1279" s="5">
        <v>0</v>
      </c>
      <c r="C1279" s="2" t="s">
        <v>57</v>
      </c>
      <c r="D1279">
        <v>0</v>
      </c>
      <c r="E1279">
        <v>294</v>
      </c>
      <c r="F1279" s="2" t="s">
        <v>191</v>
      </c>
      <c r="G1279">
        <v>22</v>
      </c>
      <c r="H1279">
        <v>0</v>
      </c>
      <c r="I1279">
        <v>0</v>
      </c>
      <c r="J1279">
        <v>0</v>
      </c>
      <c r="K1279">
        <v>5</v>
      </c>
      <c r="L1279" s="2" t="s">
        <v>233</v>
      </c>
    </row>
    <row r="1280" spans="1:12" x14ac:dyDescent="0.4">
      <c r="A1280" s="1">
        <v>43931</v>
      </c>
      <c r="B1280" s="5">
        <v>0</v>
      </c>
      <c r="C1280" s="2" t="s">
        <v>38</v>
      </c>
      <c r="D1280">
        <v>0</v>
      </c>
      <c r="E1280">
        <v>215</v>
      </c>
      <c r="F1280" s="2" t="s">
        <v>191</v>
      </c>
      <c r="G1280">
        <v>19</v>
      </c>
      <c r="H1280">
        <v>0</v>
      </c>
      <c r="I1280">
        <v>0</v>
      </c>
      <c r="J1280">
        <v>118</v>
      </c>
      <c r="K1280">
        <v>10</v>
      </c>
      <c r="L1280" s="2" t="s">
        <v>339</v>
      </c>
    </row>
    <row r="1281" spans="1:12" x14ac:dyDescent="0.4">
      <c r="A1281" s="1">
        <v>43931</v>
      </c>
      <c r="B1281" s="5">
        <v>0.41666666666666669</v>
      </c>
      <c r="C1281" s="2" t="s">
        <v>88</v>
      </c>
      <c r="D1281">
        <v>0</v>
      </c>
      <c r="E1281">
        <v>265</v>
      </c>
      <c r="F1281" s="2" t="s">
        <v>191</v>
      </c>
      <c r="G1281">
        <v>29</v>
      </c>
      <c r="H1281">
        <v>13</v>
      </c>
      <c r="I1281">
        <v>0</v>
      </c>
      <c r="J1281">
        <v>25</v>
      </c>
      <c r="K1281">
        <v>8</v>
      </c>
      <c r="L1281" s="2" t="s">
        <v>303</v>
      </c>
    </row>
    <row r="1282" spans="1:12" x14ac:dyDescent="0.4">
      <c r="A1282" s="1">
        <v>43931</v>
      </c>
      <c r="B1282" s="5">
        <v>0.33333333333333331</v>
      </c>
      <c r="C1282" s="2" t="s">
        <v>9</v>
      </c>
      <c r="D1282">
        <v>0</v>
      </c>
      <c r="E1282">
        <v>2776</v>
      </c>
      <c r="F1282" s="2" t="s">
        <v>191</v>
      </c>
      <c r="G1282">
        <v>297</v>
      </c>
      <c r="H1282">
        <v>68</v>
      </c>
      <c r="I1282">
        <v>62</v>
      </c>
      <c r="J1282">
        <v>466</v>
      </c>
      <c r="K1282">
        <v>227</v>
      </c>
      <c r="L1282" s="2" t="s">
        <v>244</v>
      </c>
    </row>
    <row r="1283" spans="1:12" x14ac:dyDescent="0.4">
      <c r="A1283" s="1">
        <v>43931</v>
      </c>
      <c r="B1283" s="5">
        <v>0.66666666666666663</v>
      </c>
      <c r="C1283" s="2" t="s">
        <v>75</v>
      </c>
      <c r="D1283">
        <v>0</v>
      </c>
      <c r="E1283">
        <v>74</v>
      </c>
      <c r="F1283" s="2" t="s">
        <v>191</v>
      </c>
      <c r="G1283">
        <v>4</v>
      </c>
      <c r="H1283">
        <v>0</v>
      </c>
      <c r="I1283">
        <v>0</v>
      </c>
      <c r="J1283">
        <v>49</v>
      </c>
      <c r="K1283">
        <v>4</v>
      </c>
      <c r="L1283" s="2" t="s">
        <v>145</v>
      </c>
    </row>
    <row r="1284" spans="1:12" x14ac:dyDescent="0.4">
      <c r="A1284" s="1">
        <v>43931</v>
      </c>
      <c r="B1284" s="5">
        <v>0</v>
      </c>
      <c r="C1284" s="2" t="s">
        <v>18</v>
      </c>
      <c r="D1284">
        <v>0</v>
      </c>
      <c r="E1284">
        <v>4731</v>
      </c>
      <c r="F1284" s="2" t="s">
        <v>191</v>
      </c>
      <c r="G1284">
        <v>334</v>
      </c>
      <c r="H1284">
        <v>74</v>
      </c>
      <c r="I1284">
        <v>0</v>
      </c>
      <c r="J1284">
        <v>0</v>
      </c>
      <c r="K1284">
        <v>250</v>
      </c>
      <c r="L1284" s="2" t="s">
        <v>123</v>
      </c>
    </row>
    <row r="1285" spans="1:12" x14ac:dyDescent="0.4">
      <c r="A1285" s="1">
        <v>43931</v>
      </c>
      <c r="B1285" s="5">
        <v>0</v>
      </c>
      <c r="C1285" s="2" t="s">
        <v>20</v>
      </c>
      <c r="D1285">
        <v>0</v>
      </c>
      <c r="E1285">
        <v>1631</v>
      </c>
      <c r="F1285" s="2" t="s">
        <v>191</v>
      </c>
      <c r="G1285">
        <v>117</v>
      </c>
      <c r="H1285">
        <v>24</v>
      </c>
      <c r="I1285">
        <v>18</v>
      </c>
      <c r="J1285">
        <v>166</v>
      </c>
      <c r="K1285">
        <v>83</v>
      </c>
      <c r="L1285" s="2" t="s">
        <v>255</v>
      </c>
    </row>
    <row r="1286" spans="1:12" x14ac:dyDescent="0.4">
      <c r="A1286" s="1">
        <v>43931</v>
      </c>
      <c r="B1286" s="5">
        <v>0.33333333333333331</v>
      </c>
      <c r="C1286" s="2" t="s">
        <v>40</v>
      </c>
      <c r="D1286">
        <v>0</v>
      </c>
      <c r="E1286">
        <v>168</v>
      </c>
      <c r="F1286" s="2" t="s">
        <v>191</v>
      </c>
      <c r="G1286">
        <v>15</v>
      </c>
      <c r="H1286">
        <v>9</v>
      </c>
      <c r="I1286">
        <v>0</v>
      </c>
      <c r="J1286">
        <v>76</v>
      </c>
      <c r="K1286">
        <v>3</v>
      </c>
      <c r="L1286" s="2" t="s">
        <v>232</v>
      </c>
    </row>
    <row r="1287" spans="1:12" x14ac:dyDescent="0.4">
      <c r="A1287" s="1">
        <v>43931</v>
      </c>
      <c r="B1287" s="5">
        <v>0.60416666666666663</v>
      </c>
      <c r="C1287" s="2" t="s">
        <v>12</v>
      </c>
      <c r="D1287">
        <v>0</v>
      </c>
      <c r="E1287">
        <v>2919</v>
      </c>
      <c r="F1287" s="2" t="s">
        <v>191</v>
      </c>
      <c r="G1287">
        <v>152</v>
      </c>
      <c r="H1287">
        <v>0</v>
      </c>
      <c r="I1287">
        <v>50</v>
      </c>
      <c r="J1287">
        <v>0</v>
      </c>
      <c r="K1287">
        <v>71</v>
      </c>
      <c r="L1287" s="2" t="s">
        <v>301</v>
      </c>
    </row>
    <row r="1288" spans="1:12" x14ac:dyDescent="0.4">
      <c r="A1288" s="1">
        <v>43931</v>
      </c>
      <c r="B1288" s="5">
        <v>0</v>
      </c>
      <c r="C1288" s="2" t="s">
        <v>10</v>
      </c>
      <c r="D1288">
        <v>0</v>
      </c>
      <c r="E1288">
        <v>79</v>
      </c>
      <c r="F1288" s="2" t="s">
        <v>191</v>
      </c>
      <c r="G1288">
        <v>6</v>
      </c>
      <c r="H1288">
        <v>0</v>
      </c>
      <c r="I1288">
        <v>0</v>
      </c>
      <c r="J1288">
        <v>0</v>
      </c>
      <c r="K1288">
        <v>1</v>
      </c>
      <c r="L1288" s="2" t="s">
        <v>302</v>
      </c>
    </row>
    <row r="1289" spans="1:12" x14ac:dyDescent="0.4">
      <c r="A1289" s="1">
        <v>43931</v>
      </c>
      <c r="B1289" s="5"/>
      <c r="C1289" s="2" t="s">
        <v>167</v>
      </c>
      <c r="E1289">
        <v>25312</v>
      </c>
      <c r="F1289" s="2" t="s">
        <v>231</v>
      </c>
      <c r="G1289">
        <v>2102</v>
      </c>
      <c r="K1289">
        <v>1111</v>
      </c>
      <c r="L1289" s="2" t="s">
        <v>0</v>
      </c>
    </row>
    <row r="1290" spans="1:12" x14ac:dyDescent="0.4">
      <c r="A1290" s="1">
        <v>43932</v>
      </c>
      <c r="B1290" s="5">
        <v>0.70833333333333337</v>
      </c>
      <c r="C1290" s="2" t="s">
        <v>22</v>
      </c>
      <c r="D1290">
        <v>0</v>
      </c>
      <c r="E1290">
        <v>878</v>
      </c>
      <c r="F1290" s="2" t="s">
        <v>191</v>
      </c>
      <c r="G1290">
        <v>76</v>
      </c>
      <c r="H1290">
        <v>23</v>
      </c>
      <c r="I1290">
        <v>21</v>
      </c>
      <c r="J1290">
        <v>300</v>
      </c>
      <c r="K1290">
        <v>18</v>
      </c>
      <c r="L1290" s="2" t="s">
        <v>154</v>
      </c>
    </row>
    <row r="1291" spans="1:12" x14ac:dyDescent="0.4">
      <c r="A1291" s="1">
        <v>43932</v>
      </c>
      <c r="B1291" s="5">
        <v>0.45833333333333331</v>
      </c>
      <c r="C1291" s="2" t="s">
        <v>83</v>
      </c>
      <c r="D1291">
        <v>0</v>
      </c>
      <c r="E1291">
        <v>24</v>
      </c>
      <c r="F1291" s="2" t="s">
        <v>191</v>
      </c>
      <c r="G1291">
        <v>0</v>
      </c>
      <c r="H1291">
        <v>0</v>
      </c>
      <c r="I1291">
        <v>0</v>
      </c>
      <c r="J1291">
        <v>0</v>
      </c>
      <c r="K1291">
        <v>0</v>
      </c>
      <c r="L1291" s="2" t="s">
        <v>118</v>
      </c>
    </row>
    <row r="1292" spans="1:12" x14ac:dyDescent="0.4">
      <c r="A1292" s="1">
        <v>43932</v>
      </c>
      <c r="B1292" s="5">
        <v>0.41666666666666669</v>
      </c>
      <c r="C1292" s="2" t="s">
        <v>50</v>
      </c>
      <c r="D1292">
        <v>0</v>
      </c>
      <c r="E1292">
        <v>77</v>
      </c>
      <c r="F1292" s="2" t="s">
        <v>191</v>
      </c>
      <c r="G1292">
        <v>7</v>
      </c>
      <c r="H1292">
        <v>0</v>
      </c>
      <c r="I1292">
        <v>0</v>
      </c>
      <c r="J1292">
        <v>0</v>
      </c>
      <c r="K1292">
        <v>3</v>
      </c>
      <c r="L1292" s="2" t="s">
        <v>111</v>
      </c>
    </row>
    <row r="1293" spans="1:12" x14ac:dyDescent="0.4">
      <c r="A1293" s="1">
        <v>43932</v>
      </c>
      <c r="B1293" s="5">
        <v>0.33333333333333331</v>
      </c>
      <c r="C1293" s="2" t="s">
        <v>15</v>
      </c>
      <c r="D1293">
        <v>0</v>
      </c>
      <c r="E1293">
        <v>1419</v>
      </c>
      <c r="F1293" s="2" t="s">
        <v>191</v>
      </c>
      <c r="G1293">
        <v>99</v>
      </c>
      <c r="H1293">
        <v>33</v>
      </c>
      <c r="I1293">
        <v>24</v>
      </c>
      <c r="J1293">
        <v>0</v>
      </c>
      <c r="K1293">
        <v>44</v>
      </c>
      <c r="L1293" s="2" t="s">
        <v>87</v>
      </c>
    </row>
    <row r="1294" spans="1:12" x14ac:dyDescent="0.4">
      <c r="A1294" s="1">
        <v>43932</v>
      </c>
      <c r="B1294" s="5">
        <v>0</v>
      </c>
      <c r="C1294" s="2" t="s">
        <v>17</v>
      </c>
      <c r="D1294">
        <v>0</v>
      </c>
      <c r="E1294">
        <v>736</v>
      </c>
      <c r="F1294" s="2" t="s">
        <v>191</v>
      </c>
      <c r="G1294">
        <v>50</v>
      </c>
      <c r="H1294">
        <v>16</v>
      </c>
      <c r="I1294">
        <v>15</v>
      </c>
      <c r="J1294">
        <v>527</v>
      </c>
      <c r="K1294">
        <v>22</v>
      </c>
      <c r="L1294" s="2" t="s">
        <v>115</v>
      </c>
    </row>
    <row r="1295" spans="1:12" x14ac:dyDescent="0.4">
      <c r="A1295" s="1">
        <v>43932</v>
      </c>
      <c r="B1295" s="5">
        <v>0.39583333333333331</v>
      </c>
      <c r="C1295" s="2" t="s">
        <v>13</v>
      </c>
      <c r="D1295">
        <v>0</v>
      </c>
      <c r="E1295">
        <v>861</v>
      </c>
      <c r="F1295" s="2" t="s">
        <v>191</v>
      </c>
      <c r="G1295">
        <v>87</v>
      </c>
      <c r="H1295">
        <v>0</v>
      </c>
      <c r="I1295">
        <v>0</v>
      </c>
      <c r="J1295">
        <v>612</v>
      </c>
      <c r="K1295">
        <v>33</v>
      </c>
      <c r="L1295" s="2" t="s">
        <v>152</v>
      </c>
    </row>
    <row r="1296" spans="1:12" x14ac:dyDescent="0.4">
      <c r="A1296" s="1">
        <v>43932</v>
      </c>
      <c r="B1296" s="5">
        <v>0</v>
      </c>
      <c r="C1296" s="2" t="s">
        <v>26</v>
      </c>
      <c r="D1296">
        <v>0</v>
      </c>
      <c r="E1296">
        <v>834</v>
      </c>
      <c r="F1296" s="2" t="s">
        <v>191</v>
      </c>
      <c r="G1296">
        <v>68</v>
      </c>
      <c r="H1296">
        <v>20</v>
      </c>
      <c r="I1296">
        <v>0</v>
      </c>
      <c r="J1296">
        <v>93</v>
      </c>
      <c r="K1296">
        <v>53</v>
      </c>
      <c r="L1296" s="2" t="s">
        <v>334</v>
      </c>
    </row>
    <row r="1297" spans="1:12" x14ac:dyDescent="0.4">
      <c r="A1297" s="1">
        <v>43932</v>
      </c>
      <c r="B1297" s="5">
        <v>0</v>
      </c>
      <c r="C1297" s="2" t="s">
        <v>8</v>
      </c>
      <c r="D1297">
        <v>19042</v>
      </c>
      <c r="E1297">
        <v>4542</v>
      </c>
      <c r="F1297" s="2" t="s">
        <v>177</v>
      </c>
      <c r="G1297">
        <v>405</v>
      </c>
      <c r="H1297">
        <v>48</v>
      </c>
      <c r="I1297">
        <v>44</v>
      </c>
      <c r="J1297">
        <v>463</v>
      </c>
      <c r="K1297">
        <v>179</v>
      </c>
      <c r="L1297" s="2" t="s">
        <v>279</v>
      </c>
    </row>
    <row r="1298" spans="1:12" x14ac:dyDescent="0.4">
      <c r="A1298" s="1">
        <v>43932</v>
      </c>
      <c r="B1298" s="5">
        <v>0</v>
      </c>
      <c r="C1298" s="2" t="s">
        <v>28</v>
      </c>
      <c r="D1298">
        <v>0</v>
      </c>
      <c r="E1298">
        <v>91</v>
      </c>
      <c r="F1298" s="2" t="s">
        <v>191</v>
      </c>
      <c r="G1298">
        <v>2</v>
      </c>
      <c r="H1298">
        <v>0</v>
      </c>
      <c r="I1298">
        <v>0</v>
      </c>
      <c r="J1298">
        <v>0</v>
      </c>
      <c r="K1298">
        <v>2</v>
      </c>
      <c r="L1298" s="2" t="s">
        <v>304</v>
      </c>
    </row>
    <row r="1299" spans="1:12" x14ac:dyDescent="0.4">
      <c r="A1299" s="1">
        <v>43932</v>
      </c>
      <c r="B1299" s="5">
        <v>0</v>
      </c>
      <c r="C1299" s="2" t="s">
        <v>93</v>
      </c>
      <c r="D1299">
        <v>0</v>
      </c>
      <c r="E1299">
        <v>752</v>
      </c>
      <c r="F1299" s="2" t="s">
        <v>191</v>
      </c>
      <c r="G1299">
        <v>35</v>
      </c>
      <c r="H1299">
        <v>6</v>
      </c>
      <c r="I1299">
        <v>5</v>
      </c>
      <c r="J1299">
        <v>0</v>
      </c>
      <c r="K1299">
        <v>36</v>
      </c>
      <c r="L1299" s="2" t="s">
        <v>0</v>
      </c>
    </row>
    <row r="1300" spans="1:12" x14ac:dyDescent="0.4">
      <c r="A1300" s="1">
        <v>43932</v>
      </c>
      <c r="B1300" s="5">
        <v>0</v>
      </c>
      <c r="C1300" s="2" t="s">
        <v>37</v>
      </c>
      <c r="D1300">
        <v>0</v>
      </c>
      <c r="E1300">
        <v>183</v>
      </c>
      <c r="F1300" s="2" t="s">
        <v>191</v>
      </c>
      <c r="G1300">
        <v>23</v>
      </c>
      <c r="H1300">
        <v>5</v>
      </c>
      <c r="I1300">
        <v>0</v>
      </c>
      <c r="J1300">
        <v>0</v>
      </c>
      <c r="K1300">
        <v>3</v>
      </c>
      <c r="L1300" s="2" t="s">
        <v>333</v>
      </c>
    </row>
    <row r="1301" spans="1:12" x14ac:dyDescent="0.4">
      <c r="A1301" s="1">
        <v>43932</v>
      </c>
      <c r="B1301" s="5">
        <v>0.45833333333333331</v>
      </c>
      <c r="C1301" s="2" t="s">
        <v>48</v>
      </c>
      <c r="D1301">
        <v>0</v>
      </c>
      <c r="E1301">
        <v>568</v>
      </c>
      <c r="F1301" s="2" t="s">
        <v>191</v>
      </c>
      <c r="G1301">
        <v>65</v>
      </c>
      <c r="H1301">
        <v>0</v>
      </c>
      <c r="I1301">
        <v>0</v>
      </c>
      <c r="J1301">
        <v>0</v>
      </c>
      <c r="K1301">
        <v>10</v>
      </c>
      <c r="L1301" s="2" t="s">
        <v>102</v>
      </c>
    </row>
    <row r="1302" spans="1:12" x14ac:dyDescent="0.4">
      <c r="A1302" s="1">
        <v>43932</v>
      </c>
      <c r="B1302" s="5">
        <v>0</v>
      </c>
      <c r="C1302" s="2" t="s">
        <v>29</v>
      </c>
      <c r="D1302">
        <v>0</v>
      </c>
      <c r="E1302">
        <v>573</v>
      </c>
      <c r="F1302" s="2" t="s">
        <v>191</v>
      </c>
      <c r="G1302">
        <v>64</v>
      </c>
      <c r="H1302">
        <v>11</v>
      </c>
      <c r="I1302">
        <v>9</v>
      </c>
      <c r="J1302">
        <v>0</v>
      </c>
      <c r="K1302">
        <v>47</v>
      </c>
      <c r="L1302" s="2" t="s">
        <v>229</v>
      </c>
    </row>
    <row r="1303" spans="1:12" x14ac:dyDescent="0.4">
      <c r="A1303" s="1">
        <v>43932</v>
      </c>
      <c r="B1303" s="5">
        <v>0</v>
      </c>
      <c r="C1303" s="2" t="s">
        <v>70</v>
      </c>
      <c r="D1303">
        <v>0</v>
      </c>
      <c r="E1303">
        <v>103</v>
      </c>
      <c r="F1303" s="2" t="s">
        <v>191</v>
      </c>
      <c r="G1303">
        <v>8</v>
      </c>
      <c r="H1303">
        <v>2</v>
      </c>
      <c r="I1303">
        <v>0</v>
      </c>
      <c r="J1303">
        <v>0</v>
      </c>
      <c r="K1303">
        <v>0</v>
      </c>
      <c r="L1303" s="2" t="s">
        <v>223</v>
      </c>
    </row>
    <row r="1304" spans="1:12" x14ac:dyDescent="0.4">
      <c r="A1304" s="1">
        <v>43932</v>
      </c>
      <c r="B1304" s="5"/>
      <c r="C1304" s="2" t="s">
        <v>78</v>
      </c>
      <c r="E1304">
        <v>63</v>
      </c>
      <c r="F1304" s="2" t="s">
        <v>191</v>
      </c>
      <c r="G1304">
        <v>1</v>
      </c>
      <c r="K1304">
        <v>0</v>
      </c>
      <c r="L1304" s="2" t="s">
        <v>0</v>
      </c>
    </row>
    <row r="1305" spans="1:12" x14ac:dyDescent="0.4">
      <c r="A1305" s="1">
        <v>43932</v>
      </c>
      <c r="B1305" s="5">
        <v>0</v>
      </c>
      <c r="C1305" s="2" t="s">
        <v>33</v>
      </c>
      <c r="D1305">
        <v>0</v>
      </c>
      <c r="E1305">
        <v>641</v>
      </c>
      <c r="F1305" s="2" t="s">
        <v>191</v>
      </c>
      <c r="G1305">
        <v>60</v>
      </c>
      <c r="H1305">
        <v>11</v>
      </c>
      <c r="I1305">
        <v>0</v>
      </c>
      <c r="J1305">
        <v>102</v>
      </c>
      <c r="K1305">
        <v>18</v>
      </c>
      <c r="L1305" s="2" t="s">
        <v>74</v>
      </c>
    </row>
    <row r="1306" spans="1:12" x14ac:dyDescent="0.4">
      <c r="A1306" s="1">
        <v>43932</v>
      </c>
      <c r="B1306" s="5">
        <v>0.39583333333333331</v>
      </c>
      <c r="C1306" s="2" t="s">
        <v>101</v>
      </c>
      <c r="D1306">
        <v>0</v>
      </c>
      <c r="E1306">
        <v>55</v>
      </c>
      <c r="F1306" s="2" t="s">
        <v>191</v>
      </c>
      <c r="G1306">
        <v>13</v>
      </c>
      <c r="H1306">
        <v>2</v>
      </c>
      <c r="I1306">
        <v>0</v>
      </c>
      <c r="J1306">
        <v>0</v>
      </c>
      <c r="K1306">
        <v>1</v>
      </c>
      <c r="L1306" s="2" t="s">
        <v>335</v>
      </c>
    </row>
    <row r="1307" spans="1:12" x14ac:dyDescent="0.4">
      <c r="A1307" s="1">
        <v>43932</v>
      </c>
      <c r="B1307" s="5">
        <v>0</v>
      </c>
      <c r="C1307" s="2" t="s">
        <v>57</v>
      </c>
      <c r="D1307">
        <v>0</v>
      </c>
      <c r="E1307">
        <v>306</v>
      </c>
      <c r="F1307" s="2" t="s">
        <v>191</v>
      </c>
      <c r="G1307">
        <v>23</v>
      </c>
      <c r="H1307">
        <v>0</v>
      </c>
      <c r="I1307">
        <v>0</v>
      </c>
      <c r="J1307">
        <v>0</v>
      </c>
      <c r="K1307">
        <v>6</v>
      </c>
      <c r="L1307" s="2" t="s">
        <v>233</v>
      </c>
    </row>
    <row r="1308" spans="1:12" x14ac:dyDescent="0.4">
      <c r="A1308" s="1">
        <v>43932</v>
      </c>
      <c r="B1308" s="5">
        <v>0</v>
      </c>
      <c r="C1308" s="2" t="s">
        <v>38</v>
      </c>
      <c r="D1308">
        <v>0</v>
      </c>
      <c r="E1308">
        <v>249</v>
      </c>
      <c r="F1308" s="2" t="s">
        <v>191</v>
      </c>
      <c r="G1308">
        <v>24</v>
      </c>
      <c r="H1308">
        <v>0</v>
      </c>
      <c r="I1308">
        <v>0</v>
      </c>
      <c r="J1308">
        <v>118</v>
      </c>
      <c r="K1308">
        <v>10</v>
      </c>
      <c r="L1308" s="2" t="s">
        <v>339</v>
      </c>
    </row>
    <row r="1309" spans="1:12" x14ac:dyDescent="0.4">
      <c r="A1309" s="1">
        <v>43932</v>
      </c>
      <c r="B1309" s="5">
        <v>0.41666666666666669</v>
      </c>
      <c r="C1309" s="2" t="s">
        <v>88</v>
      </c>
      <c r="D1309">
        <v>0</v>
      </c>
      <c r="E1309">
        <v>275</v>
      </c>
      <c r="F1309" s="2" t="s">
        <v>191</v>
      </c>
      <c r="G1309">
        <v>29</v>
      </c>
      <c r="H1309">
        <v>14</v>
      </c>
      <c r="I1309">
        <v>0</v>
      </c>
      <c r="J1309">
        <v>25</v>
      </c>
      <c r="K1309">
        <v>8</v>
      </c>
      <c r="L1309" s="2" t="s">
        <v>303</v>
      </c>
    </row>
    <row r="1310" spans="1:12" x14ac:dyDescent="0.4">
      <c r="A1310" s="1">
        <v>43932</v>
      </c>
      <c r="B1310" s="5">
        <v>0.33333333333333331</v>
      </c>
      <c r="C1310" s="2" t="s">
        <v>9</v>
      </c>
      <c r="D1310">
        <v>0</v>
      </c>
      <c r="E1310">
        <v>2818</v>
      </c>
      <c r="F1310" s="2" t="s">
        <v>191</v>
      </c>
      <c r="G1310">
        <v>282</v>
      </c>
      <c r="H1310">
        <v>68</v>
      </c>
      <c r="I1310">
        <v>59</v>
      </c>
      <c r="J1310">
        <v>493</v>
      </c>
      <c r="K1310">
        <v>229</v>
      </c>
      <c r="L1310" s="2" t="s">
        <v>244</v>
      </c>
    </row>
    <row r="1311" spans="1:12" x14ac:dyDescent="0.4">
      <c r="A1311" s="1">
        <v>43932</v>
      </c>
      <c r="B1311" s="5">
        <v>0.66666666666666663</v>
      </c>
      <c r="C1311" s="2" t="s">
        <v>75</v>
      </c>
      <c r="D1311">
        <v>0</v>
      </c>
      <c r="E1311">
        <v>75</v>
      </c>
      <c r="F1311" s="2" t="s">
        <v>191</v>
      </c>
      <c r="G1311">
        <v>8</v>
      </c>
      <c r="H1311">
        <v>0</v>
      </c>
      <c r="I1311">
        <v>0</v>
      </c>
      <c r="J1311">
        <v>50</v>
      </c>
      <c r="K1311">
        <v>4</v>
      </c>
      <c r="L1311" s="2" t="s">
        <v>145</v>
      </c>
    </row>
    <row r="1312" spans="1:12" x14ac:dyDescent="0.4">
      <c r="A1312" s="1">
        <v>43932</v>
      </c>
      <c r="B1312" s="5">
        <v>0</v>
      </c>
      <c r="C1312" s="2" t="s">
        <v>18</v>
      </c>
      <c r="D1312">
        <v>0</v>
      </c>
      <c r="E1312">
        <v>4771</v>
      </c>
      <c r="F1312" s="2" t="s">
        <v>191</v>
      </c>
      <c r="G1312">
        <v>319</v>
      </c>
      <c r="H1312">
        <v>74</v>
      </c>
      <c r="I1312">
        <v>0</v>
      </c>
      <c r="J1312">
        <v>0</v>
      </c>
      <c r="K1312">
        <v>256</v>
      </c>
      <c r="L1312" s="2" t="s">
        <v>123</v>
      </c>
    </row>
    <row r="1313" spans="1:12" x14ac:dyDescent="0.4">
      <c r="A1313" s="1">
        <v>43932</v>
      </c>
      <c r="B1313" s="5">
        <v>0</v>
      </c>
      <c r="C1313" s="2" t="s">
        <v>20</v>
      </c>
      <c r="D1313">
        <v>0</v>
      </c>
      <c r="E1313">
        <v>1657</v>
      </c>
      <c r="F1313" s="2" t="s">
        <v>191</v>
      </c>
      <c r="G1313">
        <v>114</v>
      </c>
      <c r="H1313">
        <v>20</v>
      </c>
      <c r="I1313">
        <v>15</v>
      </c>
      <c r="J1313">
        <v>169</v>
      </c>
      <c r="K1313">
        <v>85</v>
      </c>
      <c r="L1313" s="2" t="s">
        <v>255</v>
      </c>
    </row>
    <row r="1314" spans="1:12" x14ac:dyDescent="0.4">
      <c r="A1314" s="1">
        <v>43932</v>
      </c>
      <c r="B1314" s="5">
        <v>0.33333333333333331</v>
      </c>
      <c r="C1314" s="2" t="s">
        <v>40</v>
      </c>
      <c r="D1314">
        <v>0</v>
      </c>
      <c r="E1314">
        <v>168</v>
      </c>
      <c r="F1314" s="2" t="s">
        <v>191</v>
      </c>
      <c r="G1314">
        <v>14</v>
      </c>
      <c r="H1314">
        <v>9</v>
      </c>
      <c r="I1314">
        <v>0</v>
      </c>
      <c r="J1314">
        <v>79</v>
      </c>
      <c r="K1314">
        <v>4</v>
      </c>
      <c r="L1314" s="2" t="s">
        <v>232</v>
      </c>
    </row>
    <row r="1315" spans="1:12" x14ac:dyDescent="0.4">
      <c r="A1315" s="1">
        <v>43932</v>
      </c>
      <c r="B1315" s="5">
        <v>0.60416666666666663</v>
      </c>
      <c r="C1315" s="2" t="s">
        <v>12</v>
      </c>
      <c r="D1315">
        <v>0</v>
      </c>
      <c r="E1315">
        <v>2977</v>
      </c>
      <c r="F1315" s="2" t="s">
        <v>191</v>
      </c>
      <c r="G1315">
        <v>149</v>
      </c>
      <c r="H1315">
        <v>0</v>
      </c>
      <c r="I1315">
        <v>50</v>
      </c>
      <c r="J1315">
        <v>0</v>
      </c>
      <c r="K1315">
        <v>77</v>
      </c>
      <c r="L1315" s="2" t="s">
        <v>301</v>
      </c>
    </row>
    <row r="1316" spans="1:12" x14ac:dyDescent="0.4">
      <c r="A1316" s="1">
        <v>43932</v>
      </c>
      <c r="B1316" s="5">
        <v>0</v>
      </c>
      <c r="C1316" s="2" t="s">
        <v>10</v>
      </c>
      <c r="D1316">
        <v>0</v>
      </c>
      <c r="E1316">
        <v>79</v>
      </c>
      <c r="F1316" s="2" t="s">
        <v>191</v>
      </c>
      <c r="G1316">
        <v>5</v>
      </c>
      <c r="H1316">
        <v>0</v>
      </c>
      <c r="I1316">
        <v>0</v>
      </c>
      <c r="J1316">
        <v>0</v>
      </c>
      <c r="K1316">
        <v>1</v>
      </c>
      <c r="L1316" s="2" t="s">
        <v>302</v>
      </c>
    </row>
    <row r="1317" spans="1:12" x14ac:dyDescent="0.4">
      <c r="A1317" s="1">
        <v>43932</v>
      </c>
      <c r="B1317" s="5"/>
      <c r="C1317" s="2" t="s">
        <v>167</v>
      </c>
      <c r="E1317">
        <v>25775</v>
      </c>
      <c r="F1317" s="2" t="s">
        <v>183</v>
      </c>
      <c r="G1317">
        <v>2030</v>
      </c>
      <c r="K1317">
        <v>1149</v>
      </c>
      <c r="L1317" s="2" t="s">
        <v>0</v>
      </c>
    </row>
    <row r="1318" spans="1:12" x14ac:dyDescent="0.4">
      <c r="A1318" s="1">
        <v>43933</v>
      </c>
      <c r="B1318" s="5">
        <v>0.61458333333333337</v>
      </c>
      <c r="C1318" s="2" t="s">
        <v>22</v>
      </c>
      <c r="D1318">
        <v>0</v>
      </c>
      <c r="E1318">
        <v>899</v>
      </c>
      <c r="F1318" s="2" t="s">
        <v>191</v>
      </c>
      <c r="G1318">
        <v>77</v>
      </c>
      <c r="H1318">
        <v>0</v>
      </c>
      <c r="I1318">
        <v>0</v>
      </c>
      <c r="J1318">
        <v>0</v>
      </c>
      <c r="K1318">
        <v>18</v>
      </c>
      <c r="L1318" s="2" t="s">
        <v>158</v>
      </c>
    </row>
    <row r="1319" spans="1:12" x14ac:dyDescent="0.4">
      <c r="A1319" s="1">
        <v>43933</v>
      </c>
      <c r="B1319" s="5"/>
      <c r="C1319" s="2" t="s">
        <v>83</v>
      </c>
      <c r="E1319">
        <v>24</v>
      </c>
      <c r="F1319" s="2" t="s">
        <v>191</v>
      </c>
      <c r="G1319">
        <v>0</v>
      </c>
      <c r="K1319">
        <v>0</v>
      </c>
      <c r="L1319" s="2" t="s">
        <v>0</v>
      </c>
    </row>
    <row r="1320" spans="1:12" x14ac:dyDescent="0.4">
      <c r="A1320" s="1">
        <v>43933</v>
      </c>
      <c r="B1320" s="5"/>
      <c r="C1320" s="2" t="s">
        <v>50</v>
      </c>
      <c r="E1320">
        <v>78</v>
      </c>
      <c r="F1320" s="2" t="s">
        <v>191</v>
      </c>
      <c r="G1320">
        <v>7</v>
      </c>
      <c r="K1320">
        <v>3</v>
      </c>
      <c r="L1320" s="2" t="s">
        <v>0</v>
      </c>
    </row>
    <row r="1321" spans="1:12" x14ac:dyDescent="0.4">
      <c r="A1321" s="1">
        <v>43933</v>
      </c>
      <c r="B1321" s="5">
        <v>0.33333333333333331</v>
      </c>
      <c r="C1321" s="2" t="s">
        <v>15</v>
      </c>
      <c r="D1321">
        <v>0</v>
      </c>
      <c r="E1321">
        <v>1441</v>
      </c>
      <c r="F1321" s="2" t="s">
        <v>191</v>
      </c>
      <c r="G1321">
        <v>95</v>
      </c>
      <c r="H1321">
        <v>33</v>
      </c>
      <c r="I1321">
        <v>22</v>
      </c>
      <c r="J1321">
        <v>0</v>
      </c>
      <c r="K1321">
        <v>49</v>
      </c>
      <c r="L1321" s="2" t="s">
        <v>87</v>
      </c>
    </row>
    <row r="1322" spans="1:12" x14ac:dyDescent="0.4">
      <c r="A1322" s="1">
        <v>43933</v>
      </c>
      <c r="B1322" s="5">
        <v>0</v>
      </c>
      <c r="C1322" s="2" t="s">
        <v>17</v>
      </c>
      <c r="D1322">
        <v>0</v>
      </c>
      <c r="E1322">
        <v>740</v>
      </c>
      <c r="F1322" s="2" t="s">
        <v>191</v>
      </c>
      <c r="G1322">
        <v>48</v>
      </c>
      <c r="H1322">
        <v>17</v>
      </c>
      <c r="I1322">
        <v>14</v>
      </c>
      <c r="J1322">
        <v>554</v>
      </c>
      <c r="K1322">
        <v>23</v>
      </c>
      <c r="L1322" s="2" t="s">
        <v>115</v>
      </c>
    </row>
    <row r="1323" spans="1:12" x14ac:dyDescent="0.4">
      <c r="A1323" s="1">
        <v>43933</v>
      </c>
      <c r="B1323" s="5">
        <v>0.41666666666666669</v>
      </c>
      <c r="C1323" s="2" t="s">
        <v>13</v>
      </c>
      <c r="D1323">
        <v>0</v>
      </c>
      <c r="E1323">
        <v>877</v>
      </c>
      <c r="F1323" s="2" t="s">
        <v>191</v>
      </c>
      <c r="G1323">
        <v>86</v>
      </c>
      <c r="H1323">
        <v>12</v>
      </c>
      <c r="I1323">
        <v>0</v>
      </c>
      <c r="J1323">
        <v>629</v>
      </c>
      <c r="K1323">
        <v>33</v>
      </c>
      <c r="L1323" s="2" t="s">
        <v>155</v>
      </c>
    </row>
    <row r="1324" spans="1:12" x14ac:dyDescent="0.4">
      <c r="A1324" s="1">
        <v>43933</v>
      </c>
      <c r="B1324" s="5">
        <v>0</v>
      </c>
      <c r="C1324" s="2" t="s">
        <v>26</v>
      </c>
      <c r="D1324">
        <v>0</v>
      </c>
      <c r="E1324">
        <v>846</v>
      </c>
      <c r="F1324" s="2" t="s">
        <v>191</v>
      </c>
      <c r="G1324">
        <v>65</v>
      </c>
      <c r="H1324">
        <v>19</v>
      </c>
      <c r="I1324">
        <v>0</v>
      </c>
      <c r="J1324">
        <v>97</v>
      </c>
      <c r="K1324">
        <v>54</v>
      </c>
      <c r="L1324" s="2" t="s">
        <v>334</v>
      </c>
    </row>
    <row r="1325" spans="1:12" x14ac:dyDescent="0.4">
      <c r="A1325" s="1">
        <v>43933</v>
      </c>
      <c r="B1325" s="5">
        <v>0</v>
      </c>
      <c r="C1325" s="2" t="s">
        <v>8</v>
      </c>
      <c r="D1325">
        <v>19203</v>
      </c>
      <c r="E1325">
        <v>4572</v>
      </c>
      <c r="F1325" s="2" t="s">
        <v>184</v>
      </c>
      <c r="G1325">
        <v>392</v>
      </c>
      <c r="H1325">
        <v>47</v>
      </c>
      <c r="I1325">
        <v>43</v>
      </c>
      <c r="J1325">
        <v>479</v>
      </c>
      <c r="K1325">
        <v>187</v>
      </c>
      <c r="L1325" s="2" t="s">
        <v>279</v>
      </c>
    </row>
    <row r="1326" spans="1:12" x14ac:dyDescent="0.4">
      <c r="A1326" s="1">
        <v>43933</v>
      </c>
      <c r="B1326" s="5">
        <v>0</v>
      </c>
      <c r="C1326" s="2" t="s">
        <v>28</v>
      </c>
      <c r="D1326">
        <v>0</v>
      </c>
      <c r="E1326">
        <v>91</v>
      </c>
      <c r="F1326" s="2" t="s">
        <v>191</v>
      </c>
      <c r="G1326">
        <v>2</v>
      </c>
      <c r="H1326">
        <v>0</v>
      </c>
      <c r="I1326">
        <v>0</v>
      </c>
      <c r="J1326">
        <v>0</v>
      </c>
      <c r="K1326">
        <v>2</v>
      </c>
      <c r="L1326" s="2" t="s">
        <v>304</v>
      </c>
    </row>
    <row r="1327" spans="1:12" x14ac:dyDescent="0.4">
      <c r="A1327" s="1">
        <v>43933</v>
      </c>
      <c r="B1327" s="5">
        <v>0</v>
      </c>
      <c r="C1327" s="2" t="s">
        <v>93</v>
      </c>
      <c r="D1327">
        <v>0</v>
      </c>
      <c r="E1327">
        <v>752</v>
      </c>
      <c r="F1327" s="2" t="s">
        <v>191</v>
      </c>
      <c r="G1327">
        <v>35</v>
      </c>
      <c r="H1327">
        <v>7</v>
      </c>
      <c r="I1327">
        <v>5</v>
      </c>
      <c r="J1327">
        <v>0</v>
      </c>
      <c r="K1327">
        <v>36</v>
      </c>
      <c r="L1327" s="2" t="s">
        <v>0</v>
      </c>
    </row>
    <row r="1328" spans="1:12" x14ac:dyDescent="0.4">
      <c r="A1328" s="1">
        <v>43933</v>
      </c>
      <c r="B1328" s="5">
        <v>0</v>
      </c>
      <c r="C1328" s="2" t="s">
        <v>37</v>
      </c>
      <c r="D1328">
        <v>0</v>
      </c>
      <c r="E1328">
        <v>183</v>
      </c>
      <c r="F1328" s="2" t="s">
        <v>191</v>
      </c>
      <c r="G1328">
        <v>22</v>
      </c>
      <c r="H1328">
        <v>5</v>
      </c>
      <c r="I1328">
        <v>0</v>
      </c>
      <c r="J1328">
        <v>0</v>
      </c>
      <c r="K1328">
        <v>3</v>
      </c>
      <c r="L1328" s="2" t="s">
        <v>333</v>
      </c>
    </row>
    <row r="1329" spans="1:12" x14ac:dyDescent="0.4">
      <c r="A1329" s="1">
        <v>43933</v>
      </c>
      <c r="B1329" s="5">
        <v>0.45833333333333331</v>
      </c>
      <c r="C1329" s="2" t="s">
        <v>48</v>
      </c>
      <c r="D1329">
        <v>0</v>
      </c>
      <c r="E1329">
        <v>576</v>
      </c>
      <c r="F1329" s="2" t="s">
        <v>191</v>
      </c>
      <c r="G1329">
        <v>60</v>
      </c>
      <c r="H1329">
        <v>5</v>
      </c>
      <c r="I1329">
        <v>0</v>
      </c>
      <c r="J1329">
        <v>0</v>
      </c>
      <c r="K1329">
        <v>10</v>
      </c>
      <c r="L1329" s="2" t="s">
        <v>102</v>
      </c>
    </row>
    <row r="1330" spans="1:12" x14ac:dyDescent="0.4">
      <c r="A1330" s="1">
        <v>43933</v>
      </c>
      <c r="B1330" s="5">
        <v>0</v>
      </c>
      <c r="C1330" s="2" t="s">
        <v>29</v>
      </c>
      <c r="D1330">
        <v>0</v>
      </c>
      <c r="E1330">
        <v>583</v>
      </c>
      <c r="F1330" s="2" t="s">
        <v>191</v>
      </c>
      <c r="G1330">
        <v>67</v>
      </c>
      <c r="H1330">
        <v>10</v>
      </c>
      <c r="I1330">
        <v>10</v>
      </c>
      <c r="J1330">
        <v>0</v>
      </c>
      <c r="K1330">
        <v>52</v>
      </c>
      <c r="L1330" s="2" t="s">
        <v>229</v>
      </c>
    </row>
    <row r="1331" spans="1:12" x14ac:dyDescent="0.4">
      <c r="A1331" s="1">
        <v>43933</v>
      </c>
      <c r="B1331" s="5">
        <v>0</v>
      </c>
      <c r="C1331" s="2" t="s">
        <v>70</v>
      </c>
      <c r="D1331">
        <v>0</v>
      </c>
      <c r="E1331">
        <v>104</v>
      </c>
      <c r="F1331" s="2" t="s">
        <v>191</v>
      </c>
      <c r="G1331">
        <v>7</v>
      </c>
      <c r="H1331">
        <v>2</v>
      </c>
      <c r="I1331">
        <v>0</v>
      </c>
      <c r="J1331">
        <v>0</v>
      </c>
      <c r="K1331">
        <v>0</v>
      </c>
      <c r="L1331" s="2" t="s">
        <v>223</v>
      </c>
    </row>
    <row r="1332" spans="1:12" x14ac:dyDescent="0.4">
      <c r="A1332" s="1">
        <v>43933</v>
      </c>
      <c r="B1332" s="5"/>
      <c r="C1332" s="2" t="s">
        <v>78</v>
      </c>
      <c r="E1332">
        <v>63</v>
      </c>
      <c r="F1332" s="2" t="s">
        <v>191</v>
      </c>
      <c r="G1332">
        <v>0</v>
      </c>
      <c r="K1332">
        <v>0</v>
      </c>
      <c r="L1332" s="2" t="s">
        <v>0</v>
      </c>
    </row>
    <row r="1333" spans="1:12" x14ac:dyDescent="0.4">
      <c r="A1333" s="1">
        <v>43933</v>
      </c>
      <c r="B1333" s="5">
        <v>0</v>
      </c>
      <c r="C1333" s="2" t="s">
        <v>33</v>
      </c>
      <c r="D1333">
        <v>0</v>
      </c>
      <c r="E1333">
        <v>649</v>
      </c>
      <c r="F1333" s="2" t="s">
        <v>191</v>
      </c>
      <c r="G1333">
        <v>58</v>
      </c>
      <c r="H1333">
        <v>9</v>
      </c>
      <c r="I1333">
        <v>0</v>
      </c>
      <c r="J1333">
        <v>109</v>
      </c>
      <c r="K1333">
        <v>21</v>
      </c>
      <c r="L1333" s="2" t="s">
        <v>74</v>
      </c>
    </row>
    <row r="1334" spans="1:12" x14ac:dyDescent="0.4">
      <c r="A1334" s="1">
        <v>43933</v>
      </c>
      <c r="B1334" s="5">
        <v>0.39583333333333331</v>
      </c>
      <c r="C1334" s="2" t="s">
        <v>101</v>
      </c>
      <c r="D1334">
        <v>0</v>
      </c>
      <c r="E1334">
        <v>57</v>
      </c>
      <c r="F1334" s="2" t="s">
        <v>191</v>
      </c>
      <c r="G1334">
        <v>16</v>
      </c>
      <c r="H1334">
        <v>2</v>
      </c>
      <c r="I1334">
        <v>0</v>
      </c>
      <c r="J1334">
        <v>0</v>
      </c>
      <c r="K1334">
        <v>1</v>
      </c>
      <c r="L1334" s="2" t="s">
        <v>335</v>
      </c>
    </row>
    <row r="1335" spans="1:12" x14ac:dyDescent="0.4">
      <c r="A1335" s="1">
        <v>43933</v>
      </c>
      <c r="B1335" s="5">
        <v>0</v>
      </c>
      <c r="C1335" s="2" t="s">
        <v>57</v>
      </c>
      <c r="D1335">
        <v>0</v>
      </c>
      <c r="E1335">
        <v>315</v>
      </c>
      <c r="F1335" s="2" t="s">
        <v>191</v>
      </c>
      <c r="G1335">
        <v>23</v>
      </c>
      <c r="H1335">
        <v>0</v>
      </c>
      <c r="I1335">
        <v>0</v>
      </c>
      <c r="J1335">
        <v>0</v>
      </c>
      <c r="K1335">
        <v>7</v>
      </c>
      <c r="L1335" s="2" t="s">
        <v>233</v>
      </c>
    </row>
    <row r="1336" spans="1:12" x14ac:dyDescent="0.4">
      <c r="A1336" s="1">
        <v>43933</v>
      </c>
      <c r="B1336" s="5">
        <v>0</v>
      </c>
      <c r="C1336" s="2" t="s">
        <v>38</v>
      </c>
      <c r="D1336">
        <v>0</v>
      </c>
      <c r="E1336">
        <v>251</v>
      </c>
      <c r="F1336" s="2" t="s">
        <v>191</v>
      </c>
      <c r="G1336">
        <v>23</v>
      </c>
      <c r="H1336">
        <v>0</v>
      </c>
      <c r="I1336">
        <v>0</v>
      </c>
      <c r="J1336">
        <v>119</v>
      </c>
      <c r="K1336">
        <v>11</v>
      </c>
      <c r="L1336" s="2" t="s">
        <v>339</v>
      </c>
    </row>
    <row r="1337" spans="1:12" x14ac:dyDescent="0.4">
      <c r="A1337" s="1">
        <v>43933</v>
      </c>
      <c r="B1337" s="5">
        <v>0.41666666666666669</v>
      </c>
      <c r="C1337" s="2" t="s">
        <v>88</v>
      </c>
      <c r="D1337">
        <v>0</v>
      </c>
      <c r="E1337">
        <v>286</v>
      </c>
      <c r="F1337" s="2" t="s">
        <v>191</v>
      </c>
      <c r="G1337">
        <v>29</v>
      </c>
      <c r="H1337">
        <v>14</v>
      </c>
      <c r="I1337">
        <v>0</v>
      </c>
      <c r="J1337">
        <v>25</v>
      </c>
      <c r="K1337">
        <v>8</v>
      </c>
      <c r="L1337" s="2" t="s">
        <v>303</v>
      </c>
    </row>
    <row r="1338" spans="1:12" x14ac:dyDescent="0.4">
      <c r="A1338" s="1">
        <v>43933</v>
      </c>
      <c r="B1338" s="5">
        <v>0.33333333333333331</v>
      </c>
      <c r="C1338" s="2" t="s">
        <v>9</v>
      </c>
      <c r="D1338">
        <v>0</v>
      </c>
      <c r="E1338">
        <v>2869</v>
      </c>
      <c r="F1338" s="2" t="s">
        <v>191</v>
      </c>
      <c r="G1338">
        <v>269</v>
      </c>
      <c r="H1338">
        <v>63</v>
      </c>
      <c r="I1338">
        <v>56</v>
      </c>
      <c r="J1338">
        <v>511</v>
      </c>
      <c r="K1338">
        <v>244</v>
      </c>
      <c r="L1338" s="2" t="s">
        <v>244</v>
      </c>
    </row>
    <row r="1339" spans="1:12" x14ac:dyDescent="0.4">
      <c r="A1339" s="1">
        <v>43933</v>
      </c>
      <c r="B1339" s="5">
        <v>0.625</v>
      </c>
      <c r="C1339" s="2" t="s">
        <v>75</v>
      </c>
      <c r="D1339">
        <v>0</v>
      </c>
      <c r="E1339">
        <v>77</v>
      </c>
      <c r="F1339" s="2" t="s">
        <v>191</v>
      </c>
      <c r="G1339">
        <v>5</v>
      </c>
      <c r="H1339">
        <v>0</v>
      </c>
      <c r="I1339">
        <v>0</v>
      </c>
      <c r="J1339">
        <v>52</v>
      </c>
      <c r="K1339">
        <v>4</v>
      </c>
      <c r="L1339" s="2" t="s">
        <v>145</v>
      </c>
    </row>
    <row r="1340" spans="1:12" x14ac:dyDescent="0.4">
      <c r="A1340" s="1">
        <v>43933</v>
      </c>
      <c r="B1340" s="5">
        <v>0</v>
      </c>
      <c r="C1340" s="2" t="s">
        <v>18</v>
      </c>
      <c r="D1340">
        <v>0</v>
      </c>
      <c r="E1340">
        <v>4808</v>
      </c>
      <c r="F1340" s="2" t="s">
        <v>191</v>
      </c>
      <c r="G1340">
        <v>328</v>
      </c>
      <c r="H1340">
        <v>73</v>
      </c>
      <c r="I1340">
        <v>0</v>
      </c>
      <c r="J1340">
        <v>0</v>
      </c>
      <c r="K1340">
        <v>265</v>
      </c>
      <c r="L1340" s="2" t="s">
        <v>123</v>
      </c>
    </row>
    <row r="1341" spans="1:12" x14ac:dyDescent="0.4">
      <c r="A1341" s="1">
        <v>43933</v>
      </c>
      <c r="B1341" s="5">
        <v>0</v>
      </c>
      <c r="C1341" s="2" t="s">
        <v>20</v>
      </c>
      <c r="D1341">
        <v>0</v>
      </c>
      <c r="E1341">
        <v>1670</v>
      </c>
      <c r="F1341" s="2" t="s">
        <v>191</v>
      </c>
      <c r="G1341">
        <v>112</v>
      </c>
      <c r="H1341">
        <v>22</v>
      </c>
      <c r="I1341">
        <v>14</v>
      </c>
      <c r="J1341">
        <v>173</v>
      </c>
      <c r="K1341">
        <v>91</v>
      </c>
      <c r="L1341" s="2" t="s">
        <v>255</v>
      </c>
    </row>
    <row r="1342" spans="1:12" x14ac:dyDescent="0.4">
      <c r="A1342" s="1">
        <v>43933</v>
      </c>
      <c r="B1342" s="5">
        <v>0.33333333333333331</v>
      </c>
      <c r="C1342" s="2" t="s">
        <v>40</v>
      </c>
      <c r="D1342">
        <v>0</v>
      </c>
      <c r="E1342">
        <v>168</v>
      </c>
      <c r="F1342" s="2" t="s">
        <v>191</v>
      </c>
      <c r="G1342">
        <v>13</v>
      </c>
      <c r="H1342">
        <v>9</v>
      </c>
      <c r="I1342">
        <v>0</v>
      </c>
      <c r="J1342">
        <v>80</v>
      </c>
      <c r="K1342">
        <v>5</v>
      </c>
      <c r="L1342" s="2" t="s">
        <v>232</v>
      </c>
    </row>
    <row r="1343" spans="1:12" x14ac:dyDescent="0.4">
      <c r="A1343" s="1">
        <v>43933</v>
      </c>
      <c r="B1343" s="5">
        <v>0.60416666666666663</v>
      </c>
      <c r="C1343" s="2" t="s">
        <v>12</v>
      </c>
      <c r="D1343">
        <v>0</v>
      </c>
      <c r="E1343">
        <v>2994</v>
      </c>
      <c r="F1343" s="2" t="s">
        <v>191</v>
      </c>
      <c r="G1343">
        <v>153</v>
      </c>
      <c r="H1343">
        <v>0</v>
      </c>
      <c r="I1343">
        <v>49</v>
      </c>
      <c r="J1343">
        <v>0</v>
      </c>
      <c r="K1343">
        <v>79</v>
      </c>
      <c r="L1343" s="2" t="s">
        <v>301</v>
      </c>
    </row>
    <row r="1344" spans="1:12" x14ac:dyDescent="0.4">
      <c r="A1344" s="1">
        <v>43933</v>
      </c>
      <c r="B1344" s="5">
        <v>0</v>
      </c>
      <c r="C1344" s="2" t="s">
        <v>10</v>
      </c>
      <c r="D1344">
        <v>0</v>
      </c>
      <c r="E1344">
        <v>80</v>
      </c>
      <c r="F1344" s="2" t="s">
        <v>191</v>
      </c>
      <c r="G1344">
        <v>5</v>
      </c>
      <c r="H1344">
        <v>0</v>
      </c>
      <c r="I1344">
        <v>0</v>
      </c>
      <c r="J1344">
        <v>0</v>
      </c>
      <c r="K1344">
        <v>1</v>
      </c>
      <c r="L1344" s="2" t="s">
        <v>302</v>
      </c>
    </row>
    <row r="1345" spans="1:12" x14ac:dyDescent="0.4">
      <c r="A1345" s="1">
        <v>43933</v>
      </c>
      <c r="B1345" s="5"/>
      <c r="C1345" s="2" t="s">
        <v>167</v>
      </c>
      <c r="E1345">
        <v>26053</v>
      </c>
      <c r="F1345" s="2" t="s">
        <v>181</v>
      </c>
      <c r="G1345">
        <v>1997</v>
      </c>
      <c r="K1345">
        <v>1207</v>
      </c>
      <c r="L1345" s="2" t="s">
        <v>0</v>
      </c>
    </row>
    <row r="1346" spans="1:12" x14ac:dyDescent="0.4">
      <c r="A1346" s="1">
        <v>43934</v>
      </c>
      <c r="B1346" s="5">
        <v>0.61458333333333337</v>
      </c>
      <c r="C1346" s="2" t="s">
        <v>22</v>
      </c>
      <c r="D1346">
        <v>0</v>
      </c>
      <c r="E1346">
        <v>906</v>
      </c>
      <c r="F1346" s="2" t="s">
        <v>191</v>
      </c>
      <c r="G1346">
        <v>77</v>
      </c>
      <c r="H1346">
        <v>0</v>
      </c>
      <c r="I1346">
        <v>0</v>
      </c>
      <c r="J1346">
        <v>0</v>
      </c>
      <c r="K1346">
        <v>19</v>
      </c>
      <c r="L1346" s="2" t="s">
        <v>158</v>
      </c>
    </row>
    <row r="1347" spans="1:12" x14ac:dyDescent="0.4">
      <c r="A1347" s="1">
        <v>43934</v>
      </c>
      <c r="B1347" s="5">
        <v>0.45833333333333331</v>
      </c>
      <c r="C1347" s="2" t="s">
        <v>83</v>
      </c>
      <c r="D1347">
        <v>0</v>
      </c>
      <c r="E1347">
        <v>24</v>
      </c>
      <c r="F1347" s="2" t="s">
        <v>191</v>
      </c>
      <c r="G1347">
        <v>0</v>
      </c>
      <c r="H1347">
        <v>0</v>
      </c>
      <c r="I1347">
        <v>0</v>
      </c>
      <c r="J1347">
        <v>0</v>
      </c>
      <c r="K1347">
        <v>0</v>
      </c>
      <c r="L1347" s="2" t="s">
        <v>118</v>
      </c>
    </row>
    <row r="1348" spans="1:12" x14ac:dyDescent="0.4">
      <c r="A1348" s="1">
        <v>43934</v>
      </c>
      <c r="B1348" s="5">
        <v>0.33333333333333331</v>
      </c>
      <c r="C1348" s="2" t="s">
        <v>50</v>
      </c>
      <c r="D1348">
        <v>0</v>
      </c>
      <c r="E1348">
        <v>78</v>
      </c>
      <c r="F1348" s="2" t="s">
        <v>191</v>
      </c>
      <c r="G1348">
        <v>6</v>
      </c>
      <c r="H1348">
        <v>0</v>
      </c>
      <c r="I1348">
        <v>0</v>
      </c>
      <c r="J1348">
        <v>0</v>
      </c>
      <c r="K1348">
        <v>3</v>
      </c>
      <c r="L1348" s="2" t="s">
        <v>111</v>
      </c>
    </row>
    <row r="1349" spans="1:12" x14ac:dyDescent="0.4">
      <c r="A1349" s="1">
        <v>43934</v>
      </c>
      <c r="B1349" s="5">
        <v>0.33333333333333331</v>
      </c>
      <c r="C1349" s="2" t="s">
        <v>15</v>
      </c>
      <c r="D1349">
        <v>0</v>
      </c>
      <c r="E1349">
        <v>1456</v>
      </c>
      <c r="F1349" s="2" t="s">
        <v>191</v>
      </c>
      <c r="G1349">
        <v>92</v>
      </c>
      <c r="H1349">
        <v>32</v>
      </c>
      <c r="I1349">
        <v>21</v>
      </c>
      <c r="J1349">
        <v>0</v>
      </c>
      <c r="K1349">
        <v>49</v>
      </c>
      <c r="L1349" s="2" t="s">
        <v>87</v>
      </c>
    </row>
    <row r="1350" spans="1:12" x14ac:dyDescent="0.4">
      <c r="A1350" s="1">
        <v>43934</v>
      </c>
      <c r="B1350" s="5">
        <v>0</v>
      </c>
      <c r="C1350" s="2" t="s">
        <v>17</v>
      </c>
      <c r="D1350">
        <v>0</v>
      </c>
      <c r="E1350">
        <v>749</v>
      </c>
      <c r="F1350" s="2" t="s">
        <v>191</v>
      </c>
      <c r="G1350">
        <v>48</v>
      </c>
      <c r="H1350">
        <v>16</v>
      </c>
      <c r="I1350">
        <v>12</v>
      </c>
      <c r="J1350">
        <v>570</v>
      </c>
      <c r="K1350">
        <v>24</v>
      </c>
      <c r="L1350" s="2" t="s">
        <v>115</v>
      </c>
    </row>
    <row r="1351" spans="1:12" x14ac:dyDescent="0.4">
      <c r="A1351" s="1">
        <v>43934</v>
      </c>
      <c r="B1351" s="5">
        <v>0.41666666666666669</v>
      </c>
      <c r="C1351" s="2" t="s">
        <v>13</v>
      </c>
      <c r="D1351">
        <v>0</v>
      </c>
      <c r="E1351">
        <v>888</v>
      </c>
      <c r="F1351" s="2" t="s">
        <v>191</v>
      </c>
      <c r="G1351">
        <v>86</v>
      </c>
      <c r="H1351">
        <v>0</v>
      </c>
      <c r="I1351">
        <v>0</v>
      </c>
      <c r="J1351">
        <v>653</v>
      </c>
      <c r="K1351">
        <v>34</v>
      </c>
      <c r="L1351" s="2" t="s">
        <v>156</v>
      </c>
    </row>
    <row r="1352" spans="1:12" x14ac:dyDescent="0.4">
      <c r="A1352" s="1">
        <v>43934</v>
      </c>
      <c r="B1352" s="5">
        <v>0</v>
      </c>
      <c r="C1352" s="2" t="s">
        <v>26</v>
      </c>
      <c r="D1352">
        <v>0</v>
      </c>
      <c r="E1352">
        <v>859</v>
      </c>
      <c r="F1352" s="2" t="s">
        <v>191</v>
      </c>
      <c r="G1352">
        <v>68</v>
      </c>
      <c r="H1352">
        <v>17</v>
      </c>
      <c r="I1352">
        <v>0</v>
      </c>
      <c r="J1352">
        <v>97</v>
      </c>
      <c r="K1352">
        <v>55</v>
      </c>
      <c r="L1352" s="2" t="s">
        <v>334</v>
      </c>
    </row>
    <row r="1353" spans="1:12" x14ac:dyDescent="0.4">
      <c r="A1353" s="1">
        <v>43934</v>
      </c>
      <c r="B1353" s="5">
        <v>0</v>
      </c>
      <c r="C1353" s="2" t="s">
        <v>8</v>
      </c>
      <c r="D1353">
        <v>19470</v>
      </c>
      <c r="E1353">
        <v>4621</v>
      </c>
      <c r="F1353" s="2" t="s">
        <v>179</v>
      </c>
      <c r="G1353">
        <v>373</v>
      </c>
      <c r="H1353">
        <v>47</v>
      </c>
      <c r="I1353">
        <v>42</v>
      </c>
      <c r="J1353">
        <v>490</v>
      </c>
      <c r="K1353">
        <v>191</v>
      </c>
      <c r="L1353" s="2" t="s">
        <v>279</v>
      </c>
    </row>
    <row r="1354" spans="1:12" x14ac:dyDescent="0.4">
      <c r="A1354" s="1">
        <v>43934</v>
      </c>
      <c r="B1354" s="5">
        <v>0</v>
      </c>
      <c r="C1354" s="2" t="s">
        <v>28</v>
      </c>
      <c r="D1354">
        <v>0</v>
      </c>
      <c r="E1354">
        <v>92</v>
      </c>
      <c r="F1354" s="2" t="s">
        <v>191</v>
      </c>
      <c r="G1354">
        <v>2</v>
      </c>
      <c r="H1354">
        <v>0</v>
      </c>
      <c r="I1354">
        <v>0</v>
      </c>
      <c r="J1354">
        <v>0</v>
      </c>
      <c r="K1354">
        <v>2</v>
      </c>
      <c r="L1354" s="2" t="s">
        <v>304</v>
      </c>
    </row>
    <row r="1355" spans="1:12" x14ac:dyDescent="0.4">
      <c r="A1355" s="1">
        <v>43934</v>
      </c>
      <c r="B1355" s="5">
        <v>0</v>
      </c>
      <c r="C1355" s="2" t="s">
        <v>93</v>
      </c>
      <c r="D1355">
        <v>0</v>
      </c>
      <c r="E1355">
        <v>755</v>
      </c>
      <c r="F1355" s="2" t="s">
        <v>191</v>
      </c>
      <c r="G1355">
        <v>34</v>
      </c>
      <c r="H1355">
        <v>6</v>
      </c>
      <c r="I1355">
        <v>5</v>
      </c>
      <c r="J1355">
        <v>0</v>
      </c>
      <c r="K1355">
        <v>37</v>
      </c>
      <c r="L1355" s="2" t="s">
        <v>0</v>
      </c>
    </row>
    <row r="1356" spans="1:12" x14ac:dyDescent="0.4">
      <c r="A1356" s="1">
        <v>43934</v>
      </c>
      <c r="B1356" s="5">
        <v>0</v>
      </c>
      <c r="C1356" s="2" t="s">
        <v>37</v>
      </c>
      <c r="D1356">
        <v>0</v>
      </c>
      <c r="E1356">
        <v>184</v>
      </c>
      <c r="F1356" s="2" t="s">
        <v>191</v>
      </c>
      <c r="G1356">
        <v>24</v>
      </c>
      <c r="H1356">
        <v>5</v>
      </c>
      <c r="I1356">
        <v>0</v>
      </c>
      <c r="J1356">
        <v>0</v>
      </c>
      <c r="K1356">
        <v>3</v>
      </c>
      <c r="L1356" s="2" t="s">
        <v>333</v>
      </c>
    </row>
    <row r="1357" spans="1:12" x14ac:dyDescent="0.4">
      <c r="A1357" s="1">
        <v>43934</v>
      </c>
      <c r="B1357" s="5">
        <v>0.45833333333333331</v>
      </c>
      <c r="C1357" s="2" t="s">
        <v>48</v>
      </c>
      <c r="D1357">
        <v>0</v>
      </c>
      <c r="E1357">
        <v>580</v>
      </c>
      <c r="F1357" s="2" t="s">
        <v>191</v>
      </c>
      <c r="G1357">
        <v>40</v>
      </c>
      <c r="H1357">
        <v>5</v>
      </c>
      <c r="I1357">
        <v>0</v>
      </c>
      <c r="J1357">
        <v>0</v>
      </c>
      <c r="K1357">
        <v>10</v>
      </c>
      <c r="L1357" s="2" t="s">
        <v>102</v>
      </c>
    </row>
    <row r="1358" spans="1:12" x14ac:dyDescent="0.4">
      <c r="A1358" s="1">
        <v>43934</v>
      </c>
      <c r="B1358" s="5">
        <v>0</v>
      </c>
      <c r="C1358" s="2" t="s">
        <v>29</v>
      </c>
      <c r="D1358">
        <v>0</v>
      </c>
      <c r="E1358">
        <v>588</v>
      </c>
      <c r="F1358" s="2" t="s">
        <v>191</v>
      </c>
      <c r="G1358">
        <v>67</v>
      </c>
      <c r="H1358">
        <v>10</v>
      </c>
      <c r="I1358">
        <v>10</v>
      </c>
      <c r="J1358">
        <v>0</v>
      </c>
      <c r="K1358">
        <v>55</v>
      </c>
      <c r="L1358" s="2" t="s">
        <v>229</v>
      </c>
    </row>
    <row r="1359" spans="1:12" x14ac:dyDescent="0.4">
      <c r="A1359" s="1">
        <v>43934</v>
      </c>
      <c r="B1359" s="5">
        <v>0</v>
      </c>
      <c r="C1359" s="2" t="s">
        <v>70</v>
      </c>
      <c r="D1359">
        <v>0</v>
      </c>
      <c r="E1359">
        <v>104</v>
      </c>
      <c r="F1359" s="2" t="s">
        <v>191</v>
      </c>
      <c r="G1359">
        <v>7</v>
      </c>
      <c r="H1359">
        <v>2</v>
      </c>
      <c r="I1359">
        <v>0</v>
      </c>
      <c r="J1359">
        <v>0</v>
      </c>
      <c r="K1359">
        <v>1</v>
      </c>
      <c r="L1359" s="2" t="s">
        <v>223</v>
      </c>
    </row>
    <row r="1360" spans="1:12" x14ac:dyDescent="0.4">
      <c r="A1360" s="1">
        <v>43934</v>
      </c>
      <c r="B1360" s="5"/>
      <c r="C1360" s="2" t="s">
        <v>78</v>
      </c>
      <c r="E1360">
        <v>64</v>
      </c>
      <c r="F1360" s="2" t="s">
        <v>191</v>
      </c>
      <c r="G1360">
        <v>0</v>
      </c>
      <c r="K1360">
        <v>0</v>
      </c>
      <c r="L1360" s="2" t="s">
        <v>0</v>
      </c>
    </row>
    <row r="1361" spans="1:12" x14ac:dyDescent="0.4">
      <c r="A1361" s="1">
        <v>43934</v>
      </c>
      <c r="B1361" s="5">
        <v>0</v>
      </c>
      <c r="C1361" s="2" t="s">
        <v>33</v>
      </c>
      <c r="D1361">
        <v>0</v>
      </c>
      <c r="E1361">
        <v>657</v>
      </c>
      <c r="F1361" s="2" t="s">
        <v>191</v>
      </c>
      <c r="G1361">
        <v>58</v>
      </c>
      <c r="H1361">
        <v>10</v>
      </c>
      <c r="I1361">
        <v>0</v>
      </c>
      <c r="J1361">
        <v>119</v>
      </c>
      <c r="K1361">
        <v>21</v>
      </c>
      <c r="L1361" s="2" t="s">
        <v>74</v>
      </c>
    </row>
    <row r="1362" spans="1:12" x14ac:dyDescent="0.4">
      <c r="A1362" s="1">
        <v>43934</v>
      </c>
      <c r="B1362" s="5">
        <v>0.39583333333333331</v>
      </c>
      <c r="C1362" s="2" t="s">
        <v>101</v>
      </c>
      <c r="D1362">
        <v>0</v>
      </c>
      <c r="E1362">
        <v>57</v>
      </c>
      <c r="F1362" s="2" t="s">
        <v>191</v>
      </c>
      <c r="G1362">
        <v>16</v>
      </c>
      <c r="H1362">
        <v>2</v>
      </c>
      <c r="I1362">
        <v>0</v>
      </c>
      <c r="J1362">
        <v>0</v>
      </c>
      <c r="K1362">
        <v>1</v>
      </c>
      <c r="L1362" s="2" t="s">
        <v>335</v>
      </c>
    </row>
    <row r="1363" spans="1:12" x14ac:dyDescent="0.4">
      <c r="A1363" s="1">
        <v>43934</v>
      </c>
      <c r="B1363" s="5">
        <v>0</v>
      </c>
      <c r="C1363" s="2" t="s">
        <v>57</v>
      </c>
      <c r="D1363">
        <v>0</v>
      </c>
      <c r="E1363">
        <v>321</v>
      </c>
      <c r="F1363" s="2" t="s">
        <v>191</v>
      </c>
      <c r="G1363">
        <v>23</v>
      </c>
      <c r="H1363">
        <v>0</v>
      </c>
      <c r="I1363">
        <v>0</v>
      </c>
      <c r="J1363">
        <v>0</v>
      </c>
      <c r="K1363">
        <v>7</v>
      </c>
      <c r="L1363" s="2" t="s">
        <v>233</v>
      </c>
    </row>
    <row r="1364" spans="1:12" x14ac:dyDescent="0.4">
      <c r="A1364" s="1">
        <v>43934</v>
      </c>
      <c r="B1364" s="5">
        <v>0</v>
      </c>
      <c r="C1364" s="2" t="s">
        <v>38</v>
      </c>
      <c r="D1364">
        <v>0</v>
      </c>
      <c r="E1364">
        <v>251</v>
      </c>
      <c r="F1364" s="2" t="s">
        <v>191</v>
      </c>
      <c r="G1364">
        <v>22</v>
      </c>
      <c r="H1364">
        <v>0</v>
      </c>
      <c r="I1364">
        <v>0</v>
      </c>
      <c r="J1364">
        <v>128</v>
      </c>
      <c r="K1364">
        <v>12</v>
      </c>
      <c r="L1364" s="2" t="s">
        <v>339</v>
      </c>
    </row>
    <row r="1365" spans="1:12" x14ac:dyDescent="0.4">
      <c r="A1365" s="1">
        <v>43934</v>
      </c>
      <c r="B1365" s="5">
        <v>0.41666666666666669</v>
      </c>
      <c r="C1365" s="2" t="s">
        <v>88</v>
      </c>
      <c r="D1365">
        <v>0</v>
      </c>
      <c r="E1365">
        <v>293</v>
      </c>
      <c r="F1365" s="2" t="s">
        <v>191</v>
      </c>
      <c r="G1365">
        <v>29</v>
      </c>
      <c r="H1365">
        <v>17</v>
      </c>
      <c r="I1365">
        <v>0</v>
      </c>
      <c r="J1365">
        <v>25</v>
      </c>
      <c r="K1365">
        <v>8</v>
      </c>
      <c r="L1365" s="2" t="s">
        <v>303</v>
      </c>
    </row>
    <row r="1366" spans="1:12" x14ac:dyDescent="0.4">
      <c r="A1366" s="1">
        <v>43934</v>
      </c>
      <c r="B1366" s="5">
        <v>0.33333333333333331</v>
      </c>
      <c r="C1366" s="2" t="s">
        <v>9</v>
      </c>
      <c r="D1366">
        <v>0</v>
      </c>
      <c r="E1366">
        <v>2900</v>
      </c>
      <c r="F1366" s="2" t="s">
        <v>191</v>
      </c>
      <c r="G1366">
        <v>274</v>
      </c>
      <c r="H1366">
        <v>63</v>
      </c>
      <c r="I1366">
        <v>55</v>
      </c>
      <c r="J1366">
        <v>517</v>
      </c>
      <c r="K1366">
        <v>251</v>
      </c>
      <c r="L1366" s="2" t="s">
        <v>244</v>
      </c>
    </row>
    <row r="1367" spans="1:12" x14ac:dyDescent="0.4">
      <c r="A1367" s="1">
        <v>43934</v>
      </c>
      <c r="B1367" s="5">
        <v>0.58333333333333337</v>
      </c>
      <c r="C1367" s="2" t="s">
        <v>75</v>
      </c>
      <c r="D1367">
        <v>0</v>
      </c>
      <c r="E1367">
        <v>78</v>
      </c>
      <c r="F1367" s="2" t="s">
        <v>191</v>
      </c>
      <c r="G1367">
        <v>4</v>
      </c>
      <c r="H1367">
        <v>0</v>
      </c>
      <c r="I1367">
        <v>0</v>
      </c>
      <c r="J1367">
        <v>52</v>
      </c>
      <c r="K1367">
        <v>4</v>
      </c>
      <c r="L1367" s="2" t="s">
        <v>145</v>
      </c>
    </row>
    <row r="1368" spans="1:12" x14ac:dyDescent="0.4">
      <c r="A1368" s="1">
        <v>43934</v>
      </c>
      <c r="B1368" s="5">
        <v>0</v>
      </c>
      <c r="C1368" s="2" t="s">
        <v>18</v>
      </c>
      <c r="D1368">
        <v>0</v>
      </c>
      <c r="E1368">
        <v>4852</v>
      </c>
      <c r="F1368" s="2" t="s">
        <v>191</v>
      </c>
      <c r="G1368">
        <v>327</v>
      </c>
      <c r="H1368">
        <v>70</v>
      </c>
      <c r="I1368">
        <v>0</v>
      </c>
      <c r="J1368">
        <v>0</v>
      </c>
      <c r="K1368">
        <v>273</v>
      </c>
      <c r="L1368" s="2" t="s">
        <v>123</v>
      </c>
    </row>
    <row r="1369" spans="1:12" x14ac:dyDescent="0.4">
      <c r="A1369" s="1">
        <v>43934</v>
      </c>
      <c r="B1369" s="5">
        <v>0</v>
      </c>
      <c r="C1369" s="2" t="s">
        <v>20</v>
      </c>
      <c r="D1369">
        <v>0</v>
      </c>
      <c r="E1369">
        <v>1684</v>
      </c>
      <c r="F1369" s="2" t="s">
        <v>191</v>
      </c>
      <c r="G1369">
        <v>108</v>
      </c>
      <c r="H1369">
        <v>21</v>
      </c>
      <c r="I1369">
        <v>12</v>
      </c>
      <c r="J1369">
        <v>176</v>
      </c>
      <c r="K1369">
        <v>93</v>
      </c>
      <c r="L1369" s="2" t="s">
        <v>255</v>
      </c>
    </row>
    <row r="1370" spans="1:12" x14ac:dyDescent="0.4">
      <c r="A1370" s="1">
        <v>43934</v>
      </c>
      <c r="B1370" s="5">
        <v>0.33333333333333331</v>
      </c>
      <c r="C1370" s="2" t="s">
        <v>40</v>
      </c>
      <c r="D1370">
        <v>0</v>
      </c>
      <c r="E1370">
        <v>170</v>
      </c>
      <c r="F1370" s="2" t="s">
        <v>191</v>
      </c>
      <c r="G1370">
        <v>13</v>
      </c>
      <c r="H1370">
        <v>9</v>
      </c>
      <c r="I1370">
        <v>0</v>
      </c>
      <c r="J1370">
        <v>84</v>
      </c>
      <c r="K1370">
        <v>5</v>
      </c>
      <c r="L1370" s="2" t="s">
        <v>232</v>
      </c>
    </row>
    <row r="1371" spans="1:12" x14ac:dyDescent="0.4">
      <c r="A1371" s="1">
        <v>43934</v>
      </c>
      <c r="B1371" s="5">
        <v>0.60416666666666663</v>
      </c>
      <c r="C1371" s="2" t="s">
        <v>12</v>
      </c>
      <c r="D1371">
        <v>0</v>
      </c>
      <c r="E1371">
        <v>3011</v>
      </c>
      <c r="F1371" s="2" t="s">
        <v>191</v>
      </c>
      <c r="G1371">
        <v>154</v>
      </c>
      <c r="H1371">
        <v>0</v>
      </c>
      <c r="I1371">
        <v>50</v>
      </c>
      <c r="J1371">
        <v>0</v>
      </c>
      <c r="K1371">
        <v>83</v>
      </c>
      <c r="L1371" s="2" t="s">
        <v>301</v>
      </c>
    </row>
    <row r="1372" spans="1:12" x14ac:dyDescent="0.4">
      <c r="A1372" s="1">
        <v>43934</v>
      </c>
      <c r="B1372" s="5">
        <v>0</v>
      </c>
      <c r="C1372" s="2" t="s">
        <v>10</v>
      </c>
      <c r="D1372">
        <v>0</v>
      </c>
      <c r="E1372">
        <v>80</v>
      </c>
      <c r="F1372" s="2" t="s">
        <v>191</v>
      </c>
      <c r="G1372">
        <v>5</v>
      </c>
      <c r="H1372">
        <v>0</v>
      </c>
      <c r="I1372">
        <v>0</v>
      </c>
      <c r="J1372">
        <v>0</v>
      </c>
      <c r="K1372">
        <v>1</v>
      </c>
      <c r="L1372" s="2" t="s">
        <v>302</v>
      </c>
    </row>
    <row r="1373" spans="1:12" x14ac:dyDescent="0.4">
      <c r="A1373" s="1">
        <v>43934</v>
      </c>
      <c r="B1373" s="5"/>
      <c r="C1373" s="2" t="s">
        <v>167</v>
      </c>
      <c r="E1373">
        <v>26302</v>
      </c>
      <c r="F1373" s="2" t="s">
        <v>230</v>
      </c>
      <c r="G1373">
        <v>1956</v>
      </c>
      <c r="K1373">
        <v>1242</v>
      </c>
      <c r="L1373" s="2" t="s">
        <v>0</v>
      </c>
    </row>
    <row r="1374" spans="1:12" x14ac:dyDescent="0.4">
      <c r="A1374" s="1">
        <v>43935</v>
      </c>
      <c r="B1374" s="5">
        <v>0.61458333333333337</v>
      </c>
      <c r="C1374" s="2" t="s">
        <v>22</v>
      </c>
      <c r="D1374">
        <v>0</v>
      </c>
      <c r="E1374">
        <v>912</v>
      </c>
      <c r="F1374" s="2" t="s">
        <v>191</v>
      </c>
      <c r="G1374">
        <v>78</v>
      </c>
      <c r="H1374">
        <v>22</v>
      </c>
      <c r="I1374">
        <v>22</v>
      </c>
      <c r="J1374">
        <v>400</v>
      </c>
      <c r="K1374">
        <v>19</v>
      </c>
      <c r="L1374" s="2" t="s">
        <v>158</v>
      </c>
    </row>
    <row r="1375" spans="1:12" x14ac:dyDescent="0.4">
      <c r="A1375" s="1">
        <v>43935</v>
      </c>
      <c r="B1375" s="5">
        <v>0.45833333333333331</v>
      </c>
      <c r="C1375" s="2" t="s">
        <v>83</v>
      </c>
      <c r="D1375">
        <v>0</v>
      </c>
      <c r="E1375">
        <v>24</v>
      </c>
      <c r="F1375" s="2" t="s">
        <v>191</v>
      </c>
      <c r="G1375">
        <v>0</v>
      </c>
      <c r="H1375">
        <v>0</v>
      </c>
      <c r="I1375">
        <v>0</v>
      </c>
      <c r="J1375">
        <v>0</v>
      </c>
      <c r="K1375">
        <v>0</v>
      </c>
      <c r="L1375" s="2" t="s">
        <v>118</v>
      </c>
    </row>
    <row r="1376" spans="1:12" x14ac:dyDescent="0.4">
      <c r="A1376" s="1">
        <v>43935</v>
      </c>
      <c r="B1376" s="5">
        <v>0.33333333333333331</v>
      </c>
      <c r="C1376" s="2" t="s">
        <v>50</v>
      </c>
      <c r="D1376">
        <v>0</v>
      </c>
      <c r="E1376">
        <v>79</v>
      </c>
      <c r="F1376" s="2" t="s">
        <v>191</v>
      </c>
      <c r="G1376">
        <v>5</v>
      </c>
      <c r="H1376">
        <v>0</v>
      </c>
      <c r="I1376">
        <v>0</v>
      </c>
      <c r="J1376">
        <v>0</v>
      </c>
      <c r="K1376">
        <v>3</v>
      </c>
      <c r="L1376" s="2" t="s">
        <v>111</v>
      </c>
    </row>
    <row r="1377" spans="1:12" x14ac:dyDescent="0.4">
      <c r="A1377" s="1">
        <v>43935</v>
      </c>
      <c r="B1377" s="5">
        <v>0.33333333333333331</v>
      </c>
      <c r="C1377" s="2" t="s">
        <v>15</v>
      </c>
      <c r="D1377">
        <v>0</v>
      </c>
      <c r="E1377">
        <v>1470</v>
      </c>
      <c r="F1377" s="2" t="s">
        <v>191</v>
      </c>
      <c r="G1377">
        <v>85</v>
      </c>
      <c r="H1377">
        <v>31</v>
      </c>
      <c r="I1377">
        <v>21</v>
      </c>
      <c r="J1377">
        <v>0</v>
      </c>
      <c r="K1377">
        <v>49</v>
      </c>
      <c r="L1377" s="2" t="s">
        <v>87</v>
      </c>
    </row>
    <row r="1378" spans="1:12" x14ac:dyDescent="0.4">
      <c r="A1378" s="1">
        <v>43935</v>
      </c>
      <c r="B1378" s="5">
        <v>0</v>
      </c>
      <c r="C1378" s="2" t="s">
        <v>17</v>
      </c>
      <c r="D1378">
        <v>0</v>
      </c>
      <c r="E1378">
        <v>755</v>
      </c>
      <c r="F1378" s="2" t="s">
        <v>191</v>
      </c>
      <c r="G1378">
        <v>48</v>
      </c>
      <c r="H1378">
        <v>14</v>
      </c>
      <c r="I1378">
        <v>8</v>
      </c>
      <c r="J1378">
        <v>597</v>
      </c>
      <c r="K1378">
        <v>25</v>
      </c>
      <c r="L1378" s="2" t="s">
        <v>115</v>
      </c>
    </row>
    <row r="1379" spans="1:12" x14ac:dyDescent="0.4">
      <c r="A1379" s="1">
        <v>43935</v>
      </c>
      <c r="B1379" s="5">
        <v>0.41666666666666669</v>
      </c>
      <c r="C1379" s="2" t="s">
        <v>13</v>
      </c>
      <c r="D1379">
        <v>0</v>
      </c>
      <c r="E1379">
        <v>894</v>
      </c>
      <c r="F1379" s="2" t="s">
        <v>191</v>
      </c>
      <c r="G1379">
        <v>86</v>
      </c>
      <c r="H1379">
        <v>9</v>
      </c>
      <c r="I1379">
        <v>0</v>
      </c>
      <c r="J1379">
        <v>663</v>
      </c>
      <c r="K1379">
        <v>34</v>
      </c>
      <c r="L1379" s="2" t="s">
        <v>157</v>
      </c>
    </row>
    <row r="1380" spans="1:12" x14ac:dyDescent="0.4">
      <c r="A1380" s="1">
        <v>43935</v>
      </c>
      <c r="B1380" s="5">
        <v>0</v>
      </c>
      <c r="C1380" s="2" t="s">
        <v>26</v>
      </c>
      <c r="D1380">
        <v>0</v>
      </c>
      <c r="E1380">
        <v>879</v>
      </c>
      <c r="F1380" s="2" t="s">
        <v>191</v>
      </c>
      <c r="G1380">
        <v>68</v>
      </c>
      <c r="H1380">
        <v>14</v>
      </c>
      <c r="I1380">
        <v>0</v>
      </c>
      <c r="J1380">
        <v>98</v>
      </c>
      <c r="K1380">
        <v>57</v>
      </c>
      <c r="L1380" s="2" t="s">
        <v>334</v>
      </c>
    </row>
    <row r="1381" spans="1:12" x14ac:dyDescent="0.4">
      <c r="A1381" s="1">
        <v>43935</v>
      </c>
      <c r="B1381" s="5">
        <v>0</v>
      </c>
      <c r="C1381" s="2" t="s">
        <v>8</v>
      </c>
      <c r="D1381">
        <v>20004</v>
      </c>
      <c r="E1381">
        <v>4685</v>
      </c>
      <c r="F1381" s="2" t="s">
        <v>176</v>
      </c>
      <c r="G1381">
        <v>353</v>
      </c>
      <c r="H1381">
        <v>46</v>
      </c>
      <c r="I1381">
        <v>41</v>
      </c>
      <c r="J1381">
        <v>490</v>
      </c>
      <c r="K1381">
        <v>196</v>
      </c>
      <c r="L1381" s="2" t="s">
        <v>279</v>
      </c>
    </row>
    <row r="1382" spans="1:12" x14ac:dyDescent="0.4">
      <c r="A1382" s="1">
        <v>43935</v>
      </c>
      <c r="B1382" s="5">
        <v>0</v>
      </c>
      <c r="C1382" s="2" t="s">
        <v>28</v>
      </c>
      <c r="D1382">
        <v>0</v>
      </c>
      <c r="E1382">
        <v>105</v>
      </c>
      <c r="F1382" s="2" t="s">
        <v>191</v>
      </c>
      <c r="G1382">
        <v>2</v>
      </c>
      <c r="H1382">
        <v>0</v>
      </c>
      <c r="I1382">
        <v>0</v>
      </c>
      <c r="J1382">
        <v>0</v>
      </c>
      <c r="K1382">
        <v>2</v>
      </c>
      <c r="L1382" s="2" t="s">
        <v>304</v>
      </c>
    </row>
    <row r="1383" spans="1:12" x14ac:dyDescent="0.4">
      <c r="A1383" s="1">
        <v>43935</v>
      </c>
      <c r="B1383" s="5">
        <v>0</v>
      </c>
      <c r="C1383" s="2" t="s">
        <v>93</v>
      </c>
      <c r="D1383">
        <v>0</v>
      </c>
      <c r="E1383">
        <v>762</v>
      </c>
      <c r="F1383" s="2" t="s">
        <v>191</v>
      </c>
      <c r="G1383">
        <v>34</v>
      </c>
      <c r="H1383">
        <v>6</v>
      </c>
      <c r="I1383">
        <v>5</v>
      </c>
      <c r="J1383">
        <v>0</v>
      </c>
      <c r="K1383">
        <v>37</v>
      </c>
      <c r="L1383" s="2" t="s">
        <v>0</v>
      </c>
    </row>
    <row r="1384" spans="1:12" x14ac:dyDescent="0.4">
      <c r="A1384" s="1">
        <v>43935</v>
      </c>
      <c r="B1384" s="5">
        <v>0</v>
      </c>
      <c r="C1384" s="2" t="s">
        <v>37</v>
      </c>
      <c r="D1384">
        <v>0</v>
      </c>
      <c r="E1384">
        <v>185</v>
      </c>
      <c r="F1384" s="2" t="s">
        <v>191</v>
      </c>
      <c r="G1384">
        <v>21</v>
      </c>
      <c r="H1384">
        <v>5</v>
      </c>
      <c r="I1384">
        <v>0</v>
      </c>
      <c r="J1384">
        <v>0</v>
      </c>
      <c r="K1384">
        <v>3</v>
      </c>
      <c r="L1384" s="2" t="s">
        <v>333</v>
      </c>
    </row>
    <row r="1385" spans="1:12" x14ac:dyDescent="0.4">
      <c r="A1385" s="1">
        <v>43935</v>
      </c>
      <c r="B1385" s="5">
        <v>0.45833333333333331</v>
      </c>
      <c r="C1385" s="2" t="s">
        <v>48</v>
      </c>
      <c r="D1385">
        <v>0</v>
      </c>
      <c r="E1385">
        <v>589</v>
      </c>
      <c r="F1385" s="2" t="s">
        <v>191</v>
      </c>
      <c r="G1385">
        <v>47</v>
      </c>
      <c r="H1385">
        <v>4</v>
      </c>
      <c r="I1385">
        <v>0</v>
      </c>
      <c r="J1385">
        <v>0</v>
      </c>
      <c r="K1385">
        <v>11</v>
      </c>
      <c r="L1385" s="2" t="s">
        <v>102</v>
      </c>
    </row>
    <row r="1386" spans="1:12" x14ac:dyDescent="0.4">
      <c r="A1386" s="1">
        <v>43935</v>
      </c>
      <c r="B1386" s="5">
        <v>0</v>
      </c>
      <c r="C1386" s="2" t="s">
        <v>29</v>
      </c>
      <c r="D1386">
        <v>0</v>
      </c>
      <c r="E1386">
        <v>599</v>
      </c>
      <c r="F1386" s="2" t="s">
        <v>191</v>
      </c>
      <c r="G1386">
        <v>60</v>
      </c>
      <c r="H1386">
        <v>11</v>
      </c>
      <c r="I1386">
        <v>10</v>
      </c>
      <c r="J1386">
        <v>0</v>
      </c>
      <c r="K1386">
        <v>58</v>
      </c>
      <c r="L1386" s="2" t="s">
        <v>229</v>
      </c>
    </row>
    <row r="1387" spans="1:12" x14ac:dyDescent="0.4">
      <c r="A1387" s="1">
        <v>43935</v>
      </c>
      <c r="B1387" s="5">
        <v>0</v>
      </c>
      <c r="C1387" s="2" t="s">
        <v>70</v>
      </c>
      <c r="D1387">
        <v>0</v>
      </c>
      <c r="E1387">
        <v>105</v>
      </c>
      <c r="F1387" s="2" t="s">
        <v>191</v>
      </c>
      <c r="G1387">
        <v>7</v>
      </c>
      <c r="H1387">
        <v>2</v>
      </c>
      <c r="I1387">
        <v>0</v>
      </c>
      <c r="J1387">
        <v>0</v>
      </c>
      <c r="K1387">
        <v>1</v>
      </c>
      <c r="L1387" s="2" t="s">
        <v>223</v>
      </c>
    </row>
    <row r="1388" spans="1:12" x14ac:dyDescent="0.4">
      <c r="A1388" s="1">
        <v>43935</v>
      </c>
      <c r="B1388" s="5">
        <v>0</v>
      </c>
      <c r="C1388" s="2" t="s">
        <v>78</v>
      </c>
      <c r="D1388">
        <v>0</v>
      </c>
      <c r="E1388">
        <v>64</v>
      </c>
      <c r="F1388" s="2" t="s">
        <v>191</v>
      </c>
      <c r="G1388">
        <v>0</v>
      </c>
      <c r="H1388">
        <v>0</v>
      </c>
      <c r="I1388">
        <v>0</v>
      </c>
      <c r="J1388">
        <v>0</v>
      </c>
      <c r="K1388">
        <v>0</v>
      </c>
      <c r="L1388" s="2" t="s">
        <v>338</v>
      </c>
    </row>
    <row r="1389" spans="1:12" x14ac:dyDescent="0.4">
      <c r="A1389" s="1">
        <v>43935</v>
      </c>
      <c r="B1389" s="5">
        <v>0</v>
      </c>
      <c r="C1389" s="2" t="s">
        <v>33</v>
      </c>
      <c r="D1389">
        <v>0</v>
      </c>
      <c r="E1389">
        <v>664</v>
      </c>
      <c r="F1389" s="2" t="s">
        <v>191</v>
      </c>
      <c r="G1389">
        <v>59</v>
      </c>
      <c r="H1389">
        <v>9</v>
      </c>
      <c r="I1389">
        <v>0</v>
      </c>
      <c r="J1389">
        <v>120</v>
      </c>
      <c r="K1389">
        <v>21</v>
      </c>
      <c r="L1389" s="2" t="s">
        <v>74</v>
      </c>
    </row>
    <row r="1390" spans="1:12" x14ac:dyDescent="0.4">
      <c r="A1390" s="1">
        <v>43935</v>
      </c>
      <c r="B1390" s="5">
        <v>0.39583333333333331</v>
      </c>
      <c r="C1390" s="2" t="s">
        <v>101</v>
      </c>
      <c r="D1390">
        <v>0</v>
      </c>
      <c r="E1390">
        <v>57</v>
      </c>
      <c r="F1390" s="2" t="s">
        <v>191</v>
      </c>
      <c r="G1390">
        <v>10</v>
      </c>
      <c r="H1390">
        <v>2</v>
      </c>
      <c r="I1390">
        <v>0</v>
      </c>
      <c r="J1390">
        <v>0</v>
      </c>
      <c r="K1390">
        <v>1</v>
      </c>
      <c r="L1390" s="2" t="s">
        <v>335</v>
      </c>
    </row>
    <row r="1391" spans="1:12" x14ac:dyDescent="0.4">
      <c r="A1391" s="1">
        <v>43935</v>
      </c>
      <c r="B1391" s="5">
        <v>0</v>
      </c>
      <c r="C1391" s="2" t="s">
        <v>57</v>
      </c>
      <c r="D1391">
        <v>0</v>
      </c>
      <c r="E1391">
        <v>325</v>
      </c>
      <c r="F1391" s="2" t="s">
        <v>191</v>
      </c>
      <c r="G1391">
        <v>22</v>
      </c>
      <c r="H1391">
        <v>0</v>
      </c>
      <c r="I1391">
        <v>0</v>
      </c>
      <c r="J1391">
        <v>0</v>
      </c>
      <c r="K1391">
        <v>8</v>
      </c>
      <c r="L1391" s="2" t="s">
        <v>233</v>
      </c>
    </row>
    <row r="1392" spans="1:12" x14ac:dyDescent="0.4">
      <c r="A1392" s="1">
        <v>43935</v>
      </c>
      <c r="B1392" s="5">
        <v>0</v>
      </c>
      <c r="C1392" s="2" t="s">
        <v>38</v>
      </c>
      <c r="D1392">
        <v>0</v>
      </c>
      <c r="E1392">
        <v>258</v>
      </c>
      <c r="F1392" s="2" t="s">
        <v>191</v>
      </c>
      <c r="G1392">
        <v>22</v>
      </c>
      <c r="H1392">
        <v>0</v>
      </c>
      <c r="I1392">
        <v>0</v>
      </c>
      <c r="J1392">
        <v>128</v>
      </c>
      <c r="K1392">
        <v>13</v>
      </c>
      <c r="L1392" s="2" t="s">
        <v>339</v>
      </c>
    </row>
    <row r="1393" spans="1:12" x14ac:dyDescent="0.4">
      <c r="A1393" s="1">
        <v>43935</v>
      </c>
      <c r="B1393" s="5">
        <v>0.41666666666666669</v>
      </c>
      <c r="C1393" s="2" t="s">
        <v>88</v>
      </c>
      <c r="D1393">
        <v>0</v>
      </c>
      <c r="E1393">
        <v>297</v>
      </c>
      <c r="F1393" s="2" t="s">
        <v>191</v>
      </c>
      <c r="G1393">
        <v>32</v>
      </c>
      <c r="H1393">
        <v>16</v>
      </c>
      <c r="I1393">
        <v>0</v>
      </c>
      <c r="J1393">
        <v>27</v>
      </c>
      <c r="K1393">
        <v>10</v>
      </c>
      <c r="L1393" s="2" t="s">
        <v>303</v>
      </c>
    </row>
    <row r="1394" spans="1:12" x14ac:dyDescent="0.4">
      <c r="A1394" s="1">
        <v>43935</v>
      </c>
      <c r="B1394" s="5">
        <v>0.33333333333333331</v>
      </c>
      <c r="C1394" s="2" t="s">
        <v>9</v>
      </c>
      <c r="D1394">
        <v>0</v>
      </c>
      <c r="E1394">
        <v>2912</v>
      </c>
      <c r="F1394" s="2" t="s">
        <v>191</v>
      </c>
      <c r="G1394">
        <v>274</v>
      </c>
      <c r="H1394">
        <v>63</v>
      </c>
      <c r="I1394">
        <v>54</v>
      </c>
      <c r="J1394">
        <v>524</v>
      </c>
      <c r="K1394">
        <v>258</v>
      </c>
      <c r="L1394" s="2" t="s">
        <v>244</v>
      </c>
    </row>
    <row r="1395" spans="1:12" x14ac:dyDescent="0.4">
      <c r="A1395" s="1">
        <v>43935</v>
      </c>
      <c r="B1395" s="5">
        <v>0.58333333333333337</v>
      </c>
      <c r="C1395" s="2" t="s">
        <v>75</v>
      </c>
      <c r="D1395">
        <v>0</v>
      </c>
      <c r="E1395">
        <v>78</v>
      </c>
      <c r="F1395" s="2" t="s">
        <v>191</v>
      </c>
      <c r="G1395">
        <v>3</v>
      </c>
      <c r="H1395">
        <v>0</v>
      </c>
      <c r="I1395">
        <v>0</v>
      </c>
      <c r="J1395">
        <v>56</v>
      </c>
      <c r="K1395">
        <v>4</v>
      </c>
      <c r="L1395" s="2" t="s">
        <v>145</v>
      </c>
    </row>
    <row r="1396" spans="1:12" x14ac:dyDescent="0.4">
      <c r="A1396" s="1">
        <v>43935</v>
      </c>
      <c r="B1396" s="5">
        <v>0</v>
      </c>
      <c r="C1396" s="2" t="s">
        <v>18</v>
      </c>
      <c r="D1396">
        <v>0</v>
      </c>
      <c r="E1396">
        <v>4919</v>
      </c>
      <c r="F1396" s="2" t="s">
        <v>191</v>
      </c>
      <c r="G1396">
        <v>309</v>
      </c>
      <c r="H1396">
        <v>66</v>
      </c>
      <c r="I1396">
        <v>0</v>
      </c>
      <c r="J1396">
        <v>0</v>
      </c>
      <c r="K1396">
        <v>284</v>
      </c>
      <c r="L1396" s="2" t="s">
        <v>123</v>
      </c>
    </row>
    <row r="1397" spans="1:12" x14ac:dyDescent="0.4">
      <c r="A1397" s="1">
        <v>43935</v>
      </c>
      <c r="B1397" s="5">
        <v>0</v>
      </c>
      <c r="C1397" s="2" t="s">
        <v>20</v>
      </c>
      <c r="D1397">
        <v>0</v>
      </c>
      <c r="E1397">
        <v>1711</v>
      </c>
      <c r="F1397" s="2" t="s">
        <v>191</v>
      </c>
      <c r="G1397">
        <v>101</v>
      </c>
      <c r="H1397">
        <v>20</v>
      </c>
      <c r="I1397">
        <v>11</v>
      </c>
      <c r="J1397">
        <v>187</v>
      </c>
      <c r="K1397">
        <v>94</v>
      </c>
      <c r="L1397" s="2" t="s">
        <v>255</v>
      </c>
    </row>
    <row r="1398" spans="1:12" x14ac:dyDescent="0.4">
      <c r="A1398" s="1">
        <v>43935</v>
      </c>
      <c r="B1398" s="5">
        <v>0.33333333333333331</v>
      </c>
      <c r="C1398" s="2" t="s">
        <v>40</v>
      </c>
      <c r="D1398">
        <v>0</v>
      </c>
      <c r="E1398">
        <v>171</v>
      </c>
      <c r="F1398" s="2" t="s">
        <v>191</v>
      </c>
      <c r="G1398">
        <v>13</v>
      </c>
      <c r="H1398">
        <v>9</v>
      </c>
      <c r="I1398">
        <v>0</v>
      </c>
      <c r="J1398">
        <v>88</v>
      </c>
      <c r="K1398">
        <v>5</v>
      </c>
      <c r="L1398" s="2" t="s">
        <v>232</v>
      </c>
    </row>
    <row r="1399" spans="1:12" x14ac:dyDescent="0.4">
      <c r="A1399" s="1">
        <v>43935</v>
      </c>
      <c r="B1399" s="5">
        <v>0.60416666666666663</v>
      </c>
      <c r="C1399" s="2" t="s">
        <v>12</v>
      </c>
      <c r="D1399">
        <v>0</v>
      </c>
      <c r="E1399">
        <v>3058</v>
      </c>
      <c r="F1399" s="2" t="s">
        <v>191</v>
      </c>
      <c r="G1399">
        <v>149</v>
      </c>
      <c r="H1399">
        <v>0</v>
      </c>
      <c r="I1399">
        <v>52</v>
      </c>
      <c r="J1399">
        <v>0</v>
      </c>
      <c r="K1399">
        <v>87</v>
      </c>
      <c r="L1399" s="2" t="s">
        <v>301</v>
      </c>
    </row>
    <row r="1400" spans="1:12" x14ac:dyDescent="0.4">
      <c r="A1400" s="1">
        <v>43935</v>
      </c>
      <c r="B1400" s="5">
        <v>0</v>
      </c>
      <c r="C1400" s="2" t="s">
        <v>10</v>
      </c>
      <c r="D1400">
        <v>0</v>
      </c>
      <c r="E1400">
        <v>80</v>
      </c>
      <c r="F1400" s="2" t="s">
        <v>191</v>
      </c>
      <c r="G1400">
        <v>4</v>
      </c>
      <c r="H1400">
        <v>0</v>
      </c>
      <c r="I1400">
        <v>0</v>
      </c>
      <c r="J1400">
        <v>0</v>
      </c>
      <c r="K1400">
        <v>1</v>
      </c>
      <c r="L1400" s="2" t="s">
        <v>302</v>
      </c>
    </row>
    <row r="1401" spans="1:12" x14ac:dyDescent="0.4">
      <c r="A1401" s="1">
        <v>43935</v>
      </c>
      <c r="B1401" s="5"/>
      <c r="C1401" s="2" t="s">
        <v>167</v>
      </c>
      <c r="E1401">
        <v>26637</v>
      </c>
      <c r="F1401" s="2" t="s">
        <v>200</v>
      </c>
      <c r="G1401">
        <v>1893</v>
      </c>
      <c r="K1401">
        <v>1281</v>
      </c>
      <c r="L1401" s="2" t="s">
        <v>0</v>
      </c>
    </row>
    <row r="1402" spans="1:12" x14ac:dyDescent="0.4">
      <c r="A1402" s="1">
        <v>43936</v>
      </c>
      <c r="B1402" s="5">
        <v>0.61458333333333337</v>
      </c>
      <c r="C1402" s="2" t="s">
        <v>22</v>
      </c>
      <c r="D1402">
        <v>0</v>
      </c>
      <c r="E1402">
        <v>929</v>
      </c>
      <c r="F1402" s="2" t="s">
        <v>191</v>
      </c>
      <c r="G1402">
        <v>69</v>
      </c>
      <c r="H1402">
        <v>20</v>
      </c>
      <c r="I1402">
        <v>20</v>
      </c>
      <c r="J1402">
        <v>450</v>
      </c>
      <c r="K1402">
        <v>22</v>
      </c>
      <c r="L1402" s="2" t="s">
        <v>160</v>
      </c>
    </row>
    <row r="1403" spans="1:12" x14ac:dyDescent="0.4">
      <c r="A1403" s="1">
        <v>43936</v>
      </c>
      <c r="B1403" s="5">
        <v>0.45833333333333331</v>
      </c>
      <c r="C1403" s="2" t="s">
        <v>83</v>
      </c>
      <c r="D1403">
        <v>0</v>
      </c>
      <c r="E1403">
        <v>24</v>
      </c>
      <c r="F1403" s="2" t="s">
        <v>191</v>
      </c>
      <c r="G1403">
        <v>0</v>
      </c>
      <c r="H1403">
        <v>0</v>
      </c>
      <c r="I1403">
        <v>0</v>
      </c>
      <c r="J1403">
        <v>0</v>
      </c>
      <c r="K1403">
        <v>0</v>
      </c>
      <c r="L1403" s="2" t="s">
        <v>118</v>
      </c>
    </row>
    <row r="1404" spans="1:12" x14ac:dyDescent="0.4">
      <c r="A1404" s="1">
        <v>43936</v>
      </c>
      <c r="B1404" s="5">
        <v>0.33333333333333331</v>
      </c>
      <c r="C1404" s="2" t="s">
        <v>50</v>
      </c>
      <c r="D1404">
        <v>0</v>
      </c>
      <c r="E1404">
        <v>79</v>
      </c>
      <c r="F1404" s="2" t="s">
        <v>191</v>
      </c>
      <c r="G1404">
        <v>5</v>
      </c>
      <c r="H1404">
        <v>0</v>
      </c>
      <c r="I1404">
        <v>0</v>
      </c>
      <c r="J1404">
        <v>0</v>
      </c>
      <c r="K1404">
        <v>3</v>
      </c>
      <c r="L1404" s="2" t="s">
        <v>111</v>
      </c>
    </row>
    <row r="1405" spans="1:12" x14ac:dyDescent="0.4">
      <c r="A1405" s="1">
        <v>43936</v>
      </c>
      <c r="B1405" s="5">
        <v>0.33333333333333331</v>
      </c>
      <c r="C1405" s="2" t="s">
        <v>15</v>
      </c>
      <c r="D1405">
        <v>0</v>
      </c>
      <c r="E1405">
        <v>1489</v>
      </c>
      <c r="F1405" s="2" t="s">
        <v>191</v>
      </c>
      <c r="G1405">
        <v>82</v>
      </c>
      <c r="H1405">
        <v>30</v>
      </c>
      <c r="I1405">
        <v>18</v>
      </c>
      <c r="J1405">
        <v>0</v>
      </c>
      <c r="K1405">
        <v>53</v>
      </c>
      <c r="L1405" s="2" t="s">
        <v>87</v>
      </c>
    </row>
    <row r="1406" spans="1:12" x14ac:dyDescent="0.4">
      <c r="A1406" s="1">
        <v>43936</v>
      </c>
      <c r="B1406" s="5">
        <v>0</v>
      </c>
      <c r="C1406" s="2" t="s">
        <v>17</v>
      </c>
      <c r="D1406">
        <v>0</v>
      </c>
      <c r="E1406">
        <v>768</v>
      </c>
      <c r="F1406" s="2" t="s">
        <v>191</v>
      </c>
      <c r="G1406">
        <v>45</v>
      </c>
      <c r="H1406">
        <v>9</v>
      </c>
      <c r="I1406">
        <v>7</v>
      </c>
      <c r="J1406">
        <v>610</v>
      </c>
      <c r="K1406">
        <v>25</v>
      </c>
      <c r="L1406" s="2" t="s">
        <v>115</v>
      </c>
    </row>
    <row r="1407" spans="1:12" x14ac:dyDescent="0.4">
      <c r="A1407" s="1">
        <v>43936</v>
      </c>
      <c r="B1407" s="5">
        <v>0.41666666666666669</v>
      </c>
      <c r="C1407" s="2" t="s">
        <v>13</v>
      </c>
      <c r="D1407">
        <v>0</v>
      </c>
      <c r="E1407">
        <v>904</v>
      </c>
      <c r="F1407" s="2" t="s">
        <v>191</v>
      </c>
      <c r="G1407">
        <v>80</v>
      </c>
      <c r="H1407">
        <v>7</v>
      </c>
      <c r="I1407">
        <v>0</v>
      </c>
      <c r="J1407">
        <v>682</v>
      </c>
      <c r="K1407">
        <v>36</v>
      </c>
      <c r="L1407" s="2" t="s">
        <v>159</v>
      </c>
    </row>
    <row r="1408" spans="1:12" x14ac:dyDescent="0.4">
      <c r="A1408" s="1">
        <v>43936</v>
      </c>
      <c r="B1408" s="5">
        <v>0</v>
      </c>
      <c r="C1408" s="2" t="s">
        <v>26</v>
      </c>
      <c r="D1408">
        <v>0</v>
      </c>
      <c r="E1408">
        <v>890</v>
      </c>
      <c r="F1408" s="2" t="s">
        <v>191</v>
      </c>
      <c r="G1408">
        <v>61</v>
      </c>
      <c r="H1408">
        <v>16</v>
      </c>
      <c r="I1408">
        <v>0</v>
      </c>
      <c r="J1408">
        <v>105</v>
      </c>
      <c r="K1408">
        <v>63</v>
      </c>
      <c r="L1408" s="2" t="s">
        <v>334</v>
      </c>
    </row>
    <row r="1409" spans="1:12" x14ac:dyDescent="0.4">
      <c r="A1409" s="1">
        <v>43936</v>
      </c>
      <c r="B1409" s="5">
        <v>0</v>
      </c>
      <c r="C1409" s="2" t="s">
        <v>8</v>
      </c>
      <c r="D1409">
        <v>20417</v>
      </c>
      <c r="E1409">
        <v>4759</v>
      </c>
      <c r="F1409" s="2" t="s">
        <v>179</v>
      </c>
      <c r="G1409">
        <v>342</v>
      </c>
      <c r="H1409">
        <v>41</v>
      </c>
      <c r="I1409">
        <v>37</v>
      </c>
      <c r="J1409">
        <v>502</v>
      </c>
      <c r="K1409">
        <v>203</v>
      </c>
      <c r="L1409" s="2" t="s">
        <v>279</v>
      </c>
    </row>
    <row r="1410" spans="1:12" x14ac:dyDescent="0.4">
      <c r="A1410" s="1">
        <v>43936</v>
      </c>
      <c r="B1410" s="5">
        <v>0</v>
      </c>
      <c r="C1410" s="2" t="s">
        <v>28</v>
      </c>
      <c r="D1410">
        <v>0</v>
      </c>
      <c r="E1410">
        <v>105</v>
      </c>
      <c r="F1410" s="2" t="s">
        <v>191</v>
      </c>
      <c r="G1410">
        <v>2</v>
      </c>
      <c r="H1410">
        <v>0</v>
      </c>
      <c r="I1410">
        <v>0</v>
      </c>
      <c r="J1410">
        <v>0</v>
      </c>
      <c r="K1410">
        <v>2</v>
      </c>
      <c r="L1410" s="2" t="s">
        <v>304</v>
      </c>
    </row>
    <row r="1411" spans="1:12" x14ac:dyDescent="0.4">
      <c r="A1411" s="1">
        <v>43936</v>
      </c>
      <c r="B1411" s="5">
        <v>0</v>
      </c>
      <c r="C1411" s="2" t="s">
        <v>93</v>
      </c>
      <c r="D1411">
        <v>0</v>
      </c>
      <c r="E1411">
        <v>769</v>
      </c>
      <c r="F1411" s="2" t="s">
        <v>191</v>
      </c>
      <c r="G1411">
        <v>36</v>
      </c>
      <c r="H1411">
        <v>7</v>
      </c>
      <c r="I1411">
        <v>6</v>
      </c>
      <c r="J1411">
        <v>0</v>
      </c>
      <c r="K1411">
        <v>38</v>
      </c>
      <c r="L1411" s="2" t="s">
        <v>0</v>
      </c>
    </row>
    <row r="1412" spans="1:12" x14ac:dyDescent="0.4">
      <c r="A1412" s="1">
        <v>43936</v>
      </c>
      <c r="B1412" s="5">
        <v>0</v>
      </c>
      <c r="C1412" s="2" t="s">
        <v>37</v>
      </c>
      <c r="D1412">
        <v>0</v>
      </c>
      <c r="E1412">
        <v>188</v>
      </c>
      <c r="F1412" s="2" t="s">
        <v>191</v>
      </c>
      <c r="G1412">
        <v>17</v>
      </c>
      <c r="H1412">
        <v>5</v>
      </c>
      <c r="I1412">
        <v>0</v>
      </c>
      <c r="J1412">
        <v>0</v>
      </c>
      <c r="K1412">
        <v>3</v>
      </c>
      <c r="L1412" s="2" t="s">
        <v>333</v>
      </c>
    </row>
    <row r="1413" spans="1:12" x14ac:dyDescent="0.4">
      <c r="A1413" s="1">
        <v>43936</v>
      </c>
      <c r="B1413" s="5">
        <v>0.45833333333333331</v>
      </c>
      <c r="C1413" s="2" t="s">
        <v>48</v>
      </c>
      <c r="D1413">
        <v>0</v>
      </c>
      <c r="E1413">
        <v>596</v>
      </c>
      <c r="F1413" s="2" t="s">
        <v>191</v>
      </c>
      <c r="G1413">
        <v>46</v>
      </c>
      <c r="H1413">
        <v>4</v>
      </c>
      <c r="I1413">
        <v>0</v>
      </c>
      <c r="J1413">
        <v>0</v>
      </c>
      <c r="K1413">
        <v>12</v>
      </c>
      <c r="L1413" s="2" t="s">
        <v>102</v>
      </c>
    </row>
    <row r="1414" spans="1:12" x14ac:dyDescent="0.4">
      <c r="A1414" s="1">
        <v>43936</v>
      </c>
      <c r="B1414" s="5">
        <v>0</v>
      </c>
      <c r="C1414" s="2" t="s">
        <v>29</v>
      </c>
      <c r="D1414">
        <v>0</v>
      </c>
      <c r="E1414">
        <v>612</v>
      </c>
      <c r="F1414" s="2" t="s">
        <v>191</v>
      </c>
      <c r="G1414">
        <v>54</v>
      </c>
      <c r="H1414">
        <v>12</v>
      </c>
      <c r="I1414">
        <v>10</v>
      </c>
      <c r="J1414">
        <v>0</v>
      </c>
      <c r="K1414">
        <v>59</v>
      </c>
      <c r="L1414" s="2" t="s">
        <v>229</v>
      </c>
    </row>
    <row r="1415" spans="1:12" x14ac:dyDescent="0.4">
      <c r="A1415" s="1">
        <v>43936</v>
      </c>
      <c r="B1415" s="5">
        <v>0</v>
      </c>
      <c r="C1415" s="2" t="s">
        <v>70</v>
      </c>
      <c r="D1415">
        <v>0</v>
      </c>
      <c r="E1415">
        <v>106</v>
      </c>
      <c r="F1415" s="2" t="s">
        <v>191</v>
      </c>
      <c r="G1415">
        <v>7</v>
      </c>
      <c r="H1415">
        <v>2</v>
      </c>
      <c r="I1415">
        <v>0</v>
      </c>
      <c r="J1415">
        <v>0</v>
      </c>
      <c r="K1415">
        <v>2</v>
      </c>
      <c r="L1415" s="2" t="s">
        <v>223</v>
      </c>
    </row>
    <row r="1416" spans="1:12" x14ac:dyDescent="0.4">
      <c r="A1416" s="1">
        <v>43936</v>
      </c>
      <c r="B1416" s="5">
        <v>0</v>
      </c>
      <c r="C1416" s="2" t="s">
        <v>78</v>
      </c>
      <c r="D1416">
        <v>0</v>
      </c>
      <c r="E1416">
        <v>64</v>
      </c>
      <c r="F1416" s="2" t="s">
        <v>191</v>
      </c>
      <c r="G1416">
        <v>0</v>
      </c>
      <c r="H1416">
        <v>0</v>
      </c>
      <c r="I1416">
        <v>0</v>
      </c>
      <c r="J1416">
        <v>0</v>
      </c>
      <c r="K1416">
        <v>0</v>
      </c>
      <c r="L1416" s="2" t="s">
        <v>338</v>
      </c>
    </row>
    <row r="1417" spans="1:12" x14ac:dyDescent="0.4">
      <c r="A1417" s="1">
        <v>43936</v>
      </c>
      <c r="B1417" s="5">
        <v>0</v>
      </c>
      <c r="C1417" s="2" t="s">
        <v>33</v>
      </c>
      <c r="D1417">
        <v>0</v>
      </c>
      <c r="E1417">
        <v>676</v>
      </c>
      <c r="F1417" s="2" t="s">
        <v>191</v>
      </c>
      <c r="G1417">
        <v>47</v>
      </c>
      <c r="H1417">
        <v>9</v>
      </c>
      <c r="I1417">
        <v>0</v>
      </c>
      <c r="J1417">
        <v>123</v>
      </c>
      <c r="K1417">
        <v>23</v>
      </c>
      <c r="L1417" s="2" t="s">
        <v>74</v>
      </c>
    </row>
    <row r="1418" spans="1:12" x14ac:dyDescent="0.4">
      <c r="A1418" s="1">
        <v>43936</v>
      </c>
      <c r="B1418" s="5">
        <v>0.39583333333333331</v>
      </c>
      <c r="C1418" s="2" t="s">
        <v>101</v>
      </c>
      <c r="D1418">
        <v>0</v>
      </c>
      <c r="E1418">
        <v>59</v>
      </c>
      <c r="F1418" s="2" t="s">
        <v>191</v>
      </c>
      <c r="G1418">
        <v>11</v>
      </c>
      <c r="H1418">
        <v>2</v>
      </c>
      <c r="I1418">
        <v>0</v>
      </c>
      <c r="J1418">
        <v>0</v>
      </c>
      <c r="K1418">
        <v>1</v>
      </c>
      <c r="L1418" s="2" t="s">
        <v>335</v>
      </c>
    </row>
    <row r="1419" spans="1:12" x14ac:dyDescent="0.4">
      <c r="A1419" s="1">
        <v>43936</v>
      </c>
      <c r="B1419" s="5">
        <v>0</v>
      </c>
      <c r="C1419" s="2" t="s">
        <v>57</v>
      </c>
      <c r="D1419">
        <v>0</v>
      </c>
      <c r="E1419">
        <v>329</v>
      </c>
      <c r="F1419" s="2" t="s">
        <v>191</v>
      </c>
      <c r="G1419">
        <v>22</v>
      </c>
      <c r="H1419">
        <v>0</v>
      </c>
      <c r="I1419">
        <v>0</v>
      </c>
      <c r="J1419">
        <v>0</v>
      </c>
      <c r="K1419">
        <v>8</v>
      </c>
      <c r="L1419" s="2" t="s">
        <v>233</v>
      </c>
    </row>
    <row r="1420" spans="1:12" x14ac:dyDescent="0.4">
      <c r="A1420" s="1">
        <v>43936</v>
      </c>
      <c r="B1420" s="5">
        <v>0</v>
      </c>
      <c r="C1420" s="2" t="s">
        <v>38</v>
      </c>
      <c r="D1420">
        <v>0</v>
      </c>
      <c r="E1420">
        <v>261</v>
      </c>
      <c r="F1420" s="2" t="s">
        <v>191</v>
      </c>
      <c r="G1420">
        <v>22</v>
      </c>
      <c r="H1420">
        <v>0</v>
      </c>
      <c r="I1420">
        <v>0</v>
      </c>
      <c r="J1420">
        <v>144</v>
      </c>
      <c r="K1420">
        <v>13</v>
      </c>
      <c r="L1420" s="2" t="s">
        <v>339</v>
      </c>
    </row>
    <row r="1421" spans="1:12" x14ac:dyDescent="0.4">
      <c r="A1421" s="1">
        <v>43936</v>
      </c>
      <c r="B1421" s="5">
        <v>0.5</v>
      </c>
      <c r="C1421" s="2" t="s">
        <v>88</v>
      </c>
      <c r="D1421">
        <v>0</v>
      </c>
      <c r="E1421">
        <v>303</v>
      </c>
      <c r="F1421" s="2" t="s">
        <v>191</v>
      </c>
      <c r="G1421">
        <v>25</v>
      </c>
      <c r="H1421">
        <v>14</v>
      </c>
      <c r="I1421">
        <v>0</v>
      </c>
      <c r="J1421">
        <v>35</v>
      </c>
      <c r="K1421">
        <v>11</v>
      </c>
      <c r="L1421" s="2" t="s">
        <v>303</v>
      </c>
    </row>
    <row r="1422" spans="1:12" x14ac:dyDescent="0.4">
      <c r="A1422" s="1">
        <v>43936</v>
      </c>
      <c r="B1422" s="5">
        <v>0.33333333333333331</v>
      </c>
      <c r="C1422" s="2" t="s">
        <v>9</v>
      </c>
      <c r="D1422">
        <v>0</v>
      </c>
      <c r="E1422">
        <v>2927</v>
      </c>
      <c r="F1422" s="2" t="s">
        <v>191</v>
      </c>
      <c r="G1422">
        <v>265</v>
      </c>
      <c r="H1422">
        <v>60</v>
      </c>
      <c r="I1422">
        <v>50</v>
      </c>
      <c r="J1422">
        <v>548</v>
      </c>
      <c r="K1422">
        <v>263</v>
      </c>
      <c r="L1422" s="2" t="s">
        <v>244</v>
      </c>
    </row>
    <row r="1423" spans="1:12" x14ac:dyDescent="0.4">
      <c r="A1423" s="1">
        <v>43936</v>
      </c>
      <c r="B1423" s="5">
        <v>0.66666666666666663</v>
      </c>
      <c r="C1423" s="2" t="s">
        <v>75</v>
      </c>
      <c r="D1423">
        <v>0</v>
      </c>
      <c r="E1423">
        <v>78</v>
      </c>
      <c r="F1423" s="2" t="s">
        <v>191</v>
      </c>
      <c r="G1423">
        <v>3</v>
      </c>
      <c r="H1423">
        <v>0</v>
      </c>
      <c r="I1423">
        <v>0</v>
      </c>
      <c r="J1423">
        <v>62</v>
      </c>
      <c r="K1423">
        <v>4</v>
      </c>
      <c r="L1423" s="2" t="s">
        <v>145</v>
      </c>
    </row>
    <row r="1424" spans="1:12" x14ac:dyDescent="0.4">
      <c r="A1424" s="1">
        <v>43936</v>
      </c>
      <c r="B1424" s="5">
        <v>0</v>
      </c>
      <c r="C1424" s="2" t="s">
        <v>18</v>
      </c>
      <c r="D1424">
        <v>0</v>
      </c>
      <c r="E1424">
        <v>4969</v>
      </c>
      <c r="F1424" s="2" t="s">
        <v>191</v>
      </c>
      <c r="G1424">
        <v>278</v>
      </c>
      <c r="H1424">
        <v>62</v>
      </c>
      <c r="I1424">
        <v>0</v>
      </c>
      <c r="J1424">
        <v>0</v>
      </c>
      <c r="K1424">
        <v>301</v>
      </c>
      <c r="L1424" s="2" t="s">
        <v>123</v>
      </c>
    </row>
    <row r="1425" spans="1:12" x14ac:dyDescent="0.4">
      <c r="A1425" s="1">
        <v>43936</v>
      </c>
      <c r="B1425" s="5">
        <v>0</v>
      </c>
      <c r="C1425" s="2" t="s">
        <v>20</v>
      </c>
      <c r="D1425">
        <v>0</v>
      </c>
      <c r="E1425">
        <v>1727</v>
      </c>
      <c r="F1425" s="2" t="s">
        <v>191</v>
      </c>
      <c r="G1425">
        <v>95</v>
      </c>
      <c r="H1425">
        <v>20</v>
      </c>
      <c r="I1425">
        <v>12</v>
      </c>
      <c r="J1425">
        <v>195</v>
      </c>
      <c r="K1425">
        <v>94</v>
      </c>
      <c r="L1425" s="2" t="s">
        <v>255</v>
      </c>
    </row>
    <row r="1426" spans="1:12" x14ac:dyDescent="0.4">
      <c r="A1426" s="1">
        <v>43936</v>
      </c>
      <c r="B1426" s="5">
        <v>0.33333333333333331</v>
      </c>
      <c r="C1426" s="2" t="s">
        <v>40</v>
      </c>
      <c r="D1426">
        <v>0</v>
      </c>
      <c r="E1426">
        <v>171</v>
      </c>
      <c r="F1426" s="2" t="s">
        <v>191</v>
      </c>
      <c r="G1426">
        <v>13</v>
      </c>
      <c r="H1426">
        <v>9</v>
      </c>
      <c r="I1426">
        <v>0</v>
      </c>
      <c r="J1426">
        <v>92</v>
      </c>
      <c r="K1426">
        <v>5</v>
      </c>
      <c r="L1426" s="2" t="s">
        <v>232</v>
      </c>
    </row>
    <row r="1427" spans="1:12" x14ac:dyDescent="0.4">
      <c r="A1427" s="1">
        <v>43936</v>
      </c>
      <c r="B1427" s="5">
        <v>0.60416666666666663</v>
      </c>
      <c r="C1427" s="2" t="s">
        <v>12</v>
      </c>
      <c r="D1427">
        <v>0</v>
      </c>
      <c r="E1427">
        <v>3105</v>
      </c>
      <c r="F1427" s="2" t="s">
        <v>191</v>
      </c>
      <c r="G1427">
        <v>136</v>
      </c>
      <c r="H1427">
        <v>0</v>
      </c>
      <c r="I1427">
        <v>50</v>
      </c>
      <c r="J1427">
        <v>0</v>
      </c>
      <c r="K1427">
        <v>91</v>
      </c>
      <c r="L1427" s="2" t="s">
        <v>301</v>
      </c>
    </row>
    <row r="1428" spans="1:12" x14ac:dyDescent="0.4">
      <c r="A1428" s="1">
        <v>43936</v>
      </c>
      <c r="B1428" s="5">
        <v>0</v>
      </c>
      <c r="C1428" s="2" t="s">
        <v>10</v>
      </c>
      <c r="D1428">
        <v>0</v>
      </c>
      <c r="E1428">
        <v>80</v>
      </c>
      <c r="F1428" s="2" t="s">
        <v>191</v>
      </c>
      <c r="G1428">
        <v>3</v>
      </c>
      <c r="H1428">
        <v>0</v>
      </c>
      <c r="I1428">
        <v>0</v>
      </c>
      <c r="J1428">
        <v>0</v>
      </c>
      <c r="K1428">
        <v>1</v>
      </c>
      <c r="L1428" s="2" t="s">
        <v>302</v>
      </c>
    </row>
    <row r="1429" spans="1:12" x14ac:dyDescent="0.4">
      <c r="A1429" s="1">
        <v>43936</v>
      </c>
      <c r="B1429" s="5"/>
      <c r="C1429" s="2" t="s">
        <v>167</v>
      </c>
      <c r="E1429">
        <v>26967</v>
      </c>
      <c r="F1429" s="2" t="s">
        <v>187</v>
      </c>
      <c r="G1429">
        <v>1766</v>
      </c>
      <c r="K1429">
        <v>1336</v>
      </c>
      <c r="L1429" s="2" t="s">
        <v>0</v>
      </c>
    </row>
    <row r="1430" spans="1:12" x14ac:dyDescent="0.4">
      <c r="A1430" s="1">
        <v>43937</v>
      </c>
      <c r="B1430" s="5">
        <v>0.61458333333333337</v>
      </c>
      <c r="C1430" s="2" t="s">
        <v>22</v>
      </c>
      <c r="D1430">
        <v>0</v>
      </c>
      <c r="E1430">
        <v>943</v>
      </c>
      <c r="F1430" s="2" t="s">
        <v>191</v>
      </c>
      <c r="G1430">
        <v>61</v>
      </c>
      <c r="H1430">
        <v>20</v>
      </c>
      <c r="I1430">
        <v>20</v>
      </c>
      <c r="J1430">
        <v>500</v>
      </c>
      <c r="K1430">
        <v>23</v>
      </c>
      <c r="L1430" s="2" t="s">
        <v>164</v>
      </c>
    </row>
    <row r="1431" spans="1:12" x14ac:dyDescent="0.4">
      <c r="A1431" s="1">
        <v>43937</v>
      </c>
      <c r="B1431" s="5">
        <v>0.45833333333333331</v>
      </c>
      <c r="C1431" s="2" t="s">
        <v>83</v>
      </c>
      <c r="D1431">
        <v>0</v>
      </c>
      <c r="E1431">
        <v>24</v>
      </c>
      <c r="F1431" s="2" t="s">
        <v>191</v>
      </c>
      <c r="G1431">
        <v>0</v>
      </c>
      <c r="H1431">
        <v>0</v>
      </c>
      <c r="I1431">
        <v>0</v>
      </c>
      <c r="J1431">
        <v>0</v>
      </c>
      <c r="K1431">
        <v>0</v>
      </c>
      <c r="L1431" s="2" t="s">
        <v>118</v>
      </c>
    </row>
    <row r="1432" spans="1:12" x14ac:dyDescent="0.4">
      <c r="A1432" s="1">
        <v>43937</v>
      </c>
      <c r="B1432" s="5">
        <v>0.33333333333333331</v>
      </c>
      <c r="C1432" s="2" t="s">
        <v>50</v>
      </c>
      <c r="D1432">
        <v>0</v>
      </c>
      <c r="E1432">
        <v>79</v>
      </c>
      <c r="F1432" s="2" t="s">
        <v>191</v>
      </c>
      <c r="G1432">
        <v>5</v>
      </c>
      <c r="H1432">
        <v>0</v>
      </c>
      <c r="I1432">
        <v>0</v>
      </c>
      <c r="J1432">
        <v>0</v>
      </c>
      <c r="K1432">
        <v>3</v>
      </c>
      <c r="L1432" s="2" t="s">
        <v>111</v>
      </c>
    </row>
    <row r="1433" spans="1:12" x14ac:dyDescent="0.4">
      <c r="A1433" s="1">
        <v>43937</v>
      </c>
      <c r="B1433" s="5">
        <v>0.33333333333333331</v>
      </c>
      <c r="C1433" s="2" t="s">
        <v>15</v>
      </c>
      <c r="D1433">
        <v>0</v>
      </c>
      <c r="E1433">
        <v>1515</v>
      </c>
      <c r="F1433" s="2" t="s">
        <v>191</v>
      </c>
      <c r="G1433">
        <v>70</v>
      </c>
      <c r="H1433">
        <v>26</v>
      </c>
      <c r="I1433">
        <v>12</v>
      </c>
      <c r="J1433">
        <v>0</v>
      </c>
      <c r="K1433">
        <v>55</v>
      </c>
      <c r="L1433" s="2" t="s">
        <v>87</v>
      </c>
    </row>
    <row r="1434" spans="1:12" x14ac:dyDescent="0.4">
      <c r="A1434" s="1">
        <v>43937</v>
      </c>
      <c r="B1434" s="5">
        <v>0</v>
      </c>
      <c r="C1434" s="2" t="s">
        <v>17</v>
      </c>
      <c r="D1434">
        <v>0</v>
      </c>
      <c r="E1434">
        <v>781</v>
      </c>
      <c r="F1434" s="2" t="s">
        <v>191</v>
      </c>
      <c r="G1434">
        <v>46</v>
      </c>
      <c r="H1434">
        <v>8</v>
      </c>
      <c r="I1434">
        <v>6</v>
      </c>
      <c r="J1434">
        <v>623</v>
      </c>
      <c r="K1434">
        <v>25</v>
      </c>
      <c r="L1434" s="2" t="s">
        <v>115</v>
      </c>
    </row>
    <row r="1435" spans="1:12" x14ac:dyDescent="0.4">
      <c r="A1435" s="1">
        <v>43937</v>
      </c>
      <c r="B1435" s="5">
        <v>0.375</v>
      </c>
      <c r="C1435" s="2" t="s">
        <v>13</v>
      </c>
      <c r="D1435">
        <v>0</v>
      </c>
      <c r="E1435">
        <v>912</v>
      </c>
      <c r="F1435" s="2" t="s">
        <v>191</v>
      </c>
      <c r="G1435">
        <v>76</v>
      </c>
      <c r="H1435">
        <v>6</v>
      </c>
      <c r="I1435">
        <v>0</v>
      </c>
      <c r="J1435">
        <v>711</v>
      </c>
      <c r="K1435">
        <v>37</v>
      </c>
      <c r="L1435" s="2" t="s">
        <v>163</v>
      </c>
    </row>
    <row r="1436" spans="1:12" x14ac:dyDescent="0.4">
      <c r="A1436" s="1">
        <v>43937</v>
      </c>
      <c r="B1436" s="5">
        <v>0</v>
      </c>
      <c r="C1436" s="2" t="s">
        <v>26</v>
      </c>
      <c r="D1436">
        <v>0</v>
      </c>
      <c r="E1436">
        <v>907</v>
      </c>
      <c r="F1436" s="2" t="s">
        <v>191</v>
      </c>
      <c r="G1436">
        <v>60</v>
      </c>
      <c r="H1436">
        <v>15</v>
      </c>
      <c r="I1436">
        <v>0</v>
      </c>
      <c r="J1436">
        <v>105</v>
      </c>
      <c r="K1436">
        <v>65</v>
      </c>
      <c r="L1436" s="2" t="s">
        <v>334</v>
      </c>
    </row>
    <row r="1437" spans="1:12" x14ac:dyDescent="0.4">
      <c r="A1437" s="1">
        <v>43937</v>
      </c>
      <c r="B1437" s="5">
        <v>0</v>
      </c>
      <c r="C1437" s="2" t="s">
        <v>8</v>
      </c>
      <c r="D1437">
        <v>21024</v>
      </c>
      <c r="E1437">
        <v>4834</v>
      </c>
      <c r="F1437" s="2" t="s">
        <v>173</v>
      </c>
      <c r="G1437">
        <v>322</v>
      </c>
      <c r="H1437">
        <v>38</v>
      </c>
      <c r="I1437">
        <v>33</v>
      </c>
      <c r="J1437">
        <v>520</v>
      </c>
      <c r="K1437">
        <v>211</v>
      </c>
      <c r="L1437" s="2" t="s">
        <v>279</v>
      </c>
    </row>
    <row r="1438" spans="1:12" x14ac:dyDescent="0.4">
      <c r="A1438" s="1">
        <v>43937</v>
      </c>
      <c r="B1438" s="5">
        <v>0</v>
      </c>
      <c r="C1438" s="2" t="s">
        <v>28</v>
      </c>
      <c r="D1438">
        <v>0</v>
      </c>
      <c r="E1438">
        <v>106</v>
      </c>
      <c r="F1438" s="2" t="s">
        <v>191</v>
      </c>
      <c r="G1438">
        <v>4</v>
      </c>
      <c r="H1438">
        <v>0</v>
      </c>
      <c r="I1438">
        <v>0</v>
      </c>
      <c r="J1438">
        <v>0</v>
      </c>
      <c r="K1438">
        <v>3</v>
      </c>
      <c r="L1438" s="2" t="s">
        <v>304</v>
      </c>
    </row>
    <row r="1439" spans="1:12" x14ac:dyDescent="0.4">
      <c r="A1439" s="1">
        <v>43937</v>
      </c>
      <c r="B1439" s="5">
        <v>0</v>
      </c>
      <c r="C1439" s="2" t="s">
        <v>93</v>
      </c>
      <c r="D1439">
        <v>0</v>
      </c>
      <c r="E1439">
        <v>775</v>
      </c>
      <c r="F1439" s="2" t="s">
        <v>191</v>
      </c>
      <c r="G1439">
        <v>37</v>
      </c>
      <c r="H1439">
        <v>8</v>
      </c>
      <c r="I1439">
        <v>7</v>
      </c>
      <c r="J1439">
        <v>0</v>
      </c>
      <c r="K1439">
        <v>39</v>
      </c>
      <c r="L1439" s="2" t="s">
        <v>0</v>
      </c>
    </row>
    <row r="1440" spans="1:12" x14ac:dyDescent="0.4">
      <c r="A1440" s="1">
        <v>43937</v>
      </c>
      <c r="B1440" s="5">
        <v>0</v>
      </c>
      <c r="C1440" s="2" t="s">
        <v>37</v>
      </c>
      <c r="D1440">
        <v>0</v>
      </c>
      <c r="E1440">
        <v>189</v>
      </c>
      <c r="F1440" s="2" t="s">
        <v>191</v>
      </c>
      <c r="G1440">
        <v>18</v>
      </c>
      <c r="H1440">
        <v>5</v>
      </c>
      <c r="I1440">
        <v>0</v>
      </c>
      <c r="J1440">
        <v>0</v>
      </c>
      <c r="K1440">
        <v>3</v>
      </c>
      <c r="L1440" s="2" t="s">
        <v>333</v>
      </c>
    </row>
    <row r="1441" spans="1:12" x14ac:dyDescent="0.4">
      <c r="A1441" s="1">
        <v>43937</v>
      </c>
      <c r="B1441" s="5">
        <v>0.52083333333333337</v>
      </c>
      <c r="C1441" s="2" t="s">
        <v>48</v>
      </c>
      <c r="D1441">
        <v>0</v>
      </c>
      <c r="E1441">
        <v>599</v>
      </c>
      <c r="F1441" s="2" t="s">
        <v>191</v>
      </c>
      <c r="G1441">
        <v>40</v>
      </c>
      <c r="H1441">
        <v>3</v>
      </c>
      <c r="I1441">
        <v>0</v>
      </c>
      <c r="J1441">
        <v>0</v>
      </c>
      <c r="K1441">
        <v>13</v>
      </c>
      <c r="L1441" s="2" t="s">
        <v>102</v>
      </c>
    </row>
    <row r="1442" spans="1:12" x14ac:dyDescent="0.4">
      <c r="A1442" s="1">
        <v>43937</v>
      </c>
      <c r="B1442" s="5">
        <v>0</v>
      </c>
      <c r="C1442" s="2" t="s">
        <v>29</v>
      </c>
      <c r="D1442">
        <v>0</v>
      </c>
      <c r="E1442">
        <v>621</v>
      </c>
      <c r="F1442" s="2" t="s">
        <v>191</v>
      </c>
      <c r="G1442">
        <v>52</v>
      </c>
      <c r="H1442">
        <v>11</v>
      </c>
      <c r="I1442">
        <v>9</v>
      </c>
      <c r="J1442">
        <v>0</v>
      </c>
      <c r="K1442">
        <v>61</v>
      </c>
      <c r="L1442" s="2" t="s">
        <v>229</v>
      </c>
    </row>
    <row r="1443" spans="1:12" x14ac:dyDescent="0.4">
      <c r="A1443" s="1">
        <v>43937</v>
      </c>
      <c r="B1443" s="5">
        <v>0</v>
      </c>
      <c r="C1443" s="2" t="s">
        <v>70</v>
      </c>
      <c r="D1443">
        <v>0</v>
      </c>
      <c r="E1443">
        <v>106</v>
      </c>
      <c r="F1443" s="2" t="s">
        <v>191</v>
      </c>
      <c r="G1443">
        <v>5</v>
      </c>
      <c r="H1443">
        <v>2</v>
      </c>
      <c r="I1443">
        <v>0</v>
      </c>
      <c r="J1443">
        <v>0</v>
      </c>
      <c r="K1443">
        <v>2</v>
      </c>
      <c r="L1443" s="2" t="s">
        <v>223</v>
      </c>
    </row>
    <row r="1444" spans="1:12" x14ac:dyDescent="0.4">
      <c r="A1444" s="1">
        <v>43937</v>
      </c>
      <c r="B1444" s="5">
        <v>0</v>
      </c>
      <c r="C1444" s="2" t="s">
        <v>78</v>
      </c>
      <c r="D1444">
        <v>0</v>
      </c>
      <c r="E1444">
        <v>65</v>
      </c>
      <c r="F1444" s="2" t="s">
        <v>191</v>
      </c>
      <c r="G1444">
        <v>0</v>
      </c>
      <c r="H1444">
        <v>0</v>
      </c>
      <c r="I1444">
        <v>0</v>
      </c>
      <c r="J1444">
        <v>0</v>
      </c>
      <c r="K1444">
        <v>0</v>
      </c>
      <c r="L1444" s="2" t="s">
        <v>338</v>
      </c>
    </row>
    <row r="1445" spans="1:12" x14ac:dyDescent="0.4">
      <c r="A1445" s="1">
        <v>43937</v>
      </c>
      <c r="B1445" s="5">
        <v>0</v>
      </c>
      <c r="C1445" s="2" t="s">
        <v>33</v>
      </c>
      <c r="D1445">
        <v>0</v>
      </c>
      <c r="E1445">
        <v>680</v>
      </c>
      <c r="F1445" s="2" t="s">
        <v>191</v>
      </c>
      <c r="G1445">
        <v>56</v>
      </c>
      <c r="H1445">
        <v>7</v>
      </c>
      <c r="I1445">
        <v>0</v>
      </c>
      <c r="J1445">
        <v>138</v>
      </c>
      <c r="K1445">
        <v>25</v>
      </c>
      <c r="L1445" s="2" t="s">
        <v>74</v>
      </c>
    </row>
    <row r="1446" spans="1:12" x14ac:dyDescent="0.4">
      <c r="A1446" s="1">
        <v>43937</v>
      </c>
      <c r="B1446" s="5">
        <v>0.39583333333333331</v>
      </c>
      <c r="C1446" s="2" t="s">
        <v>101</v>
      </c>
      <c r="D1446">
        <v>0</v>
      </c>
      <c r="E1446">
        <v>60</v>
      </c>
      <c r="F1446" s="2" t="s">
        <v>191</v>
      </c>
      <c r="G1446">
        <v>10</v>
      </c>
      <c r="H1446">
        <v>2</v>
      </c>
      <c r="I1446">
        <v>0</v>
      </c>
      <c r="J1446">
        <v>0</v>
      </c>
      <c r="K1446">
        <v>1</v>
      </c>
      <c r="L1446" s="2" t="s">
        <v>335</v>
      </c>
    </row>
    <row r="1447" spans="1:12" x14ac:dyDescent="0.4">
      <c r="A1447" s="1">
        <v>43937</v>
      </c>
      <c r="B1447" s="5">
        <v>0</v>
      </c>
      <c r="C1447" s="2" t="s">
        <v>57</v>
      </c>
      <c r="D1447">
        <v>0</v>
      </c>
      <c r="E1447">
        <v>343</v>
      </c>
      <c r="F1447" s="2" t="s">
        <v>191</v>
      </c>
      <c r="G1447">
        <v>22</v>
      </c>
      <c r="H1447">
        <v>0</v>
      </c>
      <c r="I1447">
        <v>0</v>
      </c>
      <c r="J1447">
        <v>0</v>
      </c>
      <c r="K1447">
        <v>8</v>
      </c>
      <c r="L1447" s="2" t="s">
        <v>233</v>
      </c>
    </row>
    <row r="1448" spans="1:12" x14ac:dyDescent="0.4">
      <c r="A1448" s="1">
        <v>43937</v>
      </c>
      <c r="B1448" s="5">
        <v>0</v>
      </c>
      <c r="C1448" s="2" t="s">
        <v>38</v>
      </c>
      <c r="D1448">
        <v>0</v>
      </c>
      <c r="E1448">
        <v>265</v>
      </c>
      <c r="F1448" s="2" t="s">
        <v>191</v>
      </c>
      <c r="G1448">
        <v>21</v>
      </c>
      <c r="H1448">
        <v>0</v>
      </c>
      <c r="I1448">
        <v>0</v>
      </c>
      <c r="J1448">
        <v>154</v>
      </c>
      <c r="K1448">
        <v>14</v>
      </c>
      <c r="L1448" s="2" t="s">
        <v>339</v>
      </c>
    </row>
    <row r="1449" spans="1:12" x14ac:dyDescent="0.4">
      <c r="A1449" s="1">
        <v>43937</v>
      </c>
      <c r="B1449" s="5">
        <v>0.4375</v>
      </c>
      <c r="C1449" s="2" t="s">
        <v>88</v>
      </c>
      <c r="D1449">
        <v>0</v>
      </c>
      <c r="E1449">
        <v>309</v>
      </c>
      <c r="F1449" s="2" t="s">
        <v>191</v>
      </c>
      <c r="G1449">
        <v>24</v>
      </c>
      <c r="H1449">
        <v>14</v>
      </c>
      <c r="I1449">
        <v>0</v>
      </c>
      <c r="J1449">
        <v>38</v>
      </c>
      <c r="K1449">
        <v>11</v>
      </c>
      <c r="L1449" s="2" t="s">
        <v>303</v>
      </c>
    </row>
    <row r="1450" spans="1:12" x14ac:dyDescent="0.4">
      <c r="A1450" s="1">
        <v>43937</v>
      </c>
      <c r="B1450" s="5">
        <v>0.33333333333333331</v>
      </c>
      <c r="C1450" s="2" t="s">
        <v>9</v>
      </c>
      <c r="D1450">
        <v>0</v>
      </c>
      <c r="E1450">
        <v>2953</v>
      </c>
      <c r="F1450" s="2" t="s">
        <v>191</v>
      </c>
      <c r="G1450">
        <v>249</v>
      </c>
      <c r="H1450">
        <v>59</v>
      </c>
      <c r="I1450">
        <v>49</v>
      </c>
      <c r="J1450">
        <v>568</v>
      </c>
      <c r="K1450">
        <v>269</v>
      </c>
      <c r="L1450" s="2" t="s">
        <v>244</v>
      </c>
    </row>
    <row r="1451" spans="1:12" x14ac:dyDescent="0.4">
      <c r="A1451" s="1">
        <v>43937</v>
      </c>
      <c r="B1451" s="5">
        <v>0.625</v>
      </c>
      <c r="C1451" s="2" t="s">
        <v>75</v>
      </c>
      <c r="D1451">
        <v>0</v>
      </c>
      <c r="E1451">
        <v>78</v>
      </c>
      <c r="F1451" s="2" t="s">
        <v>191</v>
      </c>
      <c r="G1451">
        <v>2</v>
      </c>
      <c r="H1451">
        <v>0</v>
      </c>
      <c r="I1451">
        <v>0</v>
      </c>
      <c r="J1451">
        <v>62</v>
      </c>
      <c r="K1451">
        <v>5</v>
      </c>
      <c r="L1451" s="2" t="s">
        <v>145</v>
      </c>
    </row>
    <row r="1452" spans="1:12" x14ac:dyDescent="0.4">
      <c r="A1452" s="1">
        <v>43937</v>
      </c>
      <c r="B1452" s="5">
        <v>0</v>
      </c>
      <c r="C1452" s="2" t="s">
        <v>18</v>
      </c>
      <c r="D1452">
        <v>0</v>
      </c>
      <c r="E1452">
        <v>4998</v>
      </c>
      <c r="F1452" s="2" t="s">
        <v>191</v>
      </c>
      <c r="G1452">
        <v>262</v>
      </c>
      <c r="H1452">
        <v>60</v>
      </c>
      <c r="I1452">
        <v>0</v>
      </c>
      <c r="J1452">
        <v>0</v>
      </c>
      <c r="K1452">
        <v>314</v>
      </c>
      <c r="L1452" s="2" t="s">
        <v>123</v>
      </c>
    </row>
    <row r="1453" spans="1:12" x14ac:dyDescent="0.4">
      <c r="A1453" s="1">
        <v>43937</v>
      </c>
      <c r="B1453" s="5">
        <v>0</v>
      </c>
      <c r="C1453" s="2" t="s">
        <v>20</v>
      </c>
      <c r="D1453">
        <v>0</v>
      </c>
      <c r="E1453">
        <v>1744</v>
      </c>
      <c r="F1453" s="2" t="s">
        <v>191</v>
      </c>
      <c r="G1453">
        <v>93</v>
      </c>
      <c r="H1453">
        <v>17</v>
      </c>
      <c r="I1453">
        <v>12</v>
      </c>
      <c r="J1453">
        <v>198</v>
      </c>
      <c r="K1453">
        <v>95</v>
      </c>
      <c r="L1453" s="2" t="s">
        <v>255</v>
      </c>
    </row>
    <row r="1454" spans="1:12" x14ac:dyDescent="0.4">
      <c r="A1454" s="1">
        <v>43937</v>
      </c>
      <c r="B1454" s="5">
        <v>0.33333333333333331</v>
      </c>
      <c r="C1454" s="2" t="s">
        <v>40</v>
      </c>
      <c r="D1454">
        <v>0</v>
      </c>
      <c r="E1454">
        <v>171</v>
      </c>
      <c r="F1454" s="2" t="s">
        <v>191</v>
      </c>
      <c r="G1454">
        <v>9</v>
      </c>
      <c r="H1454">
        <v>7</v>
      </c>
      <c r="I1454">
        <v>0</v>
      </c>
      <c r="J1454">
        <v>94</v>
      </c>
      <c r="K1454">
        <v>6</v>
      </c>
      <c r="L1454" s="2" t="s">
        <v>232</v>
      </c>
    </row>
    <row r="1455" spans="1:12" x14ac:dyDescent="0.4">
      <c r="A1455" s="1">
        <v>43937</v>
      </c>
      <c r="B1455" s="5">
        <v>0.60416666666666663</v>
      </c>
      <c r="C1455" s="2" t="s">
        <v>12</v>
      </c>
      <c r="D1455">
        <v>0</v>
      </c>
      <c r="E1455">
        <v>3140</v>
      </c>
      <c r="F1455" s="2" t="s">
        <v>191</v>
      </c>
      <c r="G1455">
        <v>135</v>
      </c>
      <c r="H1455">
        <v>0</v>
      </c>
      <c r="I1455">
        <v>51</v>
      </c>
      <c r="J1455">
        <v>0</v>
      </c>
      <c r="K1455">
        <v>95</v>
      </c>
      <c r="L1455" s="2" t="s">
        <v>301</v>
      </c>
    </row>
    <row r="1456" spans="1:12" x14ac:dyDescent="0.4">
      <c r="A1456" s="1">
        <v>43937</v>
      </c>
      <c r="B1456" s="5">
        <v>0</v>
      </c>
      <c r="C1456" s="2" t="s">
        <v>10</v>
      </c>
      <c r="D1456">
        <v>0</v>
      </c>
      <c r="E1456">
        <v>80</v>
      </c>
      <c r="F1456" s="2" t="s">
        <v>191</v>
      </c>
      <c r="G1456">
        <v>3</v>
      </c>
      <c r="H1456">
        <v>0</v>
      </c>
      <c r="I1456">
        <v>0</v>
      </c>
      <c r="J1456">
        <v>0</v>
      </c>
      <c r="K1456">
        <v>1</v>
      </c>
      <c r="L1456" s="2" t="s">
        <v>302</v>
      </c>
    </row>
    <row r="1457" spans="1:12" x14ac:dyDescent="0.4">
      <c r="A1457" s="1">
        <v>43937</v>
      </c>
      <c r="B1457" s="5"/>
      <c r="C1457" s="2" t="s">
        <v>167</v>
      </c>
      <c r="E1457">
        <v>27277</v>
      </c>
      <c r="F1457" s="2" t="s">
        <v>185</v>
      </c>
      <c r="G1457">
        <v>1682</v>
      </c>
      <c r="K1457">
        <v>1384</v>
      </c>
      <c r="L1457" s="2" t="s">
        <v>0</v>
      </c>
    </row>
    <row r="1458" spans="1:12" x14ac:dyDescent="0.4">
      <c r="A1458" s="1">
        <v>43938</v>
      </c>
      <c r="B1458" s="5">
        <v>0.61458333333333337</v>
      </c>
      <c r="C1458" s="2" t="s">
        <v>22</v>
      </c>
      <c r="D1458">
        <v>0</v>
      </c>
      <c r="E1458">
        <v>960</v>
      </c>
      <c r="F1458" s="2" t="s">
        <v>191</v>
      </c>
      <c r="G1458">
        <v>58</v>
      </c>
      <c r="H1458">
        <v>20</v>
      </c>
      <c r="I1458">
        <v>20</v>
      </c>
      <c r="J1458">
        <v>540</v>
      </c>
      <c r="K1458">
        <v>24</v>
      </c>
      <c r="L1458" s="2" t="s">
        <v>166</v>
      </c>
    </row>
    <row r="1459" spans="1:12" x14ac:dyDescent="0.4">
      <c r="A1459" s="1">
        <v>43938</v>
      </c>
      <c r="B1459" s="5">
        <v>0.45833333333333331</v>
      </c>
      <c r="C1459" s="2" t="s">
        <v>83</v>
      </c>
      <c r="D1459">
        <v>0</v>
      </c>
      <c r="E1459">
        <v>24</v>
      </c>
      <c r="F1459" s="2" t="s">
        <v>191</v>
      </c>
      <c r="G1459">
        <v>0</v>
      </c>
      <c r="H1459">
        <v>0</v>
      </c>
      <c r="I1459">
        <v>0</v>
      </c>
      <c r="J1459">
        <v>0</v>
      </c>
      <c r="K1459">
        <v>0</v>
      </c>
      <c r="L1459" s="2" t="s">
        <v>118</v>
      </c>
    </row>
    <row r="1460" spans="1:12" x14ac:dyDescent="0.4">
      <c r="A1460" s="1">
        <v>43938</v>
      </c>
      <c r="B1460" s="5">
        <v>0.5</v>
      </c>
      <c r="C1460" s="2" t="s">
        <v>50</v>
      </c>
      <c r="D1460">
        <v>0</v>
      </c>
      <c r="E1460">
        <v>82</v>
      </c>
      <c r="F1460" s="2" t="s">
        <v>191</v>
      </c>
      <c r="G1460">
        <v>5</v>
      </c>
      <c r="H1460">
        <v>0</v>
      </c>
      <c r="I1460">
        <v>0</v>
      </c>
      <c r="J1460">
        <v>0</v>
      </c>
      <c r="K1460">
        <v>3</v>
      </c>
      <c r="L1460" s="2" t="s">
        <v>111</v>
      </c>
    </row>
    <row r="1461" spans="1:12" x14ac:dyDescent="0.4">
      <c r="A1461" s="1">
        <v>43938</v>
      </c>
      <c r="B1461" s="5">
        <v>0.33333333333333331</v>
      </c>
      <c r="C1461" s="2" t="s">
        <v>15</v>
      </c>
      <c r="D1461">
        <v>0</v>
      </c>
      <c r="E1461">
        <v>1553</v>
      </c>
      <c r="F1461" s="2" t="s">
        <v>191</v>
      </c>
      <c r="G1461">
        <v>69</v>
      </c>
      <c r="H1461">
        <v>25</v>
      </c>
      <c r="I1461">
        <v>13</v>
      </c>
      <c r="J1461">
        <v>0</v>
      </c>
      <c r="K1461">
        <v>67</v>
      </c>
      <c r="L1461" s="2" t="s">
        <v>87</v>
      </c>
    </row>
    <row r="1462" spans="1:12" x14ac:dyDescent="0.4">
      <c r="A1462" s="1">
        <v>43938</v>
      </c>
      <c r="B1462" s="5">
        <v>0</v>
      </c>
      <c r="C1462" s="2" t="s">
        <v>17</v>
      </c>
      <c r="D1462">
        <v>0</v>
      </c>
      <c r="E1462">
        <v>794</v>
      </c>
      <c r="F1462" s="2" t="s">
        <v>191</v>
      </c>
      <c r="G1462">
        <v>40</v>
      </c>
      <c r="H1462">
        <v>8</v>
      </c>
      <c r="I1462">
        <v>5</v>
      </c>
      <c r="J1462">
        <v>632</v>
      </c>
      <c r="K1462">
        <v>25</v>
      </c>
      <c r="L1462" s="2" t="s">
        <v>115</v>
      </c>
    </row>
    <row r="1463" spans="1:12" x14ac:dyDescent="0.4">
      <c r="A1463" s="1">
        <v>43938</v>
      </c>
      <c r="B1463" s="5">
        <v>0.375</v>
      </c>
      <c r="C1463" s="2" t="s">
        <v>13</v>
      </c>
      <c r="D1463">
        <v>0</v>
      </c>
      <c r="E1463">
        <v>918</v>
      </c>
      <c r="F1463" s="2" t="s">
        <v>191</v>
      </c>
      <c r="G1463">
        <v>68</v>
      </c>
      <c r="H1463">
        <v>7</v>
      </c>
      <c r="I1463">
        <v>0</v>
      </c>
      <c r="J1463">
        <v>720</v>
      </c>
      <c r="K1463">
        <v>37</v>
      </c>
      <c r="L1463" s="2" t="s">
        <v>165</v>
      </c>
    </row>
    <row r="1464" spans="1:12" x14ac:dyDescent="0.4">
      <c r="A1464" s="1">
        <v>43938</v>
      </c>
      <c r="B1464" s="5">
        <v>0</v>
      </c>
      <c r="C1464" s="2" t="s">
        <v>26</v>
      </c>
      <c r="D1464">
        <v>0</v>
      </c>
      <c r="E1464">
        <v>930</v>
      </c>
      <c r="F1464" s="2" t="s">
        <v>191</v>
      </c>
      <c r="G1464">
        <v>66</v>
      </c>
      <c r="H1464">
        <v>13</v>
      </c>
      <c r="I1464">
        <v>0</v>
      </c>
      <c r="J1464">
        <v>106</v>
      </c>
      <c r="K1464">
        <v>67</v>
      </c>
      <c r="L1464" s="2" t="s">
        <v>334</v>
      </c>
    </row>
    <row r="1465" spans="1:12" x14ac:dyDescent="0.4">
      <c r="A1465" s="1">
        <v>43938</v>
      </c>
      <c r="B1465" s="5">
        <v>0</v>
      </c>
      <c r="C1465" s="2" t="s">
        <v>8</v>
      </c>
      <c r="D1465">
        <v>21407</v>
      </c>
      <c r="E1465">
        <v>4881</v>
      </c>
      <c r="F1465" s="2" t="s">
        <v>184</v>
      </c>
      <c r="G1465">
        <v>303</v>
      </c>
      <c r="H1465">
        <v>39</v>
      </c>
      <c r="I1465">
        <v>33</v>
      </c>
      <c r="J1465">
        <v>532</v>
      </c>
      <c r="K1465">
        <v>217</v>
      </c>
      <c r="L1465" s="2" t="s">
        <v>279</v>
      </c>
    </row>
    <row r="1466" spans="1:12" x14ac:dyDescent="0.4">
      <c r="A1466" s="1">
        <v>43938</v>
      </c>
      <c r="B1466" s="5">
        <v>0.54166666666666663</v>
      </c>
      <c r="C1466" s="2" t="s">
        <v>28</v>
      </c>
      <c r="D1466">
        <v>0</v>
      </c>
      <c r="E1466">
        <v>108</v>
      </c>
      <c r="F1466" s="2" t="s">
        <v>191</v>
      </c>
      <c r="G1466">
        <v>4</v>
      </c>
      <c r="H1466">
        <v>0</v>
      </c>
      <c r="I1466">
        <v>0</v>
      </c>
      <c r="J1466">
        <v>0</v>
      </c>
      <c r="K1466">
        <v>3</v>
      </c>
      <c r="L1466" s="2" t="s">
        <v>304</v>
      </c>
    </row>
    <row r="1467" spans="1:12" x14ac:dyDescent="0.4">
      <c r="A1467" s="1">
        <v>43938</v>
      </c>
      <c r="B1467" s="5">
        <v>0</v>
      </c>
      <c r="C1467" s="2" t="s">
        <v>93</v>
      </c>
      <c r="D1467">
        <v>0</v>
      </c>
      <c r="E1467">
        <v>777</v>
      </c>
      <c r="F1467" s="2" t="s">
        <v>191</v>
      </c>
      <c r="G1467">
        <v>33</v>
      </c>
      <c r="H1467">
        <v>7</v>
      </c>
      <c r="I1467">
        <v>6</v>
      </c>
      <c r="J1467">
        <v>0</v>
      </c>
      <c r="K1467">
        <v>40</v>
      </c>
      <c r="L1467" s="2" t="s">
        <v>0</v>
      </c>
    </row>
    <row r="1468" spans="1:12" x14ac:dyDescent="0.4">
      <c r="A1468" s="1">
        <v>43938</v>
      </c>
      <c r="B1468" s="5">
        <v>0</v>
      </c>
      <c r="C1468" s="2" t="s">
        <v>37</v>
      </c>
      <c r="D1468">
        <v>0</v>
      </c>
      <c r="E1468">
        <v>191</v>
      </c>
      <c r="F1468" s="2" t="s">
        <v>191</v>
      </c>
      <c r="G1468">
        <v>18</v>
      </c>
      <c r="H1468">
        <v>5</v>
      </c>
      <c r="I1468">
        <v>0</v>
      </c>
      <c r="J1468">
        <v>0</v>
      </c>
      <c r="K1468">
        <v>3</v>
      </c>
      <c r="L1468" s="2" t="s">
        <v>333</v>
      </c>
    </row>
    <row r="1469" spans="1:12" x14ac:dyDescent="0.4">
      <c r="A1469" s="1">
        <v>43938</v>
      </c>
      <c r="B1469" s="5">
        <v>0.45833333333333331</v>
      </c>
      <c r="C1469" s="2" t="s">
        <v>48</v>
      </c>
      <c r="D1469">
        <v>0</v>
      </c>
      <c r="E1469">
        <v>607</v>
      </c>
      <c r="F1469" s="2" t="s">
        <v>191</v>
      </c>
      <c r="G1469">
        <v>40</v>
      </c>
      <c r="H1469">
        <v>3</v>
      </c>
      <c r="I1469">
        <v>0</v>
      </c>
      <c r="J1469">
        <v>0</v>
      </c>
      <c r="K1469">
        <v>14</v>
      </c>
      <c r="L1469" s="2" t="s">
        <v>102</v>
      </c>
    </row>
    <row r="1470" spans="1:12" x14ac:dyDescent="0.4">
      <c r="A1470" s="1">
        <v>43938</v>
      </c>
      <c r="B1470" s="5">
        <v>0</v>
      </c>
      <c r="C1470" s="2" t="s">
        <v>29</v>
      </c>
      <c r="D1470">
        <v>0</v>
      </c>
      <c r="E1470">
        <v>630</v>
      </c>
      <c r="F1470" s="2" t="s">
        <v>191</v>
      </c>
      <c r="G1470">
        <v>44</v>
      </c>
      <c r="H1470">
        <v>10</v>
      </c>
      <c r="I1470">
        <v>8</v>
      </c>
      <c r="J1470">
        <v>0</v>
      </c>
      <c r="K1470">
        <v>64</v>
      </c>
      <c r="L1470" s="2" t="s">
        <v>229</v>
      </c>
    </row>
    <row r="1471" spans="1:12" x14ac:dyDescent="0.4">
      <c r="A1471" s="1">
        <v>43938</v>
      </c>
      <c r="B1471" s="5">
        <v>0</v>
      </c>
      <c r="C1471" s="2" t="s">
        <v>70</v>
      </c>
      <c r="D1471">
        <v>0</v>
      </c>
      <c r="E1471">
        <v>107</v>
      </c>
      <c r="F1471" s="2" t="s">
        <v>191</v>
      </c>
      <c r="G1471">
        <v>4</v>
      </c>
      <c r="H1471">
        <v>2</v>
      </c>
      <c r="I1471">
        <v>0</v>
      </c>
      <c r="J1471">
        <v>0</v>
      </c>
      <c r="K1471">
        <v>3</v>
      </c>
      <c r="L1471" s="2" t="s">
        <v>223</v>
      </c>
    </row>
    <row r="1472" spans="1:12" x14ac:dyDescent="0.4">
      <c r="A1472" s="1">
        <v>43938</v>
      </c>
      <c r="B1472" s="5">
        <v>0</v>
      </c>
      <c r="C1472" s="2" t="s">
        <v>78</v>
      </c>
      <c r="D1472">
        <v>0</v>
      </c>
      <c r="E1472">
        <v>66</v>
      </c>
      <c r="F1472" s="2" t="s">
        <v>191</v>
      </c>
      <c r="G1472">
        <v>0</v>
      </c>
      <c r="H1472">
        <v>0</v>
      </c>
      <c r="I1472">
        <v>0</v>
      </c>
      <c r="J1472">
        <v>0</v>
      </c>
      <c r="K1472">
        <v>0</v>
      </c>
      <c r="L1472" s="2" t="s">
        <v>338</v>
      </c>
    </row>
    <row r="1473" spans="1:12" x14ac:dyDescent="0.4">
      <c r="A1473" s="1">
        <v>43938</v>
      </c>
      <c r="B1473" s="5">
        <v>0</v>
      </c>
      <c r="C1473" s="2" t="s">
        <v>33</v>
      </c>
      <c r="D1473">
        <v>0</v>
      </c>
      <c r="E1473">
        <v>693</v>
      </c>
      <c r="F1473" s="2" t="s">
        <v>191</v>
      </c>
      <c r="G1473">
        <v>41</v>
      </c>
      <c r="H1473">
        <v>9</v>
      </c>
      <c r="I1473">
        <v>0</v>
      </c>
      <c r="J1473">
        <v>144</v>
      </c>
      <c r="K1473">
        <v>27</v>
      </c>
      <c r="L1473" s="2" t="s">
        <v>74</v>
      </c>
    </row>
    <row r="1474" spans="1:12" x14ac:dyDescent="0.4">
      <c r="A1474" s="1">
        <v>43938</v>
      </c>
      <c r="B1474" s="5">
        <v>0.39583333333333331</v>
      </c>
      <c r="C1474" s="2" t="s">
        <v>101</v>
      </c>
      <c r="D1474">
        <v>0</v>
      </c>
      <c r="E1474">
        <v>60</v>
      </c>
      <c r="F1474" s="2" t="s">
        <v>191</v>
      </c>
      <c r="G1474">
        <v>8</v>
      </c>
      <c r="H1474">
        <v>2</v>
      </c>
      <c r="I1474">
        <v>0</v>
      </c>
      <c r="J1474">
        <v>0</v>
      </c>
      <c r="K1474">
        <v>1</v>
      </c>
      <c r="L1474" s="2" t="s">
        <v>335</v>
      </c>
    </row>
    <row r="1475" spans="1:12" x14ac:dyDescent="0.4">
      <c r="A1475" s="1">
        <v>43938</v>
      </c>
      <c r="B1475" s="5">
        <v>0</v>
      </c>
      <c r="C1475" s="2" t="s">
        <v>57</v>
      </c>
      <c r="D1475">
        <v>0</v>
      </c>
      <c r="E1475">
        <v>350</v>
      </c>
      <c r="F1475" s="2" t="s">
        <v>191</v>
      </c>
      <c r="G1475">
        <v>20</v>
      </c>
      <c r="H1475">
        <v>0</v>
      </c>
      <c r="I1475">
        <v>0</v>
      </c>
      <c r="J1475">
        <v>0</v>
      </c>
      <c r="K1475">
        <v>9</v>
      </c>
      <c r="L1475" s="2" t="s">
        <v>233</v>
      </c>
    </row>
    <row r="1476" spans="1:12" x14ac:dyDescent="0.4">
      <c r="A1476" s="1">
        <v>43938</v>
      </c>
      <c r="B1476" s="5">
        <v>0</v>
      </c>
      <c r="C1476" s="2" t="s">
        <v>38</v>
      </c>
      <c r="D1476">
        <v>0</v>
      </c>
      <c r="E1476">
        <v>266</v>
      </c>
      <c r="F1476" s="2" t="s">
        <v>191</v>
      </c>
      <c r="G1476">
        <v>20</v>
      </c>
      <c r="H1476">
        <v>0</v>
      </c>
      <c r="I1476">
        <v>0</v>
      </c>
      <c r="J1476">
        <v>161</v>
      </c>
      <c r="K1476">
        <v>14</v>
      </c>
      <c r="L1476" s="2" t="s">
        <v>339</v>
      </c>
    </row>
    <row r="1477" spans="1:12" x14ac:dyDescent="0.4">
      <c r="A1477" s="1">
        <v>43938</v>
      </c>
      <c r="B1477" s="5">
        <v>0.39583333333333331</v>
      </c>
      <c r="C1477" s="2" t="s">
        <v>88</v>
      </c>
      <c r="D1477">
        <v>0</v>
      </c>
      <c r="E1477">
        <v>322</v>
      </c>
      <c r="F1477" s="2" t="s">
        <v>191</v>
      </c>
      <c r="G1477">
        <v>21</v>
      </c>
      <c r="H1477">
        <v>13</v>
      </c>
      <c r="I1477">
        <v>0</v>
      </c>
      <c r="J1477">
        <v>41</v>
      </c>
      <c r="K1477">
        <v>12</v>
      </c>
      <c r="L1477" s="2" t="s">
        <v>303</v>
      </c>
    </row>
    <row r="1478" spans="1:12" x14ac:dyDescent="0.4">
      <c r="A1478" s="1">
        <v>43938</v>
      </c>
      <c r="B1478" s="5">
        <v>0.33333333333333331</v>
      </c>
      <c r="C1478" s="2" t="s">
        <v>9</v>
      </c>
      <c r="D1478">
        <v>0</v>
      </c>
      <c r="E1478">
        <v>2977</v>
      </c>
      <c r="F1478" s="2" t="s">
        <v>191</v>
      </c>
      <c r="G1478">
        <v>254</v>
      </c>
      <c r="H1478">
        <v>57</v>
      </c>
      <c r="I1478">
        <v>44</v>
      </c>
      <c r="J1478">
        <v>580</v>
      </c>
      <c r="K1478">
        <v>270</v>
      </c>
      <c r="L1478" s="2" t="s">
        <v>244</v>
      </c>
    </row>
    <row r="1479" spans="1:12" x14ac:dyDescent="0.4">
      <c r="A1479" s="1">
        <v>43938</v>
      </c>
      <c r="B1479" s="5">
        <v>0.58333333333333337</v>
      </c>
      <c r="C1479" s="2" t="s">
        <v>75</v>
      </c>
      <c r="D1479">
        <v>0</v>
      </c>
      <c r="E1479">
        <v>78</v>
      </c>
      <c r="F1479" s="2" t="s">
        <v>191</v>
      </c>
      <c r="G1479">
        <v>2</v>
      </c>
      <c r="H1479">
        <v>0</v>
      </c>
      <c r="I1479">
        <v>0</v>
      </c>
      <c r="J1479">
        <v>66</v>
      </c>
      <c r="K1479">
        <v>5</v>
      </c>
      <c r="L1479" s="2" t="s">
        <v>145</v>
      </c>
    </row>
    <row r="1480" spans="1:12" x14ac:dyDescent="0.4">
      <c r="A1480" s="1">
        <v>43938</v>
      </c>
      <c r="B1480" s="5">
        <v>0</v>
      </c>
      <c r="C1480" s="2" t="s">
        <v>18</v>
      </c>
      <c r="D1480">
        <v>0</v>
      </c>
      <c r="E1480">
        <v>5030</v>
      </c>
      <c r="F1480" s="2" t="s">
        <v>191</v>
      </c>
      <c r="G1480">
        <v>244</v>
      </c>
      <c r="H1480">
        <v>56</v>
      </c>
      <c r="I1480">
        <v>0</v>
      </c>
      <c r="J1480">
        <v>0</v>
      </c>
      <c r="K1480">
        <v>322</v>
      </c>
      <c r="L1480" s="2" t="s">
        <v>123</v>
      </c>
    </row>
    <row r="1481" spans="1:12" x14ac:dyDescent="0.4">
      <c r="A1481" s="1">
        <v>43938</v>
      </c>
      <c r="B1481" s="5">
        <v>0</v>
      </c>
      <c r="C1481" s="2" t="s">
        <v>20</v>
      </c>
      <c r="D1481">
        <v>0</v>
      </c>
      <c r="E1481">
        <v>1764</v>
      </c>
      <c r="F1481" s="2" t="s">
        <v>191</v>
      </c>
      <c r="G1481">
        <v>86</v>
      </c>
      <c r="H1481">
        <v>16</v>
      </c>
      <c r="I1481">
        <v>10</v>
      </c>
      <c r="J1481">
        <v>204</v>
      </c>
      <c r="K1481">
        <v>99</v>
      </c>
      <c r="L1481" s="2" t="s">
        <v>255</v>
      </c>
    </row>
    <row r="1482" spans="1:12" x14ac:dyDescent="0.4">
      <c r="A1482" s="1">
        <v>43938</v>
      </c>
      <c r="B1482" s="5">
        <v>0.33333333333333331</v>
      </c>
      <c r="C1482" s="2" t="s">
        <v>40</v>
      </c>
      <c r="D1482">
        <v>0</v>
      </c>
      <c r="E1482">
        <v>172</v>
      </c>
      <c r="F1482" s="2" t="s">
        <v>191</v>
      </c>
      <c r="G1482">
        <v>8</v>
      </c>
      <c r="H1482">
        <v>6</v>
      </c>
      <c r="I1482">
        <v>0</v>
      </c>
      <c r="J1482">
        <v>96</v>
      </c>
      <c r="K1482">
        <v>6</v>
      </c>
      <c r="L1482" s="2" t="s">
        <v>232</v>
      </c>
    </row>
    <row r="1483" spans="1:12" x14ac:dyDescent="0.4">
      <c r="A1483" s="1">
        <v>43938</v>
      </c>
      <c r="B1483" s="5">
        <v>0.60416666666666663</v>
      </c>
      <c r="C1483" s="2" t="s">
        <v>12</v>
      </c>
      <c r="D1483">
        <v>0</v>
      </c>
      <c r="E1483">
        <v>3163</v>
      </c>
      <c r="F1483" s="2" t="s">
        <v>191</v>
      </c>
      <c r="G1483">
        <v>123</v>
      </c>
      <c r="H1483">
        <v>0</v>
      </c>
      <c r="I1483">
        <v>45</v>
      </c>
      <c r="J1483">
        <v>0</v>
      </c>
      <c r="K1483">
        <v>100</v>
      </c>
      <c r="L1483" s="2" t="s">
        <v>301</v>
      </c>
    </row>
    <row r="1484" spans="1:12" x14ac:dyDescent="0.4">
      <c r="A1484" s="1">
        <v>43938</v>
      </c>
      <c r="B1484" s="5">
        <v>0</v>
      </c>
      <c r="C1484" s="2" t="s">
        <v>10</v>
      </c>
      <c r="D1484">
        <v>0</v>
      </c>
      <c r="E1484">
        <v>81</v>
      </c>
      <c r="F1484" s="2" t="s">
        <v>191</v>
      </c>
      <c r="G1484">
        <v>3</v>
      </c>
      <c r="H1484">
        <v>0</v>
      </c>
      <c r="I1484">
        <v>0</v>
      </c>
      <c r="J1484">
        <v>0</v>
      </c>
      <c r="K1484">
        <v>1</v>
      </c>
      <c r="L1484" s="2" t="s">
        <v>302</v>
      </c>
    </row>
    <row r="1485" spans="1:12" x14ac:dyDescent="0.4">
      <c r="A1485" s="1">
        <v>43938</v>
      </c>
      <c r="B1485" s="5"/>
      <c r="C1485" s="2" t="s">
        <v>167</v>
      </c>
      <c r="E1485">
        <v>27584</v>
      </c>
      <c r="F1485" s="2" t="s">
        <v>187</v>
      </c>
      <c r="G1485">
        <v>1582</v>
      </c>
      <c r="K1485">
        <v>1433</v>
      </c>
      <c r="L1485" s="2" t="s">
        <v>0</v>
      </c>
    </row>
    <row r="1486" spans="1:12" x14ac:dyDescent="0.4">
      <c r="A1486" s="1">
        <v>43939</v>
      </c>
      <c r="B1486" s="5">
        <v>0.61458333333333337</v>
      </c>
      <c r="C1486" s="2" t="s">
        <v>22</v>
      </c>
      <c r="D1486">
        <v>0</v>
      </c>
      <c r="E1486">
        <v>987</v>
      </c>
      <c r="F1486" s="2" t="s">
        <v>191</v>
      </c>
      <c r="G1486">
        <v>54</v>
      </c>
      <c r="H1486">
        <v>0</v>
      </c>
      <c r="I1486">
        <v>0</v>
      </c>
      <c r="J1486">
        <v>0</v>
      </c>
      <c r="K1486">
        <v>25</v>
      </c>
      <c r="L1486" s="2" t="s">
        <v>219</v>
      </c>
    </row>
    <row r="1487" spans="1:12" x14ac:dyDescent="0.4">
      <c r="A1487" s="1">
        <v>43939</v>
      </c>
      <c r="B1487" s="5"/>
      <c r="C1487" s="2" t="s">
        <v>83</v>
      </c>
      <c r="E1487">
        <v>24</v>
      </c>
      <c r="F1487" s="2" t="s">
        <v>191</v>
      </c>
      <c r="G1487">
        <v>0</v>
      </c>
      <c r="K1487">
        <v>0</v>
      </c>
      <c r="L1487" s="2" t="s">
        <v>0</v>
      </c>
    </row>
    <row r="1488" spans="1:12" x14ac:dyDescent="0.4">
      <c r="A1488" s="1">
        <v>43939</v>
      </c>
      <c r="B1488" s="5"/>
      <c r="C1488" s="2" t="s">
        <v>50</v>
      </c>
      <c r="E1488">
        <v>83</v>
      </c>
      <c r="F1488" s="2" t="s">
        <v>191</v>
      </c>
      <c r="G1488">
        <v>5</v>
      </c>
      <c r="K1488">
        <v>3</v>
      </c>
      <c r="L1488" s="2" t="s">
        <v>0</v>
      </c>
    </row>
    <row r="1489" spans="1:12" x14ac:dyDescent="0.4">
      <c r="A1489" s="1">
        <v>43939</v>
      </c>
      <c r="B1489" s="5">
        <v>0.33333333333333331</v>
      </c>
      <c r="C1489" s="2" t="s">
        <v>15</v>
      </c>
      <c r="D1489">
        <v>0</v>
      </c>
      <c r="E1489">
        <v>1586</v>
      </c>
      <c r="F1489" s="2" t="s">
        <v>191</v>
      </c>
      <c r="G1489">
        <v>71</v>
      </c>
      <c r="H1489">
        <v>22</v>
      </c>
      <c r="I1489">
        <v>12</v>
      </c>
      <c r="J1489">
        <v>0</v>
      </c>
      <c r="K1489">
        <v>69</v>
      </c>
      <c r="L1489" s="2" t="s">
        <v>87</v>
      </c>
    </row>
    <row r="1490" spans="1:12" x14ac:dyDescent="0.4">
      <c r="A1490" s="1">
        <v>43939</v>
      </c>
      <c r="B1490" s="5">
        <v>0</v>
      </c>
      <c r="C1490" s="2" t="s">
        <v>17</v>
      </c>
      <c r="D1490">
        <v>0</v>
      </c>
      <c r="E1490">
        <v>798</v>
      </c>
      <c r="F1490" s="2" t="s">
        <v>191</v>
      </c>
      <c r="G1490">
        <v>44</v>
      </c>
      <c r="H1490">
        <v>7</v>
      </c>
      <c r="I1490">
        <v>5</v>
      </c>
      <c r="J1490">
        <v>636</v>
      </c>
      <c r="K1490">
        <v>25</v>
      </c>
      <c r="L1490" s="2" t="s">
        <v>115</v>
      </c>
    </row>
    <row r="1491" spans="1:12" x14ac:dyDescent="0.4">
      <c r="A1491" s="1">
        <v>43939</v>
      </c>
      <c r="B1491" s="5">
        <v>0.40625</v>
      </c>
      <c r="C1491" s="2" t="s">
        <v>13</v>
      </c>
      <c r="D1491">
        <v>0</v>
      </c>
      <c r="E1491">
        <v>924</v>
      </c>
      <c r="F1491" s="2" t="s">
        <v>191</v>
      </c>
      <c r="G1491">
        <v>65</v>
      </c>
      <c r="H1491">
        <v>8</v>
      </c>
      <c r="I1491">
        <v>0</v>
      </c>
      <c r="J1491">
        <v>753</v>
      </c>
      <c r="K1491">
        <v>40</v>
      </c>
      <c r="L1491" s="2" t="s">
        <v>220</v>
      </c>
    </row>
    <row r="1492" spans="1:12" x14ac:dyDescent="0.4">
      <c r="A1492" s="1">
        <v>43939</v>
      </c>
      <c r="B1492" s="5">
        <v>0</v>
      </c>
      <c r="C1492" s="2" t="s">
        <v>26</v>
      </c>
      <c r="D1492">
        <v>0</v>
      </c>
      <c r="E1492">
        <v>956</v>
      </c>
      <c r="F1492" s="2" t="s">
        <v>191</v>
      </c>
      <c r="G1492">
        <v>64</v>
      </c>
      <c r="H1492">
        <v>11</v>
      </c>
      <c r="I1492">
        <v>0</v>
      </c>
      <c r="J1492">
        <v>109</v>
      </c>
      <c r="K1492">
        <v>69</v>
      </c>
      <c r="L1492" s="2" t="s">
        <v>334</v>
      </c>
    </row>
    <row r="1493" spans="1:12" x14ac:dyDescent="0.4">
      <c r="A1493" s="1">
        <v>43939</v>
      </c>
      <c r="B1493" s="5">
        <v>0</v>
      </c>
      <c r="C1493" s="2" t="s">
        <v>8</v>
      </c>
      <c r="D1493">
        <v>21794</v>
      </c>
      <c r="E1493">
        <v>4934</v>
      </c>
      <c r="F1493" s="2" t="s">
        <v>176</v>
      </c>
      <c r="G1493">
        <v>294</v>
      </c>
      <c r="H1493">
        <v>34</v>
      </c>
      <c r="I1493">
        <v>33</v>
      </c>
      <c r="J1493">
        <v>553</v>
      </c>
      <c r="K1493">
        <v>221</v>
      </c>
      <c r="L1493" s="2" t="s">
        <v>279</v>
      </c>
    </row>
    <row r="1494" spans="1:12" x14ac:dyDescent="0.4">
      <c r="A1494" s="1">
        <v>43939</v>
      </c>
      <c r="B1494" s="5">
        <v>0.54166666666666663</v>
      </c>
      <c r="C1494" s="2" t="s">
        <v>28</v>
      </c>
      <c r="D1494">
        <v>0</v>
      </c>
      <c r="E1494">
        <v>111</v>
      </c>
      <c r="F1494" s="2" t="s">
        <v>191</v>
      </c>
      <c r="G1494">
        <v>4</v>
      </c>
      <c r="H1494">
        <v>0</v>
      </c>
      <c r="I1494">
        <v>0</v>
      </c>
      <c r="J1494">
        <v>0</v>
      </c>
      <c r="K1494">
        <v>3</v>
      </c>
      <c r="L1494" s="2" t="s">
        <v>304</v>
      </c>
    </row>
    <row r="1495" spans="1:12" x14ac:dyDescent="0.4">
      <c r="A1495" s="1">
        <v>43939</v>
      </c>
      <c r="B1495" s="5">
        <v>0</v>
      </c>
      <c r="C1495" s="2" t="s">
        <v>93</v>
      </c>
      <c r="D1495">
        <v>0</v>
      </c>
      <c r="E1495">
        <v>784</v>
      </c>
      <c r="F1495" s="2" t="s">
        <v>191</v>
      </c>
      <c r="G1495">
        <v>29</v>
      </c>
      <c r="H1495">
        <v>8</v>
      </c>
      <c r="I1495">
        <v>6</v>
      </c>
      <c r="J1495">
        <v>0</v>
      </c>
      <c r="K1495">
        <v>40</v>
      </c>
      <c r="L1495" s="2" t="s">
        <v>0</v>
      </c>
    </row>
    <row r="1496" spans="1:12" x14ac:dyDescent="0.4">
      <c r="A1496" s="1">
        <v>43939</v>
      </c>
      <c r="B1496" s="5">
        <v>0</v>
      </c>
      <c r="C1496" s="2" t="s">
        <v>37</v>
      </c>
      <c r="D1496">
        <v>0</v>
      </c>
      <c r="E1496">
        <v>192</v>
      </c>
      <c r="F1496" s="2" t="s">
        <v>191</v>
      </c>
      <c r="G1496">
        <v>17</v>
      </c>
      <c r="H1496">
        <v>5</v>
      </c>
      <c r="I1496">
        <v>0</v>
      </c>
      <c r="J1496">
        <v>0</v>
      </c>
      <c r="K1496">
        <v>3</v>
      </c>
      <c r="L1496" s="2" t="s">
        <v>333</v>
      </c>
    </row>
    <row r="1497" spans="1:12" x14ac:dyDescent="0.4">
      <c r="A1497" s="1">
        <v>43939</v>
      </c>
      <c r="B1497" s="5">
        <v>0.52083333333333337</v>
      </c>
      <c r="C1497" s="2" t="s">
        <v>48</v>
      </c>
      <c r="D1497">
        <v>0</v>
      </c>
      <c r="E1497">
        <v>623</v>
      </c>
      <c r="F1497" s="2" t="s">
        <v>191</v>
      </c>
      <c r="G1497">
        <v>26</v>
      </c>
      <c r="H1497">
        <v>4</v>
      </c>
      <c r="I1497">
        <v>0</v>
      </c>
      <c r="J1497">
        <v>0</v>
      </c>
      <c r="K1497">
        <v>15</v>
      </c>
      <c r="L1497" s="2" t="s">
        <v>102</v>
      </c>
    </row>
    <row r="1498" spans="1:12" x14ac:dyDescent="0.4">
      <c r="A1498" s="1">
        <v>43939</v>
      </c>
      <c r="B1498" s="5">
        <v>0</v>
      </c>
      <c r="C1498" s="2" t="s">
        <v>29</v>
      </c>
      <c r="D1498">
        <v>0</v>
      </c>
      <c r="E1498">
        <v>633</v>
      </c>
      <c r="F1498" s="2" t="s">
        <v>191</v>
      </c>
      <c r="G1498">
        <v>44</v>
      </c>
      <c r="H1498">
        <v>10</v>
      </c>
      <c r="I1498">
        <v>8</v>
      </c>
      <c r="J1498">
        <v>0</v>
      </c>
      <c r="K1498">
        <v>64</v>
      </c>
      <c r="L1498" s="2" t="s">
        <v>229</v>
      </c>
    </row>
    <row r="1499" spans="1:12" x14ac:dyDescent="0.4">
      <c r="A1499" s="1">
        <v>43939</v>
      </c>
      <c r="B1499" s="5">
        <v>0</v>
      </c>
      <c r="C1499" s="2" t="s">
        <v>70</v>
      </c>
      <c r="D1499">
        <v>0</v>
      </c>
      <c r="E1499">
        <v>108</v>
      </c>
      <c r="F1499" s="2" t="s">
        <v>191</v>
      </c>
      <c r="G1499">
        <v>4</v>
      </c>
      <c r="H1499">
        <v>2</v>
      </c>
      <c r="I1499">
        <v>0</v>
      </c>
      <c r="J1499">
        <v>0</v>
      </c>
      <c r="K1499">
        <v>3</v>
      </c>
      <c r="L1499" s="2" t="s">
        <v>223</v>
      </c>
    </row>
    <row r="1500" spans="1:12" x14ac:dyDescent="0.4">
      <c r="A1500" s="1">
        <v>43939</v>
      </c>
      <c r="B1500" s="5"/>
      <c r="C1500" s="2" t="s">
        <v>78</v>
      </c>
      <c r="E1500">
        <v>66</v>
      </c>
      <c r="F1500" s="2" t="s">
        <v>191</v>
      </c>
      <c r="G1500">
        <v>0</v>
      </c>
      <c r="K1500">
        <v>0</v>
      </c>
      <c r="L1500" s="2" t="s">
        <v>0</v>
      </c>
    </row>
    <row r="1501" spans="1:12" x14ac:dyDescent="0.4">
      <c r="A1501" s="1">
        <v>43939</v>
      </c>
      <c r="B1501" s="5">
        <v>0</v>
      </c>
      <c r="C1501" s="2" t="s">
        <v>33</v>
      </c>
      <c r="D1501">
        <v>0</v>
      </c>
      <c r="E1501">
        <v>699</v>
      </c>
      <c r="F1501" s="2" t="s">
        <v>191</v>
      </c>
      <c r="G1501">
        <v>44</v>
      </c>
      <c r="H1501">
        <v>7</v>
      </c>
      <c r="I1501">
        <v>0</v>
      </c>
      <c r="J1501">
        <v>150</v>
      </c>
      <c r="K1501">
        <v>27</v>
      </c>
      <c r="L1501" s="2" t="s">
        <v>74</v>
      </c>
    </row>
    <row r="1502" spans="1:12" x14ac:dyDescent="0.4">
      <c r="A1502" s="1">
        <v>43939</v>
      </c>
      <c r="B1502" s="5">
        <v>0.39583333333333331</v>
      </c>
      <c r="C1502" s="2" t="s">
        <v>101</v>
      </c>
      <c r="D1502">
        <v>0</v>
      </c>
      <c r="E1502">
        <v>61</v>
      </c>
      <c r="F1502" s="2" t="s">
        <v>191</v>
      </c>
      <c r="G1502">
        <v>11</v>
      </c>
      <c r="H1502">
        <v>4</v>
      </c>
      <c r="I1502">
        <v>0</v>
      </c>
      <c r="J1502">
        <v>0</v>
      </c>
      <c r="K1502">
        <v>1</v>
      </c>
      <c r="L1502" s="2" t="s">
        <v>335</v>
      </c>
    </row>
    <row r="1503" spans="1:12" x14ac:dyDescent="0.4">
      <c r="A1503" s="1">
        <v>43939</v>
      </c>
      <c r="B1503" s="5">
        <v>0</v>
      </c>
      <c r="C1503" s="2" t="s">
        <v>57</v>
      </c>
      <c r="D1503">
        <v>0</v>
      </c>
      <c r="E1503">
        <v>353</v>
      </c>
      <c r="F1503" s="2" t="s">
        <v>191</v>
      </c>
      <c r="G1503">
        <v>19</v>
      </c>
      <c r="H1503">
        <v>0</v>
      </c>
      <c r="I1503">
        <v>0</v>
      </c>
      <c r="J1503">
        <v>0</v>
      </c>
      <c r="K1503">
        <v>10</v>
      </c>
      <c r="L1503" s="2" t="s">
        <v>233</v>
      </c>
    </row>
    <row r="1504" spans="1:12" x14ac:dyDescent="0.4">
      <c r="A1504" s="1">
        <v>43939</v>
      </c>
      <c r="B1504" s="5">
        <v>0</v>
      </c>
      <c r="C1504" s="2" t="s">
        <v>38</v>
      </c>
      <c r="D1504">
        <v>0</v>
      </c>
      <c r="E1504">
        <v>266</v>
      </c>
      <c r="F1504" s="2" t="s">
        <v>191</v>
      </c>
      <c r="G1504">
        <v>19</v>
      </c>
      <c r="H1504">
        <v>0</v>
      </c>
      <c r="I1504">
        <v>0</v>
      </c>
      <c r="J1504">
        <v>176</v>
      </c>
      <c r="K1504">
        <v>14</v>
      </c>
      <c r="L1504" s="2" t="s">
        <v>339</v>
      </c>
    </row>
    <row r="1505" spans="1:12" x14ac:dyDescent="0.4">
      <c r="A1505" s="1">
        <v>43939</v>
      </c>
      <c r="B1505" s="5">
        <v>0.4375</v>
      </c>
      <c r="C1505" s="2" t="s">
        <v>88</v>
      </c>
      <c r="D1505">
        <v>0</v>
      </c>
      <c r="E1505">
        <v>333</v>
      </c>
      <c r="F1505" s="2" t="s">
        <v>191</v>
      </c>
      <c r="G1505">
        <v>18</v>
      </c>
      <c r="H1505">
        <v>12</v>
      </c>
      <c r="I1505">
        <v>0</v>
      </c>
      <c r="J1505">
        <v>43</v>
      </c>
      <c r="K1505">
        <v>13</v>
      </c>
      <c r="L1505" s="2" t="s">
        <v>303</v>
      </c>
    </row>
    <row r="1506" spans="1:12" x14ac:dyDescent="0.4">
      <c r="A1506" s="1">
        <v>43939</v>
      </c>
      <c r="B1506" s="5">
        <v>0.33333333333333331</v>
      </c>
      <c r="C1506" s="2" t="s">
        <v>9</v>
      </c>
      <c r="D1506">
        <v>0</v>
      </c>
      <c r="E1506">
        <v>2994</v>
      </c>
      <c r="F1506" s="2" t="s">
        <v>191</v>
      </c>
      <c r="G1506">
        <v>244</v>
      </c>
      <c r="H1506">
        <v>56</v>
      </c>
      <c r="I1506">
        <v>42</v>
      </c>
      <c r="J1506">
        <v>606</v>
      </c>
      <c r="K1506">
        <v>277</v>
      </c>
      <c r="L1506" s="2" t="s">
        <v>244</v>
      </c>
    </row>
    <row r="1507" spans="1:12" x14ac:dyDescent="0.4">
      <c r="A1507" s="1">
        <v>43939</v>
      </c>
      <c r="B1507" s="5">
        <v>0.625</v>
      </c>
      <c r="C1507" s="2" t="s">
        <v>75</v>
      </c>
      <c r="D1507">
        <v>0</v>
      </c>
      <c r="E1507">
        <v>78</v>
      </c>
      <c r="F1507" s="2" t="s">
        <v>191</v>
      </c>
      <c r="G1507">
        <v>2</v>
      </c>
      <c r="H1507">
        <v>0</v>
      </c>
      <c r="I1507">
        <v>0</v>
      </c>
      <c r="J1507">
        <v>69</v>
      </c>
      <c r="K1507">
        <v>5</v>
      </c>
      <c r="L1507" s="2" t="s">
        <v>145</v>
      </c>
    </row>
    <row r="1508" spans="1:12" x14ac:dyDescent="0.4">
      <c r="A1508" s="1">
        <v>43939</v>
      </c>
      <c r="B1508" s="5">
        <v>0</v>
      </c>
      <c r="C1508" s="2" t="s">
        <v>18</v>
      </c>
      <c r="D1508">
        <v>0</v>
      </c>
      <c r="E1508">
        <v>5048</v>
      </c>
      <c r="F1508" s="2" t="s">
        <v>191</v>
      </c>
      <c r="G1508">
        <v>240</v>
      </c>
      <c r="H1508">
        <v>53</v>
      </c>
      <c r="I1508">
        <v>0</v>
      </c>
      <c r="J1508">
        <v>0</v>
      </c>
      <c r="K1508">
        <v>330</v>
      </c>
      <c r="L1508" s="2" t="s">
        <v>123</v>
      </c>
    </row>
    <row r="1509" spans="1:12" x14ac:dyDescent="0.4">
      <c r="A1509" s="1">
        <v>43939</v>
      </c>
      <c r="B1509" s="5">
        <v>0</v>
      </c>
      <c r="C1509" s="2" t="s">
        <v>20</v>
      </c>
      <c r="D1509">
        <v>0</v>
      </c>
      <c r="E1509">
        <v>1773</v>
      </c>
      <c r="F1509" s="2" t="s">
        <v>191</v>
      </c>
      <c r="G1509">
        <v>85</v>
      </c>
      <c r="H1509">
        <v>18</v>
      </c>
      <c r="I1509">
        <v>10</v>
      </c>
      <c r="J1509">
        <v>204</v>
      </c>
      <c r="K1509">
        <v>104</v>
      </c>
      <c r="L1509" s="2" t="s">
        <v>255</v>
      </c>
    </row>
    <row r="1510" spans="1:12" x14ac:dyDescent="0.4">
      <c r="A1510" s="1">
        <v>43939</v>
      </c>
      <c r="B1510" s="5">
        <v>0.33333333333333331</v>
      </c>
      <c r="C1510" s="2" t="s">
        <v>40</v>
      </c>
      <c r="D1510">
        <v>0</v>
      </c>
      <c r="E1510">
        <v>174</v>
      </c>
      <c r="F1510" s="2" t="s">
        <v>191</v>
      </c>
      <c r="G1510">
        <v>6</v>
      </c>
      <c r="H1510">
        <v>6</v>
      </c>
      <c r="I1510">
        <v>0</v>
      </c>
      <c r="J1510">
        <v>99</v>
      </c>
      <c r="K1510">
        <v>7</v>
      </c>
      <c r="L1510" s="2" t="s">
        <v>232</v>
      </c>
    </row>
    <row r="1511" spans="1:12" x14ac:dyDescent="0.4">
      <c r="A1511" s="1">
        <v>43939</v>
      </c>
      <c r="B1511" s="5">
        <v>0.60416666666666663</v>
      </c>
      <c r="C1511" s="2" t="s">
        <v>12</v>
      </c>
      <c r="D1511">
        <v>0</v>
      </c>
      <c r="E1511">
        <v>3202</v>
      </c>
      <c r="F1511" s="2" t="s">
        <v>191</v>
      </c>
      <c r="G1511">
        <v>114</v>
      </c>
      <c r="H1511">
        <v>0</v>
      </c>
      <c r="I1511">
        <v>44</v>
      </c>
      <c r="J1511">
        <v>0</v>
      </c>
      <c r="K1511">
        <v>105</v>
      </c>
      <c r="L1511" s="2" t="s">
        <v>301</v>
      </c>
    </row>
    <row r="1512" spans="1:12" x14ac:dyDescent="0.4">
      <c r="A1512" s="1">
        <v>43939</v>
      </c>
      <c r="B1512" s="5">
        <v>0</v>
      </c>
      <c r="C1512" s="2" t="s">
        <v>10</v>
      </c>
      <c r="D1512">
        <v>0</v>
      </c>
      <c r="E1512">
        <v>81</v>
      </c>
      <c r="F1512" s="2" t="s">
        <v>191</v>
      </c>
      <c r="G1512">
        <v>3</v>
      </c>
      <c r="H1512">
        <v>0</v>
      </c>
      <c r="I1512">
        <v>0</v>
      </c>
      <c r="J1512">
        <v>0</v>
      </c>
      <c r="K1512">
        <v>1</v>
      </c>
      <c r="L1512" s="2" t="s">
        <v>302</v>
      </c>
    </row>
    <row r="1513" spans="1:12" x14ac:dyDescent="0.4">
      <c r="A1513" s="1">
        <v>43939</v>
      </c>
      <c r="B1513" s="5"/>
      <c r="C1513" s="2" t="s">
        <v>167</v>
      </c>
      <c r="E1513">
        <v>27871</v>
      </c>
      <c r="F1513" s="2" t="s">
        <v>188</v>
      </c>
      <c r="G1513">
        <v>1526</v>
      </c>
      <c r="K1513">
        <v>1474</v>
      </c>
      <c r="L1513" s="2" t="s">
        <v>0</v>
      </c>
    </row>
    <row r="1514" spans="1:12" x14ac:dyDescent="0.4">
      <c r="A1514" s="1">
        <v>43940</v>
      </c>
      <c r="B1514" s="5">
        <v>0.61458333333333337</v>
      </c>
      <c r="C1514" s="2" t="s">
        <v>22</v>
      </c>
      <c r="D1514">
        <v>0</v>
      </c>
      <c r="E1514">
        <v>1003</v>
      </c>
      <c r="F1514" s="2" t="s">
        <v>191</v>
      </c>
      <c r="G1514">
        <v>49</v>
      </c>
      <c r="H1514">
        <v>0</v>
      </c>
      <c r="I1514">
        <v>0</v>
      </c>
      <c r="J1514">
        <v>0</v>
      </c>
      <c r="K1514">
        <v>25</v>
      </c>
      <c r="L1514" s="2" t="s">
        <v>219</v>
      </c>
    </row>
    <row r="1515" spans="1:12" x14ac:dyDescent="0.4">
      <c r="A1515" s="1">
        <v>43940</v>
      </c>
      <c r="B1515" s="5">
        <v>0.45833333333333331</v>
      </c>
      <c r="C1515" s="2" t="s">
        <v>83</v>
      </c>
      <c r="D1515">
        <v>0</v>
      </c>
      <c r="E1515">
        <v>24</v>
      </c>
      <c r="F1515" s="2" t="s">
        <v>191</v>
      </c>
      <c r="G1515">
        <v>0</v>
      </c>
      <c r="H1515">
        <v>0</v>
      </c>
      <c r="I1515">
        <v>0</v>
      </c>
      <c r="J1515">
        <v>0</v>
      </c>
      <c r="K1515">
        <v>0</v>
      </c>
      <c r="L1515" s="2" t="s">
        <v>118</v>
      </c>
    </row>
    <row r="1516" spans="1:12" x14ac:dyDescent="0.4">
      <c r="A1516" s="1">
        <v>43940</v>
      </c>
      <c r="B1516" s="5"/>
      <c r="C1516" s="2" t="s">
        <v>50</v>
      </c>
      <c r="E1516">
        <v>85</v>
      </c>
      <c r="F1516" s="2" t="s">
        <v>191</v>
      </c>
      <c r="G1516">
        <v>5</v>
      </c>
      <c r="K1516">
        <v>3</v>
      </c>
      <c r="L1516" s="2" t="s">
        <v>0</v>
      </c>
    </row>
    <row r="1517" spans="1:12" x14ac:dyDescent="0.4">
      <c r="A1517" s="1">
        <v>43940</v>
      </c>
      <c r="B1517" s="5">
        <v>0.33333333333333331</v>
      </c>
      <c r="C1517" s="2" t="s">
        <v>15</v>
      </c>
      <c r="D1517">
        <v>0</v>
      </c>
      <c r="E1517">
        <v>1599</v>
      </c>
      <c r="F1517" s="2" t="s">
        <v>191</v>
      </c>
      <c r="G1517">
        <v>78</v>
      </c>
      <c r="H1517">
        <v>20</v>
      </c>
      <c r="I1517">
        <v>13</v>
      </c>
      <c r="J1517">
        <v>0</v>
      </c>
      <c r="K1517">
        <v>69</v>
      </c>
      <c r="L1517" s="2" t="s">
        <v>87</v>
      </c>
    </row>
    <row r="1518" spans="1:12" x14ac:dyDescent="0.4">
      <c r="A1518" s="1">
        <v>43940</v>
      </c>
      <c r="B1518" s="5">
        <v>0</v>
      </c>
      <c r="C1518" s="2" t="s">
        <v>17</v>
      </c>
      <c r="D1518">
        <v>0</v>
      </c>
      <c r="E1518">
        <v>803</v>
      </c>
      <c r="F1518" s="2" t="s">
        <v>191</v>
      </c>
      <c r="G1518">
        <v>40</v>
      </c>
      <c r="H1518">
        <v>7</v>
      </c>
      <c r="I1518">
        <v>5</v>
      </c>
      <c r="J1518">
        <v>653</v>
      </c>
      <c r="K1518">
        <v>25</v>
      </c>
      <c r="L1518" s="2" t="s">
        <v>115</v>
      </c>
    </row>
    <row r="1519" spans="1:12" x14ac:dyDescent="0.4">
      <c r="A1519" s="1">
        <v>43940</v>
      </c>
      <c r="B1519" s="5">
        <v>0.41666666666666669</v>
      </c>
      <c r="C1519" s="2" t="s">
        <v>13</v>
      </c>
      <c r="D1519">
        <v>0</v>
      </c>
      <c r="E1519">
        <v>927</v>
      </c>
      <c r="F1519" s="2" t="s">
        <v>191</v>
      </c>
      <c r="G1519">
        <v>61</v>
      </c>
      <c r="H1519">
        <v>7</v>
      </c>
      <c r="I1519">
        <v>0</v>
      </c>
      <c r="J1519">
        <v>764</v>
      </c>
      <c r="K1519">
        <v>40</v>
      </c>
      <c r="L1519" s="2" t="s">
        <v>221</v>
      </c>
    </row>
    <row r="1520" spans="1:12" x14ac:dyDescent="0.4">
      <c r="A1520" s="1">
        <v>43940</v>
      </c>
      <c r="B1520" s="5">
        <v>0</v>
      </c>
      <c r="C1520" s="2" t="s">
        <v>26</v>
      </c>
      <c r="D1520">
        <v>0</v>
      </c>
      <c r="E1520">
        <v>980</v>
      </c>
      <c r="F1520" s="2" t="s">
        <v>191</v>
      </c>
      <c r="G1520">
        <v>61</v>
      </c>
      <c r="H1520">
        <v>12</v>
      </c>
      <c r="I1520">
        <v>0</v>
      </c>
      <c r="J1520">
        <v>113</v>
      </c>
      <c r="K1520">
        <v>71</v>
      </c>
      <c r="L1520" s="2" t="s">
        <v>334</v>
      </c>
    </row>
    <row r="1521" spans="1:12" x14ac:dyDescent="0.4">
      <c r="A1521" s="1">
        <v>43940</v>
      </c>
      <c r="B1521" s="5">
        <v>0</v>
      </c>
      <c r="C1521" s="2" t="s">
        <v>8</v>
      </c>
      <c r="D1521">
        <v>21941</v>
      </c>
      <c r="E1521">
        <v>4946</v>
      </c>
      <c r="F1521" s="2" t="s">
        <v>170</v>
      </c>
      <c r="G1521">
        <v>282</v>
      </c>
      <c r="H1521">
        <v>35</v>
      </c>
      <c r="I1521">
        <v>33</v>
      </c>
      <c r="J1521">
        <v>558</v>
      </c>
      <c r="K1521">
        <v>225</v>
      </c>
      <c r="L1521" s="2" t="s">
        <v>279</v>
      </c>
    </row>
    <row r="1522" spans="1:12" x14ac:dyDescent="0.4">
      <c r="A1522" s="1">
        <v>43940</v>
      </c>
      <c r="B1522" s="5">
        <v>0.54166666666666663</v>
      </c>
      <c r="C1522" s="2" t="s">
        <v>28</v>
      </c>
      <c r="D1522">
        <v>0</v>
      </c>
      <c r="E1522">
        <v>111</v>
      </c>
      <c r="F1522" s="2" t="s">
        <v>191</v>
      </c>
      <c r="G1522">
        <v>4</v>
      </c>
      <c r="H1522">
        <v>0</v>
      </c>
      <c r="I1522">
        <v>0</v>
      </c>
      <c r="J1522">
        <v>0</v>
      </c>
      <c r="K1522">
        <v>3</v>
      </c>
      <c r="L1522" s="2" t="s">
        <v>304</v>
      </c>
    </row>
    <row r="1523" spans="1:12" x14ac:dyDescent="0.4">
      <c r="A1523" s="1">
        <v>43940</v>
      </c>
      <c r="B1523" s="5">
        <v>0</v>
      </c>
      <c r="C1523" s="2" t="s">
        <v>93</v>
      </c>
      <c r="D1523">
        <v>0</v>
      </c>
      <c r="E1523">
        <v>787</v>
      </c>
      <c r="F1523" s="2" t="s">
        <v>191</v>
      </c>
      <c r="G1523">
        <v>28</v>
      </c>
      <c r="H1523">
        <v>7</v>
      </c>
      <c r="I1523">
        <v>7</v>
      </c>
      <c r="J1523">
        <v>0</v>
      </c>
      <c r="K1523">
        <v>41</v>
      </c>
      <c r="L1523" s="2" t="s">
        <v>0</v>
      </c>
    </row>
    <row r="1524" spans="1:12" x14ac:dyDescent="0.4">
      <c r="A1524" s="1">
        <v>43940</v>
      </c>
      <c r="B1524" s="5">
        <v>0</v>
      </c>
      <c r="C1524" s="2" t="s">
        <v>37</v>
      </c>
      <c r="D1524">
        <v>0</v>
      </c>
      <c r="E1524">
        <v>192</v>
      </c>
      <c r="F1524" s="2" t="s">
        <v>191</v>
      </c>
      <c r="G1524">
        <v>16</v>
      </c>
      <c r="H1524">
        <v>5</v>
      </c>
      <c r="I1524">
        <v>0</v>
      </c>
      <c r="J1524">
        <v>0</v>
      </c>
      <c r="K1524">
        <v>5</v>
      </c>
      <c r="L1524" s="2" t="s">
        <v>333</v>
      </c>
    </row>
    <row r="1525" spans="1:12" x14ac:dyDescent="0.4">
      <c r="A1525" s="1">
        <v>43940</v>
      </c>
      <c r="B1525" s="5">
        <v>0.45833333333333331</v>
      </c>
      <c r="C1525" s="2" t="s">
        <v>48</v>
      </c>
      <c r="D1525">
        <v>0</v>
      </c>
      <c r="E1525">
        <v>626</v>
      </c>
      <c r="F1525" s="2" t="s">
        <v>191</v>
      </c>
      <c r="G1525">
        <v>26</v>
      </c>
      <c r="H1525">
        <v>4</v>
      </c>
      <c r="I1525">
        <v>0</v>
      </c>
      <c r="J1525">
        <v>0</v>
      </c>
      <c r="K1525">
        <v>15</v>
      </c>
      <c r="L1525" s="2" t="s">
        <v>102</v>
      </c>
    </row>
    <row r="1526" spans="1:12" x14ac:dyDescent="0.4">
      <c r="A1526" s="1">
        <v>43940</v>
      </c>
      <c r="B1526" s="5">
        <v>0</v>
      </c>
      <c r="C1526" s="2" t="s">
        <v>29</v>
      </c>
      <c r="D1526">
        <v>0</v>
      </c>
      <c r="E1526">
        <v>634</v>
      </c>
      <c r="F1526" s="2" t="s">
        <v>191</v>
      </c>
      <c r="G1526">
        <v>43</v>
      </c>
      <c r="H1526">
        <v>9</v>
      </c>
      <c r="I1526">
        <v>4</v>
      </c>
      <c r="J1526">
        <v>0</v>
      </c>
      <c r="K1526">
        <v>66</v>
      </c>
      <c r="L1526" s="2" t="s">
        <v>229</v>
      </c>
    </row>
    <row r="1527" spans="1:12" x14ac:dyDescent="0.4">
      <c r="A1527" s="1">
        <v>43940</v>
      </c>
      <c r="B1527" s="5">
        <v>0</v>
      </c>
      <c r="C1527" s="2" t="s">
        <v>70</v>
      </c>
      <c r="D1527">
        <v>0</v>
      </c>
      <c r="E1527">
        <v>108</v>
      </c>
      <c r="F1527" s="2" t="s">
        <v>191</v>
      </c>
      <c r="G1527">
        <v>4</v>
      </c>
      <c r="H1527">
        <v>2</v>
      </c>
      <c r="I1527">
        <v>0</v>
      </c>
      <c r="J1527">
        <v>0</v>
      </c>
      <c r="K1527">
        <v>3</v>
      </c>
      <c r="L1527" s="2" t="s">
        <v>223</v>
      </c>
    </row>
    <row r="1528" spans="1:12" x14ac:dyDescent="0.4">
      <c r="A1528" s="1">
        <v>43940</v>
      </c>
      <c r="B1528" s="5"/>
      <c r="C1528" s="2" t="s">
        <v>78</v>
      </c>
      <c r="E1528">
        <v>67</v>
      </c>
      <c r="F1528" s="2" t="s">
        <v>191</v>
      </c>
      <c r="G1528">
        <v>0</v>
      </c>
      <c r="K1528">
        <v>0</v>
      </c>
      <c r="L1528" s="2" t="s">
        <v>0</v>
      </c>
    </row>
    <row r="1529" spans="1:12" x14ac:dyDescent="0.4">
      <c r="A1529" s="1">
        <v>43940</v>
      </c>
      <c r="B1529" s="5">
        <v>0</v>
      </c>
      <c r="C1529" s="2" t="s">
        <v>33</v>
      </c>
      <c r="D1529">
        <v>0</v>
      </c>
      <c r="E1529">
        <v>705</v>
      </c>
      <c r="F1529" s="2" t="s">
        <v>191</v>
      </c>
      <c r="G1529">
        <v>45</v>
      </c>
      <c r="H1529">
        <v>7</v>
      </c>
      <c r="I1529">
        <v>0</v>
      </c>
      <c r="J1529">
        <v>150</v>
      </c>
      <c r="K1529">
        <v>27</v>
      </c>
      <c r="L1529" s="2" t="s">
        <v>74</v>
      </c>
    </row>
    <row r="1530" spans="1:12" x14ac:dyDescent="0.4">
      <c r="A1530" s="1">
        <v>43940</v>
      </c>
      <c r="B1530" s="5">
        <v>0.39583333333333331</v>
      </c>
      <c r="C1530" s="2" t="s">
        <v>101</v>
      </c>
      <c r="D1530">
        <v>0</v>
      </c>
      <c r="E1530">
        <v>62</v>
      </c>
      <c r="F1530" s="2" t="s">
        <v>191</v>
      </c>
      <c r="G1530">
        <v>6</v>
      </c>
      <c r="H1530">
        <v>2</v>
      </c>
      <c r="I1530">
        <v>0</v>
      </c>
      <c r="J1530">
        <v>0</v>
      </c>
      <c r="K1530">
        <v>1</v>
      </c>
      <c r="L1530" s="2" t="s">
        <v>335</v>
      </c>
    </row>
    <row r="1531" spans="1:12" x14ac:dyDescent="0.4">
      <c r="A1531" s="1">
        <v>43940</v>
      </c>
      <c r="B1531" s="5">
        <v>0</v>
      </c>
      <c r="C1531" s="2" t="s">
        <v>57</v>
      </c>
      <c r="D1531">
        <v>0</v>
      </c>
      <c r="E1531">
        <v>355</v>
      </c>
      <c r="F1531" s="2" t="s">
        <v>191</v>
      </c>
      <c r="G1531">
        <v>19</v>
      </c>
      <c r="H1531">
        <v>0</v>
      </c>
      <c r="I1531">
        <v>0</v>
      </c>
      <c r="J1531">
        <v>0</v>
      </c>
      <c r="K1531">
        <v>11</v>
      </c>
      <c r="L1531" s="2" t="s">
        <v>233</v>
      </c>
    </row>
    <row r="1532" spans="1:12" x14ac:dyDescent="0.4">
      <c r="A1532" s="1">
        <v>43940</v>
      </c>
      <c r="B1532" s="5">
        <v>0</v>
      </c>
      <c r="C1532" s="2" t="s">
        <v>38</v>
      </c>
      <c r="D1532">
        <v>0</v>
      </c>
      <c r="E1532">
        <v>268</v>
      </c>
      <c r="F1532" s="2" t="s">
        <v>191</v>
      </c>
      <c r="G1532">
        <v>18</v>
      </c>
      <c r="H1532">
        <v>0</v>
      </c>
      <c r="I1532">
        <v>0</v>
      </c>
      <c r="J1532">
        <v>180</v>
      </c>
      <c r="K1532">
        <v>15</v>
      </c>
      <c r="L1532" s="2" t="s">
        <v>339</v>
      </c>
    </row>
    <row r="1533" spans="1:12" x14ac:dyDescent="0.4">
      <c r="A1533" s="1">
        <v>43940</v>
      </c>
      <c r="B1533" s="5">
        <v>0.41666666666666669</v>
      </c>
      <c r="C1533" s="2" t="s">
        <v>88</v>
      </c>
      <c r="D1533">
        <v>0</v>
      </c>
      <c r="E1533">
        <v>334</v>
      </c>
      <c r="F1533" s="2" t="s">
        <v>191</v>
      </c>
      <c r="G1533">
        <v>18</v>
      </c>
      <c r="H1533">
        <v>12</v>
      </c>
      <c r="I1533">
        <v>0</v>
      </c>
      <c r="J1533">
        <v>43</v>
      </c>
      <c r="K1533">
        <v>13</v>
      </c>
      <c r="L1533" s="2" t="s">
        <v>303</v>
      </c>
    </row>
    <row r="1534" spans="1:12" x14ac:dyDescent="0.4">
      <c r="A1534" s="1">
        <v>43940</v>
      </c>
      <c r="B1534" s="5">
        <v>0.33333333333333331</v>
      </c>
      <c r="C1534" s="2" t="s">
        <v>9</v>
      </c>
      <c r="D1534">
        <v>0</v>
      </c>
      <c r="E1534">
        <v>3032</v>
      </c>
      <c r="F1534" s="2" t="s">
        <v>191</v>
      </c>
      <c r="G1534">
        <v>237</v>
      </c>
      <c r="H1534">
        <v>54</v>
      </c>
      <c r="I1534">
        <v>42</v>
      </c>
      <c r="J1534">
        <v>616</v>
      </c>
      <c r="K1534">
        <v>281</v>
      </c>
      <c r="L1534" s="2" t="s">
        <v>244</v>
      </c>
    </row>
    <row r="1535" spans="1:12" x14ac:dyDescent="0.4">
      <c r="A1535" s="1">
        <v>43940</v>
      </c>
      <c r="B1535" s="5">
        <v>0.54166666666666663</v>
      </c>
      <c r="C1535" s="2" t="s">
        <v>75</v>
      </c>
      <c r="D1535">
        <v>0</v>
      </c>
      <c r="E1535">
        <v>78</v>
      </c>
      <c r="F1535" s="2" t="s">
        <v>191</v>
      </c>
      <c r="G1535">
        <v>2</v>
      </c>
      <c r="H1535">
        <v>0</v>
      </c>
      <c r="I1535">
        <v>0</v>
      </c>
      <c r="J1535">
        <v>69</v>
      </c>
      <c r="K1535">
        <v>5</v>
      </c>
      <c r="L1535" s="2" t="s">
        <v>145</v>
      </c>
    </row>
    <row r="1536" spans="1:12" x14ac:dyDescent="0.4">
      <c r="A1536" s="1">
        <v>43940</v>
      </c>
      <c r="B1536" s="5">
        <v>0</v>
      </c>
      <c r="C1536" s="2" t="s">
        <v>18</v>
      </c>
      <c r="D1536">
        <v>0</v>
      </c>
      <c r="E1536">
        <v>5059</v>
      </c>
      <c r="F1536" s="2" t="s">
        <v>191</v>
      </c>
      <c r="G1536">
        <v>238</v>
      </c>
      <c r="H1536">
        <v>53</v>
      </c>
      <c r="I1536">
        <v>0</v>
      </c>
      <c r="J1536">
        <v>0</v>
      </c>
      <c r="K1536">
        <v>336</v>
      </c>
      <c r="L1536" s="2" t="s">
        <v>123</v>
      </c>
    </row>
    <row r="1537" spans="1:12" x14ac:dyDescent="0.4">
      <c r="A1537" s="1">
        <v>43940</v>
      </c>
      <c r="B1537" s="5">
        <v>0</v>
      </c>
      <c r="C1537" s="2" t="s">
        <v>20</v>
      </c>
      <c r="D1537">
        <v>0</v>
      </c>
      <c r="E1537">
        <v>1780</v>
      </c>
      <c r="F1537" s="2" t="s">
        <v>191</v>
      </c>
      <c r="G1537">
        <v>83</v>
      </c>
      <c r="H1537">
        <v>16</v>
      </c>
      <c r="I1537">
        <v>9</v>
      </c>
      <c r="J1537">
        <v>205</v>
      </c>
      <c r="K1537">
        <v>107</v>
      </c>
      <c r="L1537" s="2" t="s">
        <v>255</v>
      </c>
    </row>
    <row r="1538" spans="1:12" x14ac:dyDescent="0.4">
      <c r="A1538" s="1">
        <v>43940</v>
      </c>
      <c r="B1538" s="5">
        <v>0.33333333333333331</v>
      </c>
      <c r="C1538" s="2" t="s">
        <v>40</v>
      </c>
      <c r="D1538">
        <v>0</v>
      </c>
      <c r="E1538">
        <v>175</v>
      </c>
      <c r="F1538" s="2" t="s">
        <v>191</v>
      </c>
      <c r="G1538">
        <v>11</v>
      </c>
      <c r="H1538">
        <v>6</v>
      </c>
      <c r="I1538">
        <v>0</v>
      </c>
      <c r="J1538">
        <v>99</v>
      </c>
      <c r="K1538">
        <v>7</v>
      </c>
      <c r="L1538" s="2" t="s">
        <v>232</v>
      </c>
    </row>
    <row r="1539" spans="1:12" x14ac:dyDescent="0.4">
      <c r="A1539" s="1">
        <v>43940</v>
      </c>
      <c r="B1539" s="5">
        <v>0.60416666666666663</v>
      </c>
      <c r="C1539" s="2" t="s">
        <v>12</v>
      </c>
      <c r="D1539">
        <v>0</v>
      </c>
      <c r="E1539">
        <v>3229</v>
      </c>
      <c r="F1539" s="2" t="s">
        <v>191</v>
      </c>
      <c r="G1539">
        <v>116</v>
      </c>
      <c r="H1539">
        <v>0</v>
      </c>
      <c r="I1539">
        <v>43</v>
      </c>
      <c r="J1539">
        <v>0</v>
      </c>
      <c r="K1539">
        <v>105</v>
      </c>
      <c r="L1539" s="2" t="s">
        <v>301</v>
      </c>
    </row>
    <row r="1540" spans="1:12" x14ac:dyDescent="0.4">
      <c r="A1540" s="1">
        <v>43940</v>
      </c>
      <c r="B1540" s="5">
        <v>0</v>
      </c>
      <c r="C1540" s="2" t="s">
        <v>10</v>
      </c>
      <c r="D1540">
        <v>0</v>
      </c>
      <c r="E1540">
        <v>81</v>
      </c>
      <c r="F1540" s="2" t="s">
        <v>191</v>
      </c>
      <c r="G1540">
        <v>3</v>
      </c>
      <c r="H1540">
        <v>0</v>
      </c>
      <c r="I1540">
        <v>0</v>
      </c>
      <c r="J1540">
        <v>0</v>
      </c>
      <c r="K1540">
        <v>1</v>
      </c>
      <c r="L1540" s="2" t="s">
        <v>302</v>
      </c>
    </row>
    <row r="1541" spans="1:12" x14ac:dyDescent="0.4">
      <c r="A1541" s="1">
        <v>43940</v>
      </c>
      <c r="B1541" s="5"/>
      <c r="C1541" s="2" t="s">
        <v>167</v>
      </c>
      <c r="E1541">
        <v>28050</v>
      </c>
      <c r="F1541" s="2" t="s">
        <v>180</v>
      </c>
      <c r="G1541">
        <v>1493</v>
      </c>
      <c r="K1541">
        <v>1500</v>
      </c>
      <c r="L1541" s="2" t="s">
        <v>0</v>
      </c>
    </row>
    <row r="1542" spans="1:12" x14ac:dyDescent="0.4">
      <c r="A1542" s="1">
        <v>43941</v>
      </c>
      <c r="B1542" s="5">
        <v>0.61458333333333337</v>
      </c>
      <c r="C1542" s="2" t="s">
        <v>22</v>
      </c>
      <c r="D1542">
        <v>0</v>
      </c>
      <c r="E1542">
        <v>1012</v>
      </c>
      <c r="F1542" s="2" t="s">
        <v>191</v>
      </c>
      <c r="G1542">
        <v>45</v>
      </c>
      <c r="H1542">
        <v>16</v>
      </c>
      <c r="I1542">
        <v>16</v>
      </c>
      <c r="J1542">
        <v>640</v>
      </c>
      <c r="K1542">
        <v>28</v>
      </c>
      <c r="L1542" s="2" t="s">
        <v>219</v>
      </c>
    </row>
    <row r="1543" spans="1:12" x14ac:dyDescent="0.4">
      <c r="A1543" s="1">
        <v>43941</v>
      </c>
      <c r="B1543" s="5">
        <v>0.45833333333333331</v>
      </c>
      <c r="C1543" s="2" t="s">
        <v>83</v>
      </c>
      <c r="D1543">
        <v>0</v>
      </c>
      <c r="E1543">
        <v>24</v>
      </c>
      <c r="F1543" s="2" t="s">
        <v>191</v>
      </c>
      <c r="G1543">
        <v>0</v>
      </c>
      <c r="H1543">
        <v>0</v>
      </c>
      <c r="I1543">
        <v>0</v>
      </c>
      <c r="J1543">
        <v>0</v>
      </c>
      <c r="K1543">
        <v>0</v>
      </c>
      <c r="L1543" s="2" t="s">
        <v>118</v>
      </c>
    </row>
    <row r="1544" spans="1:12" x14ac:dyDescent="0.4">
      <c r="A1544" s="1">
        <v>43941</v>
      </c>
      <c r="B1544" s="5">
        <v>0.54166666666666663</v>
      </c>
      <c r="C1544" s="2" t="s">
        <v>50</v>
      </c>
      <c r="D1544">
        <v>0</v>
      </c>
      <c r="E1544">
        <v>86</v>
      </c>
      <c r="F1544" s="2" t="s">
        <v>191</v>
      </c>
      <c r="G1544">
        <v>5</v>
      </c>
      <c r="H1544">
        <v>0</v>
      </c>
      <c r="I1544">
        <v>0</v>
      </c>
      <c r="J1544">
        <v>0</v>
      </c>
      <c r="K1544">
        <v>3</v>
      </c>
      <c r="L1544" s="2" t="s">
        <v>111</v>
      </c>
    </row>
    <row r="1545" spans="1:12" x14ac:dyDescent="0.4">
      <c r="A1545" s="1">
        <v>43941</v>
      </c>
      <c r="B1545" s="5">
        <v>0.33333333333333331</v>
      </c>
      <c r="C1545" s="2" t="s">
        <v>15</v>
      </c>
      <c r="D1545">
        <v>0</v>
      </c>
      <c r="E1545">
        <v>1613</v>
      </c>
      <c r="F1545" s="2" t="s">
        <v>191</v>
      </c>
      <c r="G1545">
        <v>71</v>
      </c>
      <c r="H1545">
        <v>19</v>
      </c>
      <c r="I1545">
        <v>11</v>
      </c>
      <c r="J1545">
        <v>0</v>
      </c>
      <c r="K1545">
        <v>73</v>
      </c>
      <c r="L1545" s="2" t="s">
        <v>87</v>
      </c>
    </row>
    <row r="1546" spans="1:12" x14ac:dyDescent="0.4">
      <c r="A1546" s="1">
        <v>43941</v>
      </c>
      <c r="B1546" s="5">
        <v>0</v>
      </c>
      <c r="C1546" s="2" t="s">
        <v>17</v>
      </c>
      <c r="D1546">
        <v>0</v>
      </c>
      <c r="E1546">
        <v>806</v>
      </c>
      <c r="F1546" s="2" t="s">
        <v>191</v>
      </c>
      <c r="G1546">
        <v>40</v>
      </c>
      <c r="H1546">
        <v>6</v>
      </c>
      <c r="I1546">
        <v>3</v>
      </c>
      <c r="J1546">
        <v>664</v>
      </c>
      <c r="K1546">
        <v>25</v>
      </c>
      <c r="L1546" s="2" t="s">
        <v>115</v>
      </c>
    </row>
    <row r="1547" spans="1:12" x14ac:dyDescent="0.4">
      <c r="A1547" s="1">
        <v>43941</v>
      </c>
      <c r="B1547" s="5">
        <v>0.39583333333333331</v>
      </c>
      <c r="C1547" s="2" t="s">
        <v>13</v>
      </c>
      <c r="D1547">
        <v>0</v>
      </c>
      <c r="E1547">
        <v>928</v>
      </c>
      <c r="F1547" s="2" t="s">
        <v>191</v>
      </c>
      <c r="G1547">
        <v>58</v>
      </c>
      <c r="H1547">
        <v>8</v>
      </c>
      <c r="I1547">
        <v>0</v>
      </c>
      <c r="J1547">
        <v>770</v>
      </c>
      <c r="K1547">
        <v>42</v>
      </c>
      <c r="L1547" s="2" t="s">
        <v>222</v>
      </c>
    </row>
    <row r="1548" spans="1:12" x14ac:dyDescent="0.4">
      <c r="A1548" s="1">
        <v>43941</v>
      </c>
      <c r="B1548" s="5">
        <v>0</v>
      </c>
      <c r="C1548" s="2" t="s">
        <v>26</v>
      </c>
      <c r="D1548">
        <v>0</v>
      </c>
      <c r="E1548">
        <v>989</v>
      </c>
      <c r="F1548" s="2" t="s">
        <v>191</v>
      </c>
      <c r="G1548">
        <v>62</v>
      </c>
      <c r="H1548">
        <v>11</v>
      </c>
      <c r="I1548">
        <v>0</v>
      </c>
      <c r="J1548">
        <v>113</v>
      </c>
      <c r="K1548">
        <v>72</v>
      </c>
      <c r="L1548" s="2" t="s">
        <v>334</v>
      </c>
    </row>
    <row r="1549" spans="1:12" x14ac:dyDescent="0.4">
      <c r="A1549" s="1">
        <v>43941</v>
      </c>
      <c r="B1549" s="5">
        <v>0</v>
      </c>
      <c r="C1549" s="2" t="s">
        <v>8</v>
      </c>
      <c r="D1549">
        <v>22272</v>
      </c>
      <c r="E1549">
        <v>4978</v>
      </c>
      <c r="F1549" s="2" t="s">
        <v>174</v>
      </c>
      <c r="G1549">
        <v>268</v>
      </c>
      <c r="H1549">
        <v>34</v>
      </c>
      <c r="I1549">
        <v>29</v>
      </c>
      <c r="J1549">
        <v>561</v>
      </c>
      <c r="K1549">
        <v>228</v>
      </c>
      <c r="L1549" s="2" t="s">
        <v>279</v>
      </c>
    </row>
    <row r="1550" spans="1:12" x14ac:dyDescent="0.4">
      <c r="A1550" s="1">
        <v>43941</v>
      </c>
      <c r="B1550" s="5">
        <v>0.54166666666666663</v>
      </c>
      <c r="C1550" s="2" t="s">
        <v>28</v>
      </c>
      <c r="D1550">
        <v>0</v>
      </c>
      <c r="E1550">
        <v>114</v>
      </c>
      <c r="F1550" s="2" t="s">
        <v>191</v>
      </c>
      <c r="G1550">
        <v>5</v>
      </c>
      <c r="H1550">
        <v>0</v>
      </c>
      <c r="I1550">
        <v>0</v>
      </c>
      <c r="J1550">
        <v>0</v>
      </c>
      <c r="K1550">
        <v>5</v>
      </c>
      <c r="L1550" s="2" t="s">
        <v>304</v>
      </c>
    </row>
    <row r="1551" spans="1:12" x14ac:dyDescent="0.4">
      <c r="A1551" s="1">
        <v>43941</v>
      </c>
      <c r="B1551" s="5">
        <v>0</v>
      </c>
      <c r="C1551" s="2" t="s">
        <v>93</v>
      </c>
      <c r="D1551">
        <v>0</v>
      </c>
      <c r="E1551">
        <v>794</v>
      </c>
      <c r="F1551" s="2" t="s">
        <v>191</v>
      </c>
      <c r="G1551">
        <v>29</v>
      </c>
      <c r="H1551">
        <v>7</v>
      </c>
      <c r="I1551">
        <v>7</v>
      </c>
      <c r="J1551">
        <v>0</v>
      </c>
      <c r="K1551">
        <v>42</v>
      </c>
      <c r="L1551" s="2" t="s">
        <v>0</v>
      </c>
    </row>
    <row r="1552" spans="1:12" x14ac:dyDescent="0.4">
      <c r="A1552" s="1">
        <v>43941</v>
      </c>
      <c r="B1552" s="5">
        <v>0</v>
      </c>
      <c r="C1552" s="2" t="s">
        <v>37</v>
      </c>
      <c r="D1552">
        <v>0</v>
      </c>
      <c r="E1552">
        <v>195</v>
      </c>
      <c r="F1552" s="2" t="s">
        <v>191</v>
      </c>
      <c r="G1552">
        <v>14</v>
      </c>
      <c r="H1552">
        <v>4</v>
      </c>
      <c r="I1552">
        <v>0</v>
      </c>
      <c r="J1552">
        <v>0</v>
      </c>
      <c r="K1552">
        <v>6</v>
      </c>
      <c r="L1552" s="2" t="s">
        <v>333</v>
      </c>
    </row>
    <row r="1553" spans="1:12" x14ac:dyDescent="0.4">
      <c r="A1553" s="1">
        <v>43941</v>
      </c>
      <c r="B1553" s="5">
        <v>0.45833333333333331</v>
      </c>
      <c r="C1553" s="2" t="s">
        <v>48</v>
      </c>
      <c r="D1553">
        <v>0</v>
      </c>
      <c r="E1553">
        <v>633</v>
      </c>
      <c r="F1553" s="2" t="s">
        <v>191</v>
      </c>
      <c r="G1553">
        <v>33</v>
      </c>
      <c r="H1553">
        <v>5</v>
      </c>
      <c r="I1553">
        <v>0</v>
      </c>
      <c r="J1553">
        <v>0</v>
      </c>
      <c r="K1553">
        <v>15</v>
      </c>
      <c r="L1553" s="2" t="s">
        <v>102</v>
      </c>
    </row>
    <row r="1554" spans="1:12" x14ac:dyDescent="0.4">
      <c r="A1554" s="1">
        <v>43941</v>
      </c>
      <c r="B1554" s="5">
        <v>0</v>
      </c>
      <c r="C1554" s="2" t="s">
        <v>29</v>
      </c>
      <c r="D1554">
        <v>0</v>
      </c>
      <c r="E1554">
        <v>643</v>
      </c>
      <c r="F1554" s="2" t="s">
        <v>191</v>
      </c>
      <c r="G1554">
        <v>44</v>
      </c>
      <c r="H1554">
        <v>10</v>
      </c>
      <c r="I1554">
        <v>5</v>
      </c>
      <c r="J1554">
        <v>0</v>
      </c>
      <c r="K1554">
        <v>69</v>
      </c>
      <c r="L1554" s="2" t="s">
        <v>229</v>
      </c>
    </row>
    <row r="1555" spans="1:12" x14ac:dyDescent="0.4">
      <c r="A1555" s="1">
        <v>43941</v>
      </c>
      <c r="B1555" s="5">
        <v>0</v>
      </c>
      <c r="C1555" s="2" t="s">
        <v>70</v>
      </c>
      <c r="D1555">
        <v>0</v>
      </c>
      <c r="E1555">
        <v>108</v>
      </c>
      <c r="F1555" s="2" t="s">
        <v>191</v>
      </c>
      <c r="G1555">
        <v>4</v>
      </c>
      <c r="H1555">
        <v>2</v>
      </c>
      <c r="I1555">
        <v>0</v>
      </c>
      <c r="J1555">
        <v>0</v>
      </c>
      <c r="K1555">
        <v>3</v>
      </c>
      <c r="L1555" s="2" t="s">
        <v>223</v>
      </c>
    </row>
    <row r="1556" spans="1:12" x14ac:dyDescent="0.4">
      <c r="A1556" s="1">
        <v>43941</v>
      </c>
      <c r="B1556" s="5">
        <v>0</v>
      </c>
      <c r="C1556" s="2" t="s">
        <v>78</v>
      </c>
      <c r="D1556">
        <v>0</v>
      </c>
      <c r="E1556">
        <v>67</v>
      </c>
      <c r="F1556" s="2" t="s">
        <v>191</v>
      </c>
      <c r="G1556">
        <v>0</v>
      </c>
      <c r="H1556">
        <v>0</v>
      </c>
      <c r="I1556">
        <v>0</v>
      </c>
      <c r="J1556">
        <v>0</v>
      </c>
      <c r="K1556">
        <v>0</v>
      </c>
      <c r="L1556" s="2" t="s">
        <v>338</v>
      </c>
    </row>
    <row r="1557" spans="1:12" x14ac:dyDescent="0.4">
      <c r="A1557" s="1">
        <v>43941</v>
      </c>
      <c r="B1557" s="5">
        <v>0</v>
      </c>
      <c r="C1557" s="2" t="s">
        <v>33</v>
      </c>
      <c r="D1557">
        <v>0</v>
      </c>
      <c r="E1557">
        <v>711</v>
      </c>
      <c r="F1557" s="2" t="s">
        <v>191</v>
      </c>
      <c r="G1557">
        <v>42</v>
      </c>
      <c r="H1557">
        <v>7</v>
      </c>
      <c r="I1557">
        <v>0</v>
      </c>
      <c r="J1557">
        <v>159</v>
      </c>
      <c r="K1557">
        <v>27</v>
      </c>
      <c r="L1557" s="2" t="s">
        <v>74</v>
      </c>
    </row>
    <row r="1558" spans="1:12" x14ac:dyDescent="0.4">
      <c r="A1558" s="1">
        <v>43941</v>
      </c>
      <c r="B1558" s="5">
        <v>0.39583333333333331</v>
      </c>
      <c r="C1558" s="2" t="s">
        <v>101</v>
      </c>
      <c r="D1558">
        <v>0</v>
      </c>
      <c r="E1558">
        <v>63</v>
      </c>
      <c r="F1558" s="2" t="s">
        <v>191</v>
      </c>
      <c r="G1558">
        <v>6</v>
      </c>
      <c r="H1558">
        <v>2</v>
      </c>
      <c r="I1558">
        <v>0</v>
      </c>
      <c r="J1558">
        <v>0</v>
      </c>
      <c r="K1558">
        <v>1</v>
      </c>
      <c r="L1558" s="2" t="s">
        <v>335</v>
      </c>
    </row>
    <row r="1559" spans="1:12" x14ac:dyDescent="0.4">
      <c r="A1559" s="1">
        <v>43941</v>
      </c>
      <c r="B1559" s="5">
        <v>0</v>
      </c>
      <c r="C1559" s="2" t="s">
        <v>57</v>
      </c>
      <c r="D1559">
        <v>0</v>
      </c>
      <c r="E1559">
        <v>355</v>
      </c>
      <c r="F1559" s="2" t="s">
        <v>191</v>
      </c>
      <c r="G1559">
        <v>19</v>
      </c>
      <c r="H1559">
        <v>0</v>
      </c>
      <c r="I1559">
        <v>0</v>
      </c>
      <c r="J1559">
        <v>0</v>
      </c>
      <c r="K1559">
        <v>11</v>
      </c>
      <c r="L1559" s="2" t="s">
        <v>233</v>
      </c>
    </row>
    <row r="1560" spans="1:12" x14ac:dyDescent="0.4">
      <c r="A1560" s="1">
        <v>43941</v>
      </c>
      <c r="B1560" s="5">
        <v>0</v>
      </c>
      <c r="C1560" s="2" t="s">
        <v>38</v>
      </c>
      <c r="D1560">
        <v>0</v>
      </c>
      <c r="E1560">
        <v>272</v>
      </c>
      <c r="F1560" s="2" t="s">
        <v>191</v>
      </c>
      <c r="G1560">
        <v>18</v>
      </c>
      <c r="H1560">
        <v>0</v>
      </c>
      <c r="I1560">
        <v>0</v>
      </c>
      <c r="J1560">
        <v>180</v>
      </c>
      <c r="K1560">
        <v>15</v>
      </c>
      <c r="L1560" s="2" t="s">
        <v>339</v>
      </c>
    </row>
    <row r="1561" spans="1:12" x14ac:dyDescent="0.4">
      <c r="A1561" s="1">
        <v>43941</v>
      </c>
      <c r="B1561" s="5">
        <v>0.41666666666666669</v>
      </c>
      <c r="C1561" s="2" t="s">
        <v>88</v>
      </c>
      <c r="D1561">
        <v>0</v>
      </c>
      <c r="E1561">
        <v>336</v>
      </c>
      <c r="F1561" s="2" t="s">
        <v>191</v>
      </c>
      <c r="G1561">
        <v>19</v>
      </c>
      <c r="H1561">
        <v>12</v>
      </c>
      <c r="I1561">
        <v>0</v>
      </c>
      <c r="J1561">
        <v>43</v>
      </c>
      <c r="K1561">
        <v>13</v>
      </c>
      <c r="L1561" s="2" t="s">
        <v>303</v>
      </c>
    </row>
    <row r="1562" spans="1:12" x14ac:dyDescent="0.4">
      <c r="A1562" s="1">
        <v>43941</v>
      </c>
      <c r="B1562" s="5">
        <v>0.33333333333333331</v>
      </c>
      <c r="C1562" s="2" t="s">
        <v>9</v>
      </c>
      <c r="D1562">
        <v>0</v>
      </c>
      <c r="E1562">
        <v>3058</v>
      </c>
      <c r="F1562" s="2" t="s">
        <v>191</v>
      </c>
      <c r="G1562">
        <v>237</v>
      </c>
      <c r="H1562">
        <v>55</v>
      </c>
      <c r="I1562">
        <v>42</v>
      </c>
      <c r="J1562">
        <v>621</v>
      </c>
      <c r="K1562">
        <v>288</v>
      </c>
      <c r="L1562" s="2" t="s">
        <v>244</v>
      </c>
    </row>
    <row r="1563" spans="1:12" x14ac:dyDescent="0.4">
      <c r="A1563" s="1">
        <v>43941</v>
      </c>
      <c r="B1563" s="5">
        <v>0.58333333333333337</v>
      </c>
      <c r="C1563" s="2" t="s">
        <v>75</v>
      </c>
      <c r="D1563">
        <v>0</v>
      </c>
      <c r="E1563">
        <v>78</v>
      </c>
      <c r="F1563" s="2" t="s">
        <v>191</v>
      </c>
      <c r="G1563">
        <v>2</v>
      </c>
      <c r="H1563">
        <v>0</v>
      </c>
      <c r="I1563">
        <v>0</v>
      </c>
      <c r="J1563">
        <v>69</v>
      </c>
      <c r="K1563">
        <v>5</v>
      </c>
      <c r="L1563" s="2" t="s">
        <v>145</v>
      </c>
    </row>
    <row r="1564" spans="1:12" x14ac:dyDescent="0.4">
      <c r="A1564" s="1">
        <v>43941</v>
      </c>
      <c r="B1564" s="5">
        <v>0</v>
      </c>
      <c r="C1564" s="2" t="s">
        <v>18</v>
      </c>
      <c r="D1564">
        <v>0</v>
      </c>
      <c r="E1564">
        <v>5091</v>
      </c>
      <c r="F1564" s="2" t="s">
        <v>191</v>
      </c>
      <c r="G1564">
        <v>217</v>
      </c>
      <c r="H1564">
        <v>46</v>
      </c>
      <c r="I1564">
        <v>0</v>
      </c>
      <c r="J1564">
        <v>0</v>
      </c>
      <c r="K1564">
        <v>347</v>
      </c>
      <c r="L1564" s="2" t="s">
        <v>123</v>
      </c>
    </row>
    <row r="1565" spans="1:12" x14ac:dyDescent="0.4">
      <c r="A1565" s="1">
        <v>43941</v>
      </c>
      <c r="B1565" s="5">
        <v>0</v>
      </c>
      <c r="C1565" s="2" t="s">
        <v>20</v>
      </c>
      <c r="D1565">
        <v>0</v>
      </c>
      <c r="E1565">
        <v>1797</v>
      </c>
      <c r="F1565" s="2" t="s">
        <v>191</v>
      </c>
      <c r="G1565">
        <v>79</v>
      </c>
      <c r="H1565">
        <v>15</v>
      </c>
      <c r="I1565">
        <v>9</v>
      </c>
      <c r="J1565">
        <v>211</v>
      </c>
      <c r="K1565">
        <v>110</v>
      </c>
      <c r="L1565" s="2" t="s">
        <v>255</v>
      </c>
    </row>
    <row r="1566" spans="1:12" x14ac:dyDescent="0.4">
      <c r="A1566" s="1">
        <v>43941</v>
      </c>
      <c r="B1566" s="5">
        <v>0.33333333333333331</v>
      </c>
      <c r="C1566" s="2" t="s">
        <v>40</v>
      </c>
      <c r="D1566">
        <v>0</v>
      </c>
      <c r="E1566">
        <v>175</v>
      </c>
      <c r="F1566" s="2" t="s">
        <v>191</v>
      </c>
      <c r="G1566">
        <v>11</v>
      </c>
      <c r="H1566">
        <v>5</v>
      </c>
      <c r="I1566">
        <v>0</v>
      </c>
      <c r="J1566">
        <v>99</v>
      </c>
      <c r="K1566">
        <v>7</v>
      </c>
      <c r="L1566" s="2" t="s">
        <v>232</v>
      </c>
    </row>
    <row r="1567" spans="1:12" x14ac:dyDescent="0.4">
      <c r="A1567" s="1">
        <v>43941</v>
      </c>
      <c r="B1567" s="5">
        <v>0.60416666666666663</v>
      </c>
      <c r="C1567" s="2" t="s">
        <v>12</v>
      </c>
      <c r="D1567">
        <v>0</v>
      </c>
      <c r="E1567">
        <v>3245</v>
      </c>
      <c r="F1567" s="2" t="s">
        <v>191</v>
      </c>
      <c r="G1567">
        <v>121</v>
      </c>
      <c r="H1567">
        <v>0</v>
      </c>
      <c r="I1567">
        <v>43</v>
      </c>
      <c r="J1567">
        <v>0</v>
      </c>
      <c r="K1567">
        <v>107</v>
      </c>
      <c r="L1567" s="2" t="s">
        <v>301</v>
      </c>
    </row>
    <row r="1568" spans="1:12" x14ac:dyDescent="0.4">
      <c r="A1568" s="1">
        <v>43941</v>
      </c>
      <c r="B1568" s="5">
        <v>0</v>
      </c>
      <c r="C1568" s="2" t="s">
        <v>10</v>
      </c>
      <c r="D1568">
        <v>0</v>
      </c>
      <c r="E1568">
        <v>81</v>
      </c>
      <c r="F1568" s="2" t="s">
        <v>191</v>
      </c>
      <c r="G1568">
        <v>3</v>
      </c>
      <c r="H1568">
        <v>0</v>
      </c>
      <c r="I1568">
        <v>0</v>
      </c>
      <c r="J1568">
        <v>0</v>
      </c>
      <c r="K1568">
        <v>1</v>
      </c>
      <c r="L1568" s="2" t="s">
        <v>302</v>
      </c>
    </row>
    <row r="1569" spans="1:12" x14ac:dyDescent="0.4">
      <c r="A1569" s="1">
        <v>43941</v>
      </c>
      <c r="B1569" s="5"/>
      <c r="C1569" s="2" t="s">
        <v>167</v>
      </c>
      <c r="E1569">
        <v>28252</v>
      </c>
      <c r="F1569" s="2" t="s">
        <v>264</v>
      </c>
      <c r="G1569">
        <v>1451</v>
      </c>
      <c r="K1569">
        <v>1543</v>
      </c>
      <c r="L1569" s="2" t="s">
        <v>0</v>
      </c>
    </row>
    <row r="1570" spans="1:12" x14ac:dyDescent="0.4">
      <c r="A1570" s="1">
        <v>43942</v>
      </c>
      <c r="B1570" s="5">
        <v>0.61458333333333337</v>
      </c>
      <c r="C1570" s="2" t="s">
        <v>22</v>
      </c>
      <c r="D1570">
        <v>0</v>
      </c>
      <c r="E1570">
        <v>1017</v>
      </c>
      <c r="F1570" s="2" t="s">
        <v>191</v>
      </c>
      <c r="G1570">
        <v>43</v>
      </c>
      <c r="H1570">
        <v>18</v>
      </c>
      <c r="I1570">
        <v>18</v>
      </c>
      <c r="J1570">
        <v>680</v>
      </c>
      <c r="K1570">
        <v>29</v>
      </c>
      <c r="L1570" s="2" t="s">
        <v>224</v>
      </c>
    </row>
    <row r="1571" spans="1:12" x14ac:dyDescent="0.4">
      <c r="A1571" s="1">
        <v>43942</v>
      </c>
      <c r="B1571" s="5">
        <v>0.45833333333333331</v>
      </c>
      <c r="C1571" s="2" t="s">
        <v>83</v>
      </c>
      <c r="D1571">
        <v>0</v>
      </c>
      <c r="E1571">
        <v>24</v>
      </c>
      <c r="F1571" s="2" t="s">
        <v>191</v>
      </c>
      <c r="G1571">
        <v>0</v>
      </c>
      <c r="H1571">
        <v>0</v>
      </c>
      <c r="I1571">
        <v>0</v>
      </c>
      <c r="J1571">
        <v>0</v>
      </c>
      <c r="K1571">
        <v>0</v>
      </c>
      <c r="L1571" s="2" t="s">
        <v>118</v>
      </c>
    </row>
    <row r="1572" spans="1:12" x14ac:dyDescent="0.4">
      <c r="A1572" s="1">
        <v>43942</v>
      </c>
      <c r="B1572" s="5">
        <v>0.54166666666666663</v>
      </c>
      <c r="C1572" s="2" t="s">
        <v>50</v>
      </c>
      <c r="D1572">
        <v>0</v>
      </c>
      <c r="E1572">
        <v>86</v>
      </c>
      <c r="F1572" s="2" t="s">
        <v>191</v>
      </c>
      <c r="G1572">
        <v>5</v>
      </c>
      <c r="H1572">
        <v>0</v>
      </c>
      <c r="I1572">
        <v>0</v>
      </c>
      <c r="J1572">
        <v>0</v>
      </c>
      <c r="K1572">
        <v>3</v>
      </c>
      <c r="L1572" s="2" t="s">
        <v>111</v>
      </c>
    </row>
    <row r="1573" spans="1:12" x14ac:dyDescent="0.4">
      <c r="A1573" s="1">
        <v>43942</v>
      </c>
      <c r="B1573" s="5">
        <v>0.33333333333333331</v>
      </c>
      <c r="C1573" s="2" t="s">
        <v>15</v>
      </c>
      <c r="D1573">
        <v>0</v>
      </c>
      <c r="E1573">
        <v>1622</v>
      </c>
      <c r="F1573" s="2" t="s">
        <v>191</v>
      </c>
      <c r="G1573">
        <v>66</v>
      </c>
      <c r="H1573">
        <v>17</v>
      </c>
      <c r="I1573">
        <v>11</v>
      </c>
      <c r="J1573">
        <v>0</v>
      </c>
      <c r="K1573">
        <v>77</v>
      </c>
      <c r="L1573" s="2" t="s">
        <v>87</v>
      </c>
    </row>
    <row r="1574" spans="1:12" x14ac:dyDescent="0.4">
      <c r="A1574" s="1">
        <v>43942</v>
      </c>
      <c r="B1574" s="5">
        <v>0</v>
      </c>
      <c r="C1574" s="2" t="s">
        <v>17</v>
      </c>
      <c r="D1574">
        <v>0</v>
      </c>
      <c r="E1574">
        <v>809</v>
      </c>
      <c r="F1574" s="2" t="s">
        <v>191</v>
      </c>
      <c r="G1574">
        <v>33</v>
      </c>
      <c r="H1574">
        <v>3</v>
      </c>
      <c r="I1574">
        <v>3</v>
      </c>
      <c r="J1574">
        <v>679</v>
      </c>
      <c r="K1574">
        <v>26</v>
      </c>
      <c r="L1574" s="2" t="s">
        <v>115</v>
      </c>
    </row>
    <row r="1575" spans="1:12" x14ac:dyDescent="0.4">
      <c r="A1575" s="1">
        <v>43942</v>
      </c>
      <c r="B1575" s="5">
        <v>0.38541666666666669</v>
      </c>
      <c r="C1575" s="2" t="s">
        <v>13</v>
      </c>
      <c r="D1575">
        <v>0</v>
      </c>
      <c r="E1575">
        <v>928</v>
      </c>
      <c r="F1575" s="2" t="s">
        <v>191</v>
      </c>
      <c r="G1575">
        <v>54</v>
      </c>
      <c r="H1575">
        <v>9</v>
      </c>
      <c r="I1575">
        <v>0</v>
      </c>
      <c r="J1575">
        <v>781</v>
      </c>
      <c r="K1575">
        <v>44</v>
      </c>
      <c r="L1575" s="2" t="s">
        <v>225</v>
      </c>
    </row>
    <row r="1576" spans="1:12" x14ac:dyDescent="0.4">
      <c r="A1576" s="1">
        <v>43942</v>
      </c>
      <c r="B1576" s="5">
        <v>0</v>
      </c>
      <c r="C1576" s="2" t="s">
        <v>26</v>
      </c>
      <c r="D1576">
        <v>0</v>
      </c>
      <c r="E1576">
        <v>995</v>
      </c>
      <c r="F1576" s="2" t="s">
        <v>191</v>
      </c>
      <c r="G1576">
        <v>60</v>
      </c>
      <c r="H1576">
        <v>8</v>
      </c>
      <c r="I1576">
        <v>0</v>
      </c>
      <c r="J1576">
        <v>115</v>
      </c>
      <c r="K1576">
        <v>74</v>
      </c>
      <c r="L1576" s="2" t="s">
        <v>334</v>
      </c>
    </row>
    <row r="1577" spans="1:12" x14ac:dyDescent="0.4">
      <c r="A1577" s="1">
        <v>43942</v>
      </c>
      <c r="B1577" s="5">
        <v>0</v>
      </c>
      <c r="C1577" s="2" t="s">
        <v>8</v>
      </c>
      <c r="D1577">
        <v>22742</v>
      </c>
      <c r="E1577">
        <v>5018</v>
      </c>
      <c r="F1577" s="2" t="s">
        <v>172</v>
      </c>
      <c r="G1577">
        <v>252</v>
      </c>
      <c r="H1577">
        <v>32</v>
      </c>
      <c r="I1577">
        <v>29</v>
      </c>
      <c r="J1577">
        <v>581</v>
      </c>
      <c r="K1577">
        <v>234</v>
      </c>
      <c r="L1577" s="2" t="s">
        <v>279</v>
      </c>
    </row>
    <row r="1578" spans="1:12" x14ac:dyDescent="0.4">
      <c r="A1578" s="1">
        <v>43942</v>
      </c>
      <c r="B1578" s="5">
        <v>0.5625</v>
      </c>
      <c r="C1578" s="2" t="s">
        <v>28</v>
      </c>
      <c r="D1578">
        <v>0</v>
      </c>
      <c r="E1578">
        <v>115</v>
      </c>
      <c r="F1578" s="2" t="s">
        <v>191</v>
      </c>
      <c r="G1578">
        <v>3</v>
      </c>
      <c r="H1578">
        <v>0</v>
      </c>
      <c r="I1578">
        <v>0</v>
      </c>
      <c r="J1578">
        <v>0</v>
      </c>
      <c r="K1578">
        <v>6</v>
      </c>
      <c r="L1578" s="2" t="s">
        <v>304</v>
      </c>
    </row>
    <row r="1579" spans="1:12" x14ac:dyDescent="0.4">
      <c r="A1579" s="1">
        <v>43942</v>
      </c>
      <c r="B1579" s="5">
        <v>0</v>
      </c>
      <c r="C1579" s="2" t="s">
        <v>93</v>
      </c>
      <c r="D1579">
        <v>0</v>
      </c>
      <c r="E1579">
        <v>797</v>
      </c>
      <c r="F1579" s="2" t="s">
        <v>191</v>
      </c>
      <c r="G1579">
        <v>27</v>
      </c>
      <c r="H1579">
        <v>6</v>
      </c>
      <c r="I1579">
        <v>6</v>
      </c>
      <c r="J1579">
        <v>0</v>
      </c>
      <c r="K1579">
        <v>43</v>
      </c>
      <c r="L1579" s="2" t="s">
        <v>0</v>
      </c>
    </row>
    <row r="1580" spans="1:12" x14ac:dyDescent="0.4">
      <c r="A1580" s="1">
        <v>43942</v>
      </c>
      <c r="B1580" s="5">
        <v>0</v>
      </c>
      <c r="C1580" s="2" t="s">
        <v>37</v>
      </c>
      <c r="D1580">
        <v>0</v>
      </c>
      <c r="E1580">
        <v>195</v>
      </c>
      <c r="F1580" s="2" t="s">
        <v>191</v>
      </c>
      <c r="G1580">
        <v>12</v>
      </c>
      <c r="H1580">
        <v>4</v>
      </c>
      <c r="I1580">
        <v>0</v>
      </c>
      <c r="J1580">
        <v>0</v>
      </c>
      <c r="K1580">
        <v>6</v>
      </c>
      <c r="L1580" s="2" t="s">
        <v>333</v>
      </c>
    </row>
    <row r="1581" spans="1:12" x14ac:dyDescent="0.4">
      <c r="A1581" s="1">
        <v>43942</v>
      </c>
      <c r="B1581" s="5">
        <v>0.5</v>
      </c>
      <c r="C1581" s="2" t="s">
        <v>48</v>
      </c>
      <c r="D1581">
        <v>0</v>
      </c>
      <c r="E1581">
        <v>643</v>
      </c>
      <c r="F1581" s="2" t="s">
        <v>191</v>
      </c>
      <c r="G1581">
        <v>35</v>
      </c>
      <c r="H1581">
        <v>5</v>
      </c>
      <c r="I1581">
        <v>0</v>
      </c>
      <c r="J1581">
        <v>0</v>
      </c>
      <c r="K1581">
        <v>15</v>
      </c>
      <c r="L1581" s="2" t="s">
        <v>102</v>
      </c>
    </row>
    <row r="1582" spans="1:12" x14ac:dyDescent="0.4">
      <c r="A1582" s="1">
        <v>43942</v>
      </c>
      <c r="B1582" s="5">
        <v>0</v>
      </c>
      <c r="C1582" s="2" t="s">
        <v>29</v>
      </c>
      <c r="D1582">
        <v>0</v>
      </c>
      <c r="E1582">
        <v>648</v>
      </c>
      <c r="F1582" s="2" t="s">
        <v>191</v>
      </c>
      <c r="G1582">
        <v>37</v>
      </c>
      <c r="H1582">
        <v>7</v>
      </c>
      <c r="I1582">
        <v>4</v>
      </c>
      <c r="J1582">
        <v>0</v>
      </c>
      <c r="K1582">
        <v>70</v>
      </c>
      <c r="L1582" s="2" t="s">
        <v>229</v>
      </c>
    </row>
    <row r="1583" spans="1:12" x14ac:dyDescent="0.4">
      <c r="A1583" s="1">
        <v>43942</v>
      </c>
      <c r="B1583" s="5">
        <v>0</v>
      </c>
      <c r="C1583" s="2" t="s">
        <v>70</v>
      </c>
      <c r="D1583">
        <v>0</v>
      </c>
      <c r="E1583">
        <v>108</v>
      </c>
      <c r="F1583" s="2" t="s">
        <v>191</v>
      </c>
      <c r="G1583">
        <v>4</v>
      </c>
      <c r="H1583">
        <v>1</v>
      </c>
      <c r="I1583">
        <v>0</v>
      </c>
      <c r="J1583">
        <v>0</v>
      </c>
      <c r="K1583">
        <v>3</v>
      </c>
      <c r="L1583" s="2" t="s">
        <v>223</v>
      </c>
    </row>
    <row r="1584" spans="1:12" x14ac:dyDescent="0.4">
      <c r="A1584" s="1">
        <v>43942</v>
      </c>
      <c r="B1584" s="5">
        <v>0</v>
      </c>
      <c r="C1584" s="2" t="s">
        <v>78</v>
      </c>
      <c r="D1584">
        <v>0</v>
      </c>
      <c r="E1584">
        <v>67</v>
      </c>
      <c r="F1584" s="2" t="s">
        <v>191</v>
      </c>
      <c r="G1584">
        <v>0</v>
      </c>
      <c r="H1584">
        <v>0</v>
      </c>
      <c r="I1584">
        <v>0</v>
      </c>
      <c r="J1584">
        <v>0</v>
      </c>
      <c r="K1584">
        <v>0</v>
      </c>
      <c r="L1584" s="2" t="s">
        <v>338</v>
      </c>
    </row>
    <row r="1585" spans="1:12" x14ac:dyDescent="0.4">
      <c r="A1585" s="1">
        <v>43942</v>
      </c>
      <c r="B1585" s="5">
        <v>0</v>
      </c>
      <c r="C1585" s="2" t="s">
        <v>33</v>
      </c>
      <c r="D1585">
        <v>0</v>
      </c>
      <c r="E1585">
        <v>718</v>
      </c>
      <c r="F1585" s="2" t="s">
        <v>191</v>
      </c>
      <c r="G1585">
        <v>48</v>
      </c>
      <c r="H1585">
        <v>8</v>
      </c>
      <c r="I1585">
        <v>0</v>
      </c>
      <c r="J1585">
        <v>159</v>
      </c>
      <c r="K1585">
        <v>29</v>
      </c>
      <c r="L1585" s="2" t="s">
        <v>74</v>
      </c>
    </row>
    <row r="1586" spans="1:12" x14ac:dyDescent="0.4">
      <c r="A1586" s="1">
        <v>43942</v>
      </c>
      <c r="B1586" s="5">
        <v>0.39583333333333331</v>
      </c>
      <c r="C1586" s="2" t="s">
        <v>101</v>
      </c>
      <c r="D1586">
        <v>0</v>
      </c>
      <c r="E1586">
        <v>63</v>
      </c>
      <c r="F1586" s="2" t="s">
        <v>191</v>
      </c>
      <c r="G1586">
        <v>10</v>
      </c>
      <c r="H1586">
        <v>2</v>
      </c>
      <c r="I1586">
        <v>0</v>
      </c>
      <c r="J1586">
        <v>0</v>
      </c>
      <c r="K1586">
        <v>2</v>
      </c>
      <c r="L1586" s="2" t="s">
        <v>335</v>
      </c>
    </row>
    <row r="1587" spans="1:12" x14ac:dyDescent="0.4">
      <c r="A1587" s="1">
        <v>43942</v>
      </c>
      <c r="B1587" s="5">
        <v>0</v>
      </c>
      <c r="C1587" s="2" t="s">
        <v>57</v>
      </c>
      <c r="D1587">
        <v>0</v>
      </c>
      <c r="E1587">
        <v>359</v>
      </c>
      <c r="F1587" s="2" t="s">
        <v>191</v>
      </c>
      <c r="G1587">
        <v>19</v>
      </c>
      <c r="H1587">
        <v>0</v>
      </c>
      <c r="I1587">
        <v>0</v>
      </c>
      <c r="J1587">
        <v>0</v>
      </c>
      <c r="K1587">
        <v>11</v>
      </c>
      <c r="L1587" s="2" t="s">
        <v>233</v>
      </c>
    </row>
    <row r="1588" spans="1:12" x14ac:dyDescent="0.4">
      <c r="A1588" s="1">
        <v>43942</v>
      </c>
      <c r="B1588" s="5">
        <v>0.41666666666666669</v>
      </c>
      <c r="C1588" s="2" t="s">
        <v>38</v>
      </c>
      <c r="D1588">
        <v>0</v>
      </c>
      <c r="E1588">
        <v>276</v>
      </c>
      <c r="F1588" s="2" t="s">
        <v>191</v>
      </c>
      <c r="G1588">
        <v>18</v>
      </c>
      <c r="H1588">
        <v>0</v>
      </c>
      <c r="I1588">
        <v>0</v>
      </c>
      <c r="J1588">
        <v>192</v>
      </c>
      <c r="K1588">
        <v>16</v>
      </c>
      <c r="L1588" s="2" t="s">
        <v>339</v>
      </c>
    </row>
    <row r="1589" spans="1:12" x14ac:dyDescent="0.4">
      <c r="A1589" s="1">
        <v>43942</v>
      </c>
      <c r="B1589" s="5">
        <v>0.41666666666666669</v>
      </c>
      <c r="C1589" s="2" t="s">
        <v>88</v>
      </c>
      <c r="D1589">
        <v>0</v>
      </c>
      <c r="E1589">
        <v>340</v>
      </c>
      <c r="F1589" s="2" t="s">
        <v>191</v>
      </c>
      <c r="G1589">
        <v>19</v>
      </c>
      <c r="H1589">
        <v>12</v>
      </c>
      <c r="I1589">
        <v>0</v>
      </c>
      <c r="J1589">
        <v>43</v>
      </c>
      <c r="K1589">
        <v>13</v>
      </c>
      <c r="L1589" s="2" t="s">
        <v>303</v>
      </c>
    </row>
    <row r="1590" spans="1:12" x14ac:dyDescent="0.4">
      <c r="A1590" s="1">
        <v>43942</v>
      </c>
      <c r="B1590" s="5">
        <v>0.33333333333333331</v>
      </c>
      <c r="C1590" s="2" t="s">
        <v>9</v>
      </c>
      <c r="D1590">
        <v>0</v>
      </c>
      <c r="E1590">
        <v>3065</v>
      </c>
      <c r="F1590" s="2" t="s">
        <v>191</v>
      </c>
      <c r="G1590">
        <v>236</v>
      </c>
      <c r="H1590">
        <v>54</v>
      </c>
      <c r="I1590">
        <v>36</v>
      </c>
      <c r="J1590">
        <v>639</v>
      </c>
      <c r="K1590">
        <v>291</v>
      </c>
      <c r="L1590" s="2" t="s">
        <v>244</v>
      </c>
    </row>
    <row r="1591" spans="1:12" x14ac:dyDescent="0.4">
      <c r="A1591" s="1">
        <v>43942</v>
      </c>
      <c r="B1591" s="5">
        <v>0.70833333333333337</v>
      </c>
      <c r="C1591" s="2" t="s">
        <v>75</v>
      </c>
      <c r="D1591">
        <v>0</v>
      </c>
      <c r="E1591">
        <v>78</v>
      </c>
      <c r="F1591" s="2" t="s">
        <v>191</v>
      </c>
      <c r="G1591">
        <v>2</v>
      </c>
      <c r="H1591">
        <v>0</v>
      </c>
      <c r="I1591">
        <v>0</v>
      </c>
      <c r="J1591">
        <v>69</v>
      </c>
      <c r="K1591">
        <v>5</v>
      </c>
      <c r="L1591" s="2" t="s">
        <v>145</v>
      </c>
    </row>
    <row r="1592" spans="1:12" x14ac:dyDescent="0.4">
      <c r="A1592" s="1">
        <v>43942</v>
      </c>
      <c r="B1592" s="5">
        <v>0</v>
      </c>
      <c r="C1592" s="2" t="s">
        <v>18</v>
      </c>
      <c r="D1592">
        <v>0</v>
      </c>
      <c r="E1592">
        <v>5123</v>
      </c>
      <c r="F1592" s="2" t="s">
        <v>191</v>
      </c>
      <c r="G1592">
        <v>206</v>
      </c>
      <c r="H1592">
        <v>46</v>
      </c>
      <c r="I1592">
        <v>0</v>
      </c>
      <c r="J1592">
        <v>0</v>
      </c>
      <c r="K1592">
        <v>356</v>
      </c>
      <c r="L1592" s="2" t="s">
        <v>123</v>
      </c>
    </row>
    <row r="1593" spans="1:12" x14ac:dyDescent="0.4">
      <c r="A1593" s="1">
        <v>43942</v>
      </c>
      <c r="B1593" s="5">
        <v>0</v>
      </c>
      <c r="C1593" s="2" t="s">
        <v>20</v>
      </c>
      <c r="D1593">
        <v>0</v>
      </c>
      <c r="E1593">
        <v>1804</v>
      </c>
      <c r="F1593" s="2" t="s">
        <v>191</v>
      </c>
      <c r="G1593">
        <v>75</v>
      </c>
      <c r="H1593">
        <v>14</v>
      </c>
      <c r="I1593">
        <v>10</v>
      </c>
      <c r="J1593">
        <v>213</v>
      </c>
      <c r="K1593">
        <v>115</v>
      </c>
      <c r="L1593" s="2" t="s">
        <v>255</v>
      </c>
    </row>
    <row r="1594" spans="1:12" x14ac:dyDescent="0.4">
      <c r="A1594" s="1">
        <v>43942</v>
      </c>
      <c r="B1594" s="5">
        <v>0.33333333333333331</v>
      </c>
      <c r="C1594" s="2" t="s">
        <v>40</v>
      </c>
      <c r="D1594">
        <v>0</v>
      </c>
      <c r="E1594">
        <v>176</v>
      </c>
      <c r="F1594" s="2" t="s">
        <v>191</v>
      </c>
      <c r="G1594">
        <v>9</v>
      </c>
      <c r="H1594">
        <v>4</v>
      </c>
      <c r="I1594">
        <v>0</v>
      </c>
      <c r="J1594">
        <v>99</v>
      </c>
      <c r="K1594">
        <v>8</v>
      </c>
      <c r="L1594" s="2" t="s">
        <v>232</v>
      </c>
    </row>
    <row r="1595" spans="1:12" x14ac:dyDescent="0.4">
      <c r="A1595" s="1">
        <v>43942</v>
      </c>
      <c r="B1595" s="5">
        <v>0.60416666666666663</v>
      </c>
      <c r="C1595" s="2" t="s">
        <v>12</v>
      </c>
      <c r="D1595">
        <v>0</v>
      </c>
      <c r="E1595">
        <v>3270</v>
      </c>
      <c r="F1595" s="2" t="s">
        <v>191</v>
      </c>
      <c r="G1595">
        <v>110</v>
      </c>
      <c r="H1595">
        <v>0</v>
      </c>
      <c r="I1595">
        <v>41</v>
      </c>
      <c r="J1595">
        <v>0</v>
      </c>
      <c r="K1595">
        <v>109</v>
      </c>
      <c r="L1595" s="2" t="s">
        <v>301</v>
      </c>
    </row>
    <row r="1596" spans="1:12" x14ac:dyDescent="0.4">
      <c r="A1596" s="1">
        <v>43942</v>
      </c>
      <c r="B1596" s="5">
        <v>0</v>
      </c>
      <c r="C1596" s="2" t="s">
        <v>10</v>
      </c>
      <c r="D1596">
        <v>0</v>
      </c>
      <c r="E1596">
        <v>81</v>
      </c>
      <c r="F1596" s="2" t="s">
        <v>191</v>
      </c>
      <c r="G1596">
        <v>2</v>
      </c>
      <c r="H1596">
        <v>0</v>
      </c>
      <c r="I1596">
        <v>0</v>
      </c>
      <c r="J1596">
        <v>0</v>
      </c>
      <c r="K1596">
        <v>1</v>
      </c>
      <c r="L1596" s="2" t="s">
        <v>302</v>
      </c>
    </row>
    <row r="1597" spans="1:12" x14ac:dyDescent="0.4">
      <c r="A1597" s="1">
        <v>43942</v>
      </c>
      <c r="B1597" s="5"/>
      <c r="C1597" s="2" t="s">
        <v>167</v>
      </c>
      <c r="E1597">
        <v>28425</v>
      </c>
      <c r="F1597" s="2" t="s">
        <v>177</v>
      </c>
      <c r="G1597">
        <v>1384</v>
      </c>
      <c r="K1597">
        <v>1586</v>
      </c>
      <c r="L1597" s="2" t="s">
        <v>0</v>
      </c>
    </row>
    <row r="1598" spans="1:12" x14ac:dyDescent="0.4">
      <c r="A1598" s="1">
        <v>43943</v>
      </c>
      <c r="B1598" s="5">
        <v>0.61458333333333337</v>
      </c>
      <c r="C1598" s="2" t="s">
        <v>22</v>
      </c>
      <c r="D1598">
        <v>0</v>
      </c>
      <c r="E1598">
        <v>1026</v>
      </c>
      <c r="F1598" s="2" t="s">
        <v>191</v>
      </c>
      <c r="G1598">
        <v>37</v>
      </c>
      <c r="H1598">
        <v>15</v>
      </c>
      <c r="I1598">
        <v>15</v>
      </c>
      <c r="J1598">
        <v>710</v>
      </c>
      <c r="K1598">
        <v>31</v>
      </c>
      <c r="L1598" s="2" t="s">
        <v>227</v>
      </c>
    </row>
    <row r="1599" spans="1:12" x14ac:dyDescent="0.4">
      <c r="A1599" s="1">
        <v>43943</v>
      </c>
      <c r="B1599" s="5">
        <v>0.45833333333333331</v>
      </c>
      <c r="C1599" s="2" t="s">
        <v>83</v>
      </c>
      <c r="D1599">
        <v>0</v>
      </c>
      <c r="E1599">
        <v>24</v>
      </c>
      <c r="F1599" s="2" t="s">
        <v>191</v>
      </c>
      <c r="G1599">
        <v>0</v>
      </c>
      <c r="H1599">
        <v>0</v>
      </c>
      <c r="I1599">
        <v>0</v>
      </c>
      <c r="J1599">
        <v>0</v>
      </c>
      <c r="K1599">
        <v>0</v>
      </c>
      <c r="L1599" s="2" t="s">
        <v>118</v>
      </c>
    </row>
    <row r="1600" spans="1:12" x14ac:dyDescent="0.4">
      <c r="A1600" s="1">
        <v>43943</v>
      </c>
      <c r="B1600" s="5">
        <v>0.75</v>
      </c>
      <c r="C1600" s="2" t="s">
        <v>50</v>
      </c>
      <c r="D1600">
        <v>0</v>
      </c>
      <c r="E1600">
        <v>87</v>
      </c>
      <c r="F1600" s="2" t="s">
        <v>191</v>
      </c>
      <c r="G1600">
        <v>4</v>
      </c>
      <c r="H1600">
        <v>0</v>
      </c>
      <c r="I1600">
        <v>0</v>
      </c>
      <c r="J1600">
        <v>0</v>
      </c>
      <c r="K1600">
        <v>3</v>
      </c>
      <c r="L1600" s="2" t="s">
        <v>111</v>
      </c>
    </row>
    <row r="1601" spans="1:12" x14ac:dyDescent="0.4">
      <c r="A1601" s="1">
        <v>43943</v>
      </c>
      <c r="B1601" s="5">
        <v>0.33333333333333331</v>
      </c>
      <c r="C1601" s="2" t="s">
        <v>15</v>
      </c>
      <c r="D1601">
        <v>0</v>
      </c>
      <c r="E1601">
        <v>1643</v>
      </c>
      <c r="F1601" s="2" t="s">
        <v>191</v>
      </c>
      <c r="G1601">
        <v>67</v>
      </c>
      <c r="H1601">
        <v>14</v>
      </c>
      <c r="I1601">
        <v>10</v>
      </c>
      <c r="J1601">
        <v>0</v>
      </c>
      <c r="K1601">
        <v>77</v>
      </c>
      <c r="L1601" s="2" t="s">
        <v>87</v>
      </c>
    </row>
    <row r="1602" spans="1:12" x14ac:dyDescent="0.4">
      <c r="A1602" s="1">
        <v>43943</v>
      </c>
      <c r="B1602" s="5">
        <v>0</v>
      </c>
      <c r="C1602" s="2" t="s">
        <v>17</v>
      </c>
      <c r="D1602">
        <v>0</v>
      </c>
      <c r="E1602">
        <v>811</v>
      </c>
      <c r="F1602" s="2" t="s">
        <v>191</v>
      </c>
      <c r="G1602">
        <v>33</v>
      </c>
      <c r="H1602">
        <v>3</v>
      </c>
      <c r="I1602">
        <v>3</v>
      </c>
      <c r="J1602">
        <v>683</v>
      </c>
      <c r="K1602">
        <v>26</v>
      </c>
      <c r="L1602" s="2" t="s">
        <v>115</v>
      </c>
    </row>
    <row r="1603" spans="1:12" x14ac:dyDescent="0.4">
      <c r="A1603" s="1">
        <v>43943</v>
      </c>
      <c r="B1603" s="5">
        <v>0.40625</v>
      </c>
      <c r="C1603" s="2" t="s">
        <v>13</v>
      </c>
      <c r="D1603">
        <v>0</v>
      </c>
      <c r="E1603">
        <v>928</v>
      </c>
      <c r="F1603" s="2" t="s">
        <v>191</v>
      </c>
      <c r="G1603">
        <v>49</v>
      </c>
      <c r="H1603">
        <v>7</v>
      </c>
      <c r="I1603">
        <v>0</v>
      </c>
      <c r="J1603">
        <v>786</v>
      </c>
      <c r="K1603">
        <v>45</v>
      </c>
      <c r="L1603" s="2" t="s">
        <v>228</v>
      </c>
    </row>
    <row r="1604" spans="1:12" x14ac:dyDescent="0.4">
      <c r="A1604" s="1">
        <v>43943</v>
      </c>
      <c r="B1604" s="5">
        <v>0</v>
      </c>
      <c r="C1604" s="2" t="s">
        <v>26</v>
      </c>
      <c r="D1604">
        <v>0</v>
      </c>
      <c r="E1604">
        <v>1006</v>
      </c>
      <c r="F1604" s="2" t="s">
        <v>191</v>
      </c>
      <c r="G1604">
        <v>57</v>
      </c>
      <c r="H1604">
        <v>5</v>
      </c>
      <c r="I1604">
        <v>0</v>
      </c>
      <c r="J1604">
        <v>116</v>
      </c>
      <c r="K1604">
        <v>76</v>
      </c>
      <c r="L1604" s="2" t="s">
        <v>334</v>
      </c>
    </row>
    <row r="1605" spans="1:12" x14ac:dyDescent="0.4">
      <c r="A1605" s="1">
        <v>43943</v>
      </c>
      <c r="B1605" s="5">
        <v>0</v>
      </c>
      <c r="C1605" s="2" t="s">
        <v>8</v>
      </c>
      <c r="D1605">
        <v>23152</v>
      </c>
      <c r="E1605">
        <v>5051</v>
      </c>
      <c r="F1605" s="2" t="s">
        <v>173</v>
      </c>
      <c r="G1605">
        <v>235</v>
      </c>
      <c r="H1605">
        <v>30</v>
      </c>
      <c r="I1605">
        <v>27</v>
      </c>
      <c r="J1605">
        <v>589</v>
      </c>
      <c r="K1605">
        <v>242</v>
      </c>
      <c r="L1605" s="2" t="s">
        <v>279</v>
      </c>
    </row>
    <row r="1606" spans="1:12" x14ac:dyDescent="0.4">
      <c r="A1606" s="1">
        <v>43943</v>
      </c>
      <c r="B1606" s="5">
        <v>0.5625</v>
      </c>
      <c r="C1606" s="2" t="s">
        <v>28</v>
      </c>
      <c r="D1606">
        <v>0</v>
      </c>
      <c r="E1606">
        <v>117</v>
      </c>
      <c r="F1606" s="2" t="s">
        <v>191</v>
      </c>
      <c r="G1606">
        <v>3</v>
      </c>
      <c r="H1606">
        <v>0</v>
      </c>
      <c r="I1606">
        <v>0</v>
      </c>
      <c r="J1606">
        <v>0</v>
      </c>
      <c r="K1606">
        <v>6</v>
      </c>
      <c r="L1606" s="2" t="s">
        <v>304</v>
      </c>
    </row>
    <row r="1607" spans="1:12" x14ac:dyDescent="0.4">
      <c r="A1607" s="1">
        <v>43943</v>
      </c>
      <c r="B1607" s="5">
        <v>0</v>
      </c>
      <c r="C1607" s="2" t="s">
        <v>93</v>
      </c>
      <c r="D1607">
        <v>0</v>
      </c>
      <c r="E1607">
        <v>798</v>
      </c>
      <c r="F1607" s="2" t="s">
        <v>191</v>
      </c>
      <c r="G1607">
        <v>26</v>
      </c>
      <c r="H1607">
        <v>7</v>
      </c>
      <c r="I1607">
        <v>7</v>
      </c>
      <c r="J1607">
        <v>0</v>
      </c>
      <c r="K1607">
        <v>43</v>
      </c>
      <c r="L1607" s="2" t="s">
        <v>0</v>
      </c>
    </row>
    <row r="1608" spans="1:12" x14ac:dyDescent="0.4">
      <c r="A1608" s="1">
        <v>43943</v>
      </c>
      <c r="B1608" s="5">
        <v>0</v>
      </c>
      <c r="C1608" s="2" t="s">
        <v>37</v>
      </c>
      <c r="D1608">
        <v>0</v>
      </c>
      <c r="E1608">
        <v>196</v>
      </c>
      <c r="F1608" s="2" t="s">
        <v>191</v>
      </c>
      <c r="G1608">
        <v>12</v>
      </c>
      <c r="H1608">
        <v>4</v>
      </c>
      <c r="I1608">
        <v>0</v>
      </c>
      <c r="J1608">
        <v>0</v>
      </c>
      <c r="K1608">
        <v>6</v>
      </c>
      <c r="L1608" s="2" t="s">
        <v>333</v>
      </c>
    </row>
    <row r="1609" spans="1:12" x14ac:dyDescent="0.4">
      <c r="A1609" s="1">
        <v>43943</v>
      </c>
      <c r="B1609" s="5">
        <v>0.45833333333333331</v>
      </c>
      <c r="C1609" s="2" t="s">
        <v>48</v>
      </c>
      <c r="D1609">
        <v>0</v>
      </c>
      <c r="E1609">
        <v>648</v>
      </c>
      <c r="F1609" s="2" t="s">
        <v>191</v>
      </c>
      <c r="G1609">
        <v>37</v>
      </c>
      <c r="H1609">
        <v>0</v>
      </c>
      <c r="I1609">
        <v>0</v>
      </c>
      <c r="J1609">
        <v>0</v>
      </c>
      <c r="K1609">
        <v>15</v>
      </c>
      <c r="L1609" s="2" t="s">
        <v>102</v>
      </c>
    </row>
    <row r="1610" spans="1:12" x14ac:dyDescent="0.4">
      <c r="A1610" s="1">
        <v>43943</v>
      </c>
      <c r="B1610" s="5">
        <v>0</v>
      </c>
      <c r="C1610" s="2" t="s">
        <v>29</v>
      </c>
      <c r="D1610">
        <v>0</v>
      </c>
      <c r="E1610">
        <v>655</v>
      </c>
      <c r="F1610" s="2" t="s">
        <v>191</v>
      </c>
      <c r="G1610">
        <v>37</v>
      </c>
      <c r="H1610">
        <v>6</v>
      </c>
      <c r="I1610">
        <v>4</v>
      </c>
      <c r="J1610">
        <v>0</v>
      </c>
      <c r="K1610">
        <v>72</v>
      </c>
      <c r="L1610" s="2" t="s">
        <v>229</v>
      </c>
    </row>
    <row r="1611" spans="1:12" x14ac:dyDescent="0.4">
      <c r="A1611" s="1">
        <v>43943</v>
      </c>
      <c r="B1611" s="5">
        <v>0</v>
      </c>
      <c r="C1611" s="2" t="s">
        <v>70</v>
      </c>
      <c r="D1611">
        <v>0</v>
      </c>
      <c r="E1611">
        <v>108</v>
      </c>
      <c r="F1611" s="2" t="s">
        <v>191</v>
      </c>
      <c r="G1611">
        <v>4</v>
      </c>
      <c r="H1611">
        <v>1</v>
      </c>
      <c r="I1611">
        <v>0</v>
      </c>
      <c r="J1611">
        <v>0</v>
      </c>
      <c r="K1611">
        <v>3</v>
      </c>
      <c r="L1611" s="2" t="s">
        <v>223</v>
      </c>
    </row>
    <row r="1612" spans="1:12" x14ac:dyDescent="0.4">
      <c r="A1612" s="1">
        <v>43943</v>
      </c>
      <c r="B1612" s="5">
        <v>0</v>
      </c>
      <c r="C1612" s="2" t="s">
        <v>78</v>
      </c>
      <c r="D1612">
        <v>0</v>
      </c>
      <c r="E1612">
        <v>67</v>
      </c>
      <c r="F1612" s="2" t="s">
        <v>191</v>
      </c>
      <c r="G1612">
        <v>0</v>
      </c>
      <c r="H1612">
        <v>0</v>
      </c>
      <c r="I1612">
        <v>0</v>
      </c>
      <c r="J1612">
        <v>0</v>
      </c>
      <c r="K1612">
        <v>0</v>
      </c>
      <c r="L1612" s="2" t="s">
        <v>338</v>
      </c>
    </row>
    <row r="1613" spans="1:12" x14ac:dyDescent="0.4">
      <c r="A1613" s="1">
        <v>43943</v>
      </c>
      <c r="B1613" s="5">
        <v>0</v>
      </c>
      <c r="C1613" s="2" t="s">
        <v>33</v>
      </c>
      <c r="D1613">
        <v>0</v>
      </c>
      <c r="E1613">
        <v>724</v>
      </c>
      <c r="F1613" s="2" t="s">
        <v>191</v>
      </c>
      <c r="G1613">
        <v>52</v>
      </c>
      <c r="H1613">
        <v>6</v>
      </c>
      <c r="I1613">
        <v>0</v>
      </c>
      <c r="J1613">
        <v>162</v>
      </c>
      <c r="K1613">
        <v>29</v>
      </c>
      <c r="L1613" s="2" t="s">
        <v>74</v>
      </c>
    </row>
    <row r="1614" spans="1:12" x14ac:dyDescent="0.4">
      <c r="A1614" s="1">
        <v>43943</v>
      </c>
      <c r="B1614" s="5">
        <v>0.39583333333333331</v>
      </c>
      <c r="C1614" s="2" t="s">
        <v>101</v>
      </c>
      <c r="D1614">
        <v>0</v>
      </c>
      <c r="E1614">
        <v>63</v>
      </c>
      <c r="F1614" s="2" t="s">
        <v>191</v>
      </c>
      <c r="G1614">
        <v>10</v>
      </c>
      <c r="H1614">
        <v>2</v>
      </c>
      <c r="I1614">
        <v>0</v>
      </c>
      <c r="J1614">
        <v>0</v>
      </c>
      <c r="K1614">
        <v>3</v>
      </c>
      <c r="L1614" s="2" t="s">
        <v>335</v>
      </c>
    </row>
    <row r="1615" spans="1:12" x14ac:dyDescent="0.4">
      <c r="A1615" s="1">
        <v>43943</v>
      </c>
      <c r="B1615" s="5">
        <v>0</v>
      </c>
      <c r="C1615" s="2" t="s">
        <v>57</v>
      </c>
      <c r="D1615">
        <v>0</v>
      </c>
      <c r="E1615">
        <v>368</v>
      </c>
      <c r="F1615" s="2" t="s">
        <v>191</v>
      </c>
      <c r="G1615">
        <v>18</v>
      </c>
      <c r="H1615">
        <v>0</v>
      </c>
      <c r="I1615">
        <v>0</v>
      </c>
      <c r="J1615">
        <v>0</v>
      </c>
      <c r="K1615">
        <v>11</v>
      </c>
      <c r="L1615" s="2" t="s">
        <v>233</v>
      </c>
    </row>
    <row r="1616" spans="1:12" x14ac:dyDescent="0.4">
      <c r="A1616" s="1">
        <v>43943</v>
      </c>
      <c r="B1616" s="5">
        <v>0.41666666666666669</v>
      </c>
      <c r="C1616" s="2" t="s">
        <v>38</v>
      </c>
      <c r="D1616">
        <v>0</v>
      </c>
      <c r="E1616">
        <v>282</v>
      </c>
      <c r="F1616" s="2" t="s">
        <v>191</v>
      </c>
      <c r="G1616">
        <v>17</v>
      </c>
      <c r="H1616">
        <v>0</v>
      </c>
      <c r="I1616">
        <v>0</v>
      </c>
      <c r="J1616">
        <v>194</v>
      </c>
      <c r="K1616">
        <v>16</v>
      </c>
      <c r="L1616" s="2" t="s">
        <v>339</v>
      </c>
    </row>
    <row r="1617" spans="1:12" x14ac:dyDescent="0.4">
      <c r="A1617" s="1">
        <v>43943</v>
      </c>
      <c r="B1617" s="5">
        <v>0.41666666666666669</v>
      </c>
      <c r="C1617" s="2" t="s">
        <v>88</v>
      </c>
      <c r="D1617">
        <v>0</v>
      </c>
      <c r="E1617">
        <v>341</v>
      </c>
      <c r="F1617" s="2" t="s">
        <v>191</v>
      </c>
      <c r="G1617">
        <v>18</v>
      </c>
      <c r="H1617">
        <v>9</v>
      </c>
      <c r="I1617">
        <v>0</v>
      </c>
      <c r="J1617">
        <v>44</v>
      </c>
      <c r="K1617">
        <v>14</v>
      </c>
      <c r="L1617" s="2" t="s">
        <v>303</v>
      </c>
    </row>
    <row r="1618" spans="1:12" x14ac:dyDescent="0.4">
      <c r="A1618" s="1">
        <v>43943</v>
      </c>
      <c r="B1618" s="5">
        <v>0.33333333333333331</v>
      </c>
      <c r="C1618" s="2" t="s">
        <v>9</v>
      </c>
      <c r="D1618">
        <v>0</v>
      </c>
      <c r="E1618">
        <v>3089</v>
      </c>
      <c r="F1618" s="2" t="s">
        <v>191</v>
      </c>
      <c r="G1618">
        <v>213</v>
      </c>
      <c r="H1618">
        <v>42</v>
      </c>
      <c r="I1618">
        <v>32</v>
      </c>
      <c r="J1618">
        <v>661</v>
      </c>
      <c r="K1618">
        <v>295</v>
      </c>
      <c r="L1618" s="2" t="s">
        <v>244</v>
      </c>
    </row>
    <row r="1619" spans="1:12" x14ac:dyDescent="0.4">
      <c r="A1619" s="1">
        <v>43943</v>
      </c>
      <c r="B1619" s="5">
        <v>0.625</v>
      </c>
      <c r="C1619" s="2" t="s">
        <v>75</v>
      </c>
      <c r="D1619">
        <v>0</v>
      </c>
      <c r="E1619">
        <v>78</v>
      </c>
      <c r="F1619" s="2" t="s">
        <v>191</v>
      </c>
      <c r="G1619">
        <v>3</v>
      </c>
      <c r="H1619">
        <v>0</v>
      </c>
      <c r="I1619">
        <v>0</v>
      </c>
      <c r="J1619">
        <v>69</v>
      </c>
      <c r="K1619">
        <v>5</v>
      </c>
      <c r="L1619" s="2" t="s">
        <v>145</v>
      </c>
    </row>
    <row r="1620" spans="1:12" x14ac:dyDescent="0.4">
      <c r="A1620" s="1">
        <v>43943</v>
      </c>
      <c r="B1620" s="5">
        <v>0</v>
      </c>
      <c r="C1620" s="2" t="s">
        <v>18</v>
      </c>
      <c r="D1620">
        <v>0</v>
      </c>
      <c r="E1620">
        <v>5144</v>
      </c>
      <c r="F1620" s="2" t="s">
        <v>191</v>
      </c>
      <c r="G1620">
        <v>191</v>
      </c>
      <c r="H1620">
        <v>43</v>
      </c>
      <c r="I1620">
        <v>0</v>
      </c>
      <c r="J1620">
        <v>0</v>
      </c>
      <c r="K1620">
        <v>361</v>
      </c>
      <c r="L1620" s="2" t="s">
        <v>123</v>
      </c>
    </row>
    <row r="1621" spans="1:12" x14ac:dyDescent="0.4">
      <c r="A1621" s="1">
        <v>43943</v>
      </c>
      <c r="B1621" s="5">
        <v>0</v>
      </c>
      <c r="C1621" s="2" t="s">
        <v>20</v>
      </c>
      <c r="D1621">
        <v>0</v>
      </c>
      <c r="E1621">
        <v>1810</v>
      </c>
      <c r="F1621" s="2" t="s">
        <v>191</v>
      </c>
      <c r="G1621">
        <v>76</v>
      </c>
      <c r="H1621">
        <v>13</v>
      </c>
      <c r="I1621">
        <v>10</v>
      </c>
      <c r="J1621">
        <v>216</v>
      </c>
      <c r="K1621">
        <v>118</v>
      </c>
      <c r="L1621" s="2" t="s">
        <v>255</v>
      </c>
    </row>
    <row r="1622" spans="1:12" x14ac:dyDescent="0.4">
      <c r="A1622" s="1">
        <v>43943</v>
      </c>
      <c r="B1622" s="5">
        <v>0.33333333333333331</v>
      </c>
      <c r="C1622" s="2" t="s">
        <v>40</v>
      </c>
      <c r="D1622">
        <v>0</v>
      </c>
      <c r="E1622">
        <v>176</v>
      </c>
      <c r="F1622" s="2" t="s">
        <v>191</v>
      </c>
      <c r="G1622">
        <v>6</v>
      </c>
      <c r="H1622">
        <v>3</v>
      </c>
      <c r="I1622">
        <v>0</v>
      </c>
      <c r="J1622">
        <v>131</v>
      </c>
      <c r="K1622">
        <v>8</v>
      </c>
      <c r="L1622" s="2" t="s">
        <v>232</v>
      </c>
    </row>
    <row r="1623" spans="1:12" x14ac:dyDescent="0.4">
      <c r="A1623" s="1">
        <v>43943</v>
      </c>
      <c r="B1623" s="5">
        <v>0.60416666666666663</v>
      </c>
      <c r="C1623" s="2" t="s">
        <v>12</v>
      </c>
      <c r="D1623">
        <v>0</v>
      </c>
      <c r="E1623">
        <v>3310</v>
      </c>
      <c r="F1623" s="2" t="s">
        <v>191</v>
      </c>
      <c r="G1623">
        <v>110</v>
      </c>
      <c r="H1623">
        <v>0</v>
      </c>
      <c r="I1623">
        <v>44</v>
      </c>
      <c r="J1623">
        <v>0</v>
      </c>
      <c r="K1623">
        <v>110</v>
      </c>
      <c r="L1623" s="2" t="s">
        <v>301</v>
      </c>
    </row>
    <row r="1624" spans="1:12" x14ac:dyDescent="0.4">
      <c r="A1624" s="1">
        <v>43943</v>
      </c>
      <c r="B1624" s="5">
        <v>0</v>
      </c>
      <c r="C1624" s="2" t="s">
        <v>10</v>
      </c>
      <c r="D1624">
        <v>0</v>
      </c>
      <c r="E1624">
        <v>81</v>
      </c>
      <c r="F1624" s="2" t="s">
        <v>191</v>
      </c>
      <c r="G1624">
        <v>2</v>
      </c>
      <c r="H1624">
        <v>0</v>
      </c>
      <c r="I1624">
        <v>0</v>
      </c>
      <c r="J1624">
        <v>0</v>
      </c>
      <c r="K1624">
        <v>1</v>
      </c>
      <c r="L1624" s="2" t="s">
        <v>302</v>
      </c>
    </row>
    <row r="1625" spans="1:12" x14ac:dyDescent="0.4">
      <c r="A1625" s="1">
        <v>43943</v>
      </c>
      <c r="B1625" s="5"/>
      <c r="C1625" s="2" t="s">
        <v>167</v>
      </c>
      <c r="E1625">
        <v>28631</v>
      </c>
      <c r="F1625" s="2" t="s">
        <v>179</v>
      </c>
      <c r="G1625">
        <v>1318</v>
      </c>
      <c r="K1625">
        <v>1616</v>
      </c>
      <c r="L1625" s="2" t="s">
        <v>0</v>
      </c>
    </row>
    <row r="1626" spans="1:12" x14ac:dyDescent="0.4">
      <c r="A1626" s="1">
        <v>43944</v>
      </c>
      <c r="B1626" s="5">
        <v>0.61458333333333337</v>
      </c>
      <c r="C1626" s="2" t="s">
        <v>22</v>
      </c>
      <c r="D1626">
        <v>0</v>
      </c>
      <c r="E1626">
        <v>1037</v>
      </c>
      <c r="F1626" s="2" t="s">
        <v>191</v>
      </c>
      <c r="G1626">
        <v>35</v>
      </c>
      <c r="H1626">
        <v>14</v>
      </c>
      <c r="I1626">
        <v>14</v>
      </c>
      <c r="J1626">
        <v>750</v>
      </c>
      <c r="K1626">
        <v>31</v>
      </c>
      <c r="L1626" s="2" t="s">
        <v>234</v>
      </c>
    </row>
    <row r="1627" spans="1:12" x14ac:dyDescent="0.4">
      <c r="A1627" s="1">
        <v>43944</v>
      </c>
      <c r="B1627" s="5">
        <v>0.45833333333333331</v>
      </c>
      <c r="C1627" s="2" t="s">
        <v>83</v>
      </c>
      <c r="D1627">
        <v>0</v>
      </c>
      <c r="E1627">
        <v>25</v>
      </c>
      <c r="F1627" s="2" t="s">
        <v>191</v>
      </c>
      <c r="G1627">
        <v>0</v>
      </c>
      <c r="H1627">
        <v>0</v>
      </c>
      <c r="I1627">
        <v>0</v>
      </c>
      <c r="J1627">
        <v>0</v>
      </c>
      <c r="K1627">
        <v>0</v>
      </c>
      <c r="L1627" s="2" t="s">
        <v>118</v>
      </c>
    </row>
    <row r="1628" spans="1:12" x14ac:dyDescent="0.4">
      <c r="A1628" s="1">
        <v>43944</v>
      </c>
      <c r="B1628" s="5">
        <v>0.58333333333333337</v>
      </c>
      <c r="C1628" s="2" t="s">
        <v>50</v>
      </c>
      <c r="D1628">
        <v>0</v>
      </c>
      <c r="E1628">
        <v>88</v>
      </c>
      <c r="F1628" s="2" t="s">
        <v>191</v>
      </c>
      <c r="G1628">
        <v>5</v>
      </c>
      <c r="H1628">
        <v>2</v>
      </c>
      <c r="I1628">
        <v>0</v>
      </c>
      <c r="J1628">
        <v>0</v>
      </c>
      <c r="K1628">
        <v>3</v>
      </c>
      <c r="L1628" s="2" t="s">
        <v>111</v>
      </c>
    </row>
    <row r="1629" spans="1:12" x14ac:dyDescent="0.4">
      <c r="A1629" s="1">
        <v>43944</v>
      </c>
      <c r="B1629" s="5">
        <v>0.33333333333333331</v>
      </c>
      <c r="C1629" s="2" t="s">
        <v>15</v>
      </c>
      <c r="D1629">
        <v>0</v>
      </c>
      <c r="E1629">
        <v>1670</v>
      </c>
      <c r="F1629" s="2" t="s">
        <v>191</v>
      </c>
      <c r="G1629">
        <v>66</v>
      </c>
      <c r="H1629">
        <v>11</v>
      </c>
      <c r="I1629">
        <v>7</v>
      </c>
      <c r="J1629">
        <v>0</v>
      </c>
      <c r="K1629">
        <v>79</v>
      </c>
      <c r="L1629" s="2" t="s">
        <v>87</v>
      </c>
    </row>
    <row r="1630" spans="1:12" x14ac:dyDescent="0.4">
      <c r="A1630" s="1">
        <v>43944</v>
      </c>
      <c r="B1630" s="5">
        <v>0</v>
      </c>
      <c r="C1630" s="2" t="s">
        <v>17</v>
      </c>
      <c r="D1630">
        <v>0</v>
      </c>
      <c r="E1630">
        <v>811</v>
      </c>
      <c r="F1630" s="2" t="s">
        <v>191</v>
      </c>
      <c r="G1630">
        <v>32</v>
      </c>
      <c r="H1630">
        <v>3</v>
      </c>
      <c r="I1630">
        <v>2</v>
      </c>
      <c r="J1630">
        <v>692</v>
      </c>
      <c r="K1630">
        <v>26</v>
      </c>
      <c r="L1630" s="2" t="s">
        <v>115</v>
      </c>
    </row>
    <row r="1631" spans="1:12" x14ac:dyDescent="0.4">
      <c r="A1631" s="1">
        <v>43944</v>
      </c>
      <c r="B1631" s="5">
        <v>0.375</v>
      </c>
      <c r="C1631" s="2" t="s">
        <v>13</v>
      </c>
      <c r="D1631">
        <v>0</v>
      </c>
      <c r="E1631">
        <v>931</v>
      </c>
      <c r="F1631" s="2" t="s">
        <v>191</v>
      </c>
      <c r="G1631">
        <v>42</v>
      </c>
      <c r="H1631">
        <v>7</v>
      </c>
      <c r="I1631">
        <v>0</v>
      </c>
      <c r="J1631">
        <v>793</v>
      </c>
      <c r="K1631">
        <v>45</v>
      </c>
      <c r="L1631" s="2" t="s">
        <v>235</v>
      </c>
    </row>
    <row r="1632" spans="1:12" x14ac:dyDescent="0.4">
      <c r="A1632" s="1">
        <v>43944</v>
      </c>
      <c r="B1632" s="5">
        <v>0</v>
      </c>
      <c r="C1632" s="2" t="s">
        <v>26</v>
      </c>
      <c r="D1632">
        <v>0</v>
      </c>
      <c r="E1632">
        <v>1014</v>
      </c>
      <c r="F1632" s="2" t="s">
        <v>191</v>
      </c>
      <c r="G1632">
        <v>57</v>
      </c>
      <c r="H1632">
        <v>5</v>
      </c>
      <c r="I1632">
        <v>0</v>
      </c>
      <c r="J1632">
        <v>118</v>
      </c>
      <c r="K1632">
        <v>76</v>
      </c>
      <c r="L1632" s="2" t="s">
        <v>334</v>
      </c>
    </row>
    <row r="1633" spans="1:12" x14ac:dyDescent="0.4">
      <c r="A1633" s="1">
        <v>43944</v>
      </c>
      <c r="B1633" s="5">
        <v>0</v>
      </c>
      <c r="C1633" s="2" t="s">
        <v>8</v>
      </c>
      <c r="D1633">
        <v>23589</v>
      </c>
      <c r="E1633">
        <v>5089</v>
      </c>
      <c r="F1633" s="2" t="s">
        <v>176</v>
      </c>
      <c r="G1633">
        <v>227</v>
      </c>
      <c r="H1633">
        <v>29</v>
      </c>
      <c r="I1633">
        <v>27</v>
      </c>
      <c r="J1633">
        <v>592</v>
      </c>
      <c r="K1633">
        <v>247</v>
      </c>
      <c r="L1633" s="2" t="s">
        <v>279</v>
      </c>
    </row>
    <row r="1634" spans="1:12" x14ac:dyDescent="0.4">
      <c r="A1634" s="1">
        <v>43944</v>
      </c>
      <c r="B1634" s="5">
        <v>0.5625</v>
      </c>
      <c r="C1634" s="2" t="s">
        <v>28</v>
      </c>
      <c r="D1634">
        <v>0</v>
      </c>
      <c r="E1634">
        <v>117</v>
      </c>
      <c r="F1634" s="2" t="s">
        <v>191</v>
      </c>
      <c r="G1634">
        <v>3</v>
      </c>
      <c r="H1634">
        <v>0</v>
      </c>
      <c r="I1634">
        <v>0</v>
      </c>
      <c r="J1634">
        <v>0</v>
      </c>
      <c r="K1634">
        <v>6</v>
      </c>
      <c r="L1634" s="2" t="s">
        <v>304</v>
      </c>
    </row>
    <row r="1635" spans="1:12" x14ac:dyDescent="0.4">
      <c r="A1635" s="1">
        <v>43944</v>
      </c>
      <c r="B1635" s="5">
        <v>0</v>
      </c>
      <c r="C1635" s="2" t="s">
        <v>93</v>
      </c>
      <c r="D1635">
        <v>0</v>
      </c>
      <c r="E1635">
        <v>802</v>
      </c>
      <c r="F1635" s="2" t="s">
        <v>191</v>
      </c>
      <c r="G1635">
        <v>26</v>
      </c>
      <c r="H1635">
        <v>7</v>
      </c>
      <c r="I1635">
        <v>7</v>
      </c>
      <c r="J1635">
        <v>0</v>
      </c>
      <c r="K1635">
        <v>43</v>
      </c>
      <c r="L1635" s="2" t="s">
        <v>0</v>
      </c>
    </row>
    <row r="1636" spans="1:12" x14ac:dyDescent="0.4">
      <c r="A1636" s="1">
        <v>43944</v>
      </c>
      <c r="B1636" s="5">
        <v>0</v>
      </c>
      <c r="C1636" s="2" t="s">
        <v>37</v>
      </c>
      <c r="D1636">
        <v>0</v>
      </c>
      <c r="E1636">
        <v>196</v>
      </c>
      <c r="F1636" s="2" t="s">
        <v>191</v>
      </c>
      <c r="G1636">
        <v>11</v>
      </c>
      <c r="H1636">
        <v>4</v>
      </c>
      <c r="I1636">
        <v>0</v>
      </c>
      <c r="J1636">
        <v>0</v>
      </c>
      <c r="K1636">
        <v>6</v>
      </c>
      <c r="L1636" s="2" t="s">
        <v>333</v>
      </c>
    </row>
    <row r="1637" spans="1:12" x14ac:dyDescent="0.4">
      <c r="A1637" s="1">
        <v>43944</v>
      </c>
      <c r="B1637" s="5">
        <v>0.45833333333333331</v>
      </c>
      <c r="C1637" s="2" t="s">
        <v>48</v>
      </c>
      <c r="D1637">
        <v>0</v>
      </c>
      <c r="E1637">
        <v>654</v>
      </c>
      <c r="F1637" s="2" t="s">
        <v>191</v>
      </c>
      <c r="G1637">
        <v>38</v>
      </c>
      <c r="H1637">
        <v>7</v>
      </c>
      <c r="I1637">
        <v>0</v>
      </c>
      <c r="J1637">
        <v>0</v>
      </c>
      <c r="K1637">
        <v>15</v>
      </c>
      <c r="L1637" s="2" t="s">
        <v>102</v>
      </c>
    </row>
    <row r="1638" spans="1:12" x14ac:dyDescent="0.4">
      <c r="A1638" s="1">
        <v>43944</v>
      </c>
      <c r="B1638" s="5">
        <v>0</v>
      </c>
      <c r="C1638" s="2" t="s">
        <v>29</v>
      </c>
      <c r="D1638">
        <v>0</v>
      </c>
      <c r="E1638">
        <v>662</v>
      </c>
      <c r="F1638" s="2" t="s">
        <v>191</v>
      </c>
      <c r="G1638">
        <v>35</v>
      </c>
      <c r="H1638">
        <v>6</v>
      </c>
      <c r="I1638">
        <v>4</v>
      </c>
      <c r="J1638">
        <v>0</v>
      </c>
      <c r="K1638">
        <v>72</v>
      </c>
      <c r="L1638" s="2" t="s">
        <v>229</v>
      </c>
    </row>
    <row r="1639" spans="1:12" x14ac:dyDescent="0.4">
      <c r="A1639" s="1">
        <v>43944</v>
      </c>
      <c r="B1639" s="5">
        <v>0</v>
      </c>
      <c r="C1639" s="2" t="s">
        <v>70</v>
      </c>
      <c r="D1639">
        <v>0</v>
      </c>
      <c r="E1639">
        <v>108</v>
      </c>
      <c r="F1639" s="2" t="s">
        <v>191</v>
      </c>
      <c r="G1639">
        <v>4</v>
      </c>
      <c r="H1639">
        <v>1</v>
      </c>
      <c r="I1639">
        <v>0</v>
      </c>
      <c r="J1639">
        <v>0</v>
      </c>
      <c r="K1639">
        <v>3</v>
      </c>
      <c r="L1639" s="2" t="s">
        <v>223</v>
      </c>
    </row>
    <row r="1640" spans="1:12" x14ac:dyDescent="0.4">
      <c r="A1640" s="1">
        <v>43944</v>
      </c>
      <c r="B1640" s="5">
        <v>0</v>
      </c>
      <c r="C1640" s="2" t="s">
        <v>78</v>
      </c>
      <c r="D1640">
        <v>0</v>
      </c>
      <c r="E1640">
        <v>68</v>
      </c>
      <c r="F1640" s="2" t="s">
        <v>191</v>
      </c>
      <c r="G1640">
        <v>0</v>
      </c>
      <c r="H1640">
        <v>0</v>
      </c>
      <c r="I1640">
        <v>0</v>
      </c>
      <c r="J1640">
        <v>0</v>
      </c>
      <c r="K1640">
        <v>0</v>
      </c>
      <c r="L1640" s="2" t="s">
        <v>338</v>
      </c>
    </row>
    <row r="1641" spans="1:12" x14ac:dyDescent="0.4">
      <c r="A1641" s="1">
        <v>43944</v>
      </c>
      <c r="B1641" s="5">
        <v>0</v>
      </c>
      <c r="C1641" s="2" t="s">
        <v>33</v>
      </c>
      <c r="D1641">
        <v>0</v>
      </c>
      <c r="E1641">
        <v>736</v>
      </c>
      <c r="F1641" s="2" t="s">
        <v>191</v>
      </c>
      <c r="G1641">
        <v>37</v>
      </c>
      <c r="H1641">
        <v>2</v>
      </c>
      <c r="I1641">
        <v>0</v>
      </c>
      <c r="J1641">
        <v>170</v>
      </c>
      <c r="K1641">
        <v>31</v>
      </c>
      <c r="L1641" s="2" t="s">
        <v>74</v>
      </c>
    </row>
    <row r="1642" spans="1:12" x14ac:dyDescent="0.4">
      <c r="A1642" s="1">
        <v>43944</v>
      </c>
      <c r="B1642" s="5">
        <v>0.39583333333333331</v>
      </c>
      <c r="C1642" s="2" t="s">
        <v>101</v>
      </c>
      <c r="D1642">
        <v>0</v>
      </c>
      <c r="E1642">
        <v>65</v>
      </c>
      <c r="F1642" s="2" t="s">
        <v>191</v>
      </c>
      <c r="G1642">
        <v>8</v>
      </c>
      <c r="H1642">
        <v>2</v>
      </c>
      <c r="I1642">
        <v>0</v>
      </c>
      <c r="J1642">
        <v>0</v>
      </c>
      <c r="K1642">
        <v>3</v>
      </c>
      <c r="L1642" s="2" t="s">
        <v>335</v>
      </c>
    </row>
    <row r="1643" spans="1:12" x14ac:dyDescent="0.4">
      <c r="A1643" s="1">
        <v>43944</v>
      </c>
      <c r="B1643" s="5">
        <v>0</v>
      </c>
      <c r="C1643" s="2" t="s">
        <v>57</v>
      </c>
      <c r="D1643">
        <v>0</v>
      </c>
      <c r="E1643">
        <v>375</v>
      </c>
      <c r="F1643" s="2" t="s">
        <v>191</v>
      </c>
      <c r="G1643">
        <v>15</v>
      </c>
      <c r="H1643">
        <v>0</v>
      </c>
      <c r="I1643">
        <v>0</v>
      </c>
      <c r="J1643">
        <v>0</v>
      </c>
      <c r="K1643">
        <v>12</v>
      </c>
      <c r="L1643" s="2" t="s">
        <v>233</v>
      </c>
    </row>
    <row r="1644" spans="1:12" x14ac:dyDescent="0.4">
      <c r="A1644" s="1">
        <v>43944</v>
      </c>
      <c r="B1644" s="5">
        <v>0.41666666666666669</v>
      </c>
      <c r="C1644" s="2" t="s">
        <v>38</v>
      </c>
      <c r="D1644">
        <v>0</v>
      </c>
      <c r="E1644">
        <v>282</v>
      </c>
      <c r="F1644" s="2" t="s">
        <v>191</v>
      </c>
      <c r="G1644">
        <v>16</v>
      </c>
      <c r="H1644">
        <v>0</v>
      </c>
      <c r="I1644">
        <v>0</v>
      </c>
      <c r="J1644">
        <v>198</v>
      </c>
      <c r="K1644">
        <v>16</v>
      </c>
      <c r="L1644" s="2" t="s">
        <v>339</v>
      </c>
    </row>
    <row r="1645" spans="1:12" x14ac:dyDescent="0.4">
      <c r="A1645" s="1">
        <v>43944</v>
      </c>
      <c r="B1645" s="5">
        <v>0.41666666666666669</v>
      </c>
      <c r="C1645" s="2" t="s">
        <v>88</v>
      </c>
      <c r="D1645">
        <v>0</v>
      </c>
      <c r="E1645">
        <v>354</v>
      </c>
      <c r="F1645" s="2" t="s">
        <v>191</v>
      </c>
      <c r="G1645">
        <v>16</v>
      </c>
      <c r="H1645">
        <v>9</v>
      </c>
      <c r="I1645">
        <v>0</v>
      </c>
      <c r="J1645">
        <v>46</v>
      </c>
      <c r="K1645">
        <v>14</v>
      </c>
      <c r="L1645" s="2" t="s">
        <v>303</v>
      </c>
    </row>
    <row r="1646" spans="1:12" x14ac:dyDescent="0.4">
      <c r="A1646" s="1">
        <v>43944</v>
      </c>
      <c r="B1646" s="5">
        <v>0.33333333333333331</v>
      </c>
      <c r="C1646" s="2" t="s">
        <v>9</v>
      </c>
      <c r="D1646">
        <v>0</v>
      </c>
      <c r="E1646">
        <v>3106</v>
      </c>
      <c r="F1646" s="2" t="s">
        <v>191</v>
      </c>
      <c r="G1646">
        <v>215</v>
      </c>
      <c r="H1646">
        <v>41</v>
      </c>
      <c r="I1646">
        <v>32</v>
      </c>
      <c r="J1646">
        <v>676</v>
      </c>
      <c r="K1646">
        <v>298</v>
      </c>
      <c r="L1646" s="2" t="s">
        <v>244</v>
      </c>
    </row>
    <row r="1647" spans="1:12" x14ac:dyDescent="0.4">
      <c r="A1647" s="1">
        <v>43944</v>
      </c>
      <c r="B1647" s="5">
        <v>0.625</v>
      </c>
      <c r="C1647" s="2" t="s">
        <v>75</v>
      </c>
      <c r="D1647">
        <v>0</v>
      </c>
      <c r="E1647">
        <v>78</v>
      </c>
      <c r="F1647" s="2" t="s">
        <v>191</v>
      </c>
      <c r="G1647">
        <v>4</v>
      </c>
      <c r="H1647">
        <v>0</v>
      </c>
      <c r="I1647">
        <v>0</v>
      </c>
      <c r="J1647">
        <v>69</v>
      </c>
      <c r="K1647">
        <v>5</v>
      </c>
      <c r="L1647" s="2" t="s">
        <v>145</v>
      </c>
    </row>
    <row r="1648" spans="1:12" x14ac:dyDescent="0.4">
      <c r="A1648" s="1">
        <v>43944</v>
      </c>
      <c r="B1648" s="5">
        <v>0</v>
      </c>
      <c r="C1648" s="2" t="s">
        <v>18</v>
      </c>
      <c r="D1648">
        <v>0</v>
      </c>
      <c r="E1648">
        <v>5175</v>
      </c>
      <c r="F1648" s="2" t="s">
        <v>191</v>
      </c>
      <c r="G1648">
        <v>187</v>
      </c>
      <c r="H1648">
        <v>42</v>
      </c>
      <c r="I1648">
        <v>0</v>
      </c>
      <c r="J1648">
        <v>0</v>
      </c>
      <c r="K1648">
        <v>371</v>
      </c>
      <c r="L1648" s="2" t="s">
        <v>123</v>
      </c>
    </row>
    <row r="1649" spans="1:12" x14ac:dyDescent="0.4">
      <c r="A1649" s="1">
        <v>43944</v>
      </c>
      <c r="B1649" s="5">
        <v>0</v>
      </c>
      <c r="C1649" s="2" t="s">
        <v>20</v>
      </c>
      <c r="D1649">
        <v>0</v>
      </c>
      <c r="E1649">
        <v>1826</v>
      </c>
      <c r="F1649" s="2" t="s">
        <v>191</v>
      </c>
      <c r="G1649">
        <v>72</v>
      </c>
      <c r="H1649">
        <v>13</v>
      </c>
      <c r="I1649">
        <v>9</v>
      </c>
      <c r="J1649">
        <v>219</v>
      </c>
      <c r="K1649">
        <v>123</v>
      </c>
      <c r="L1649" s="2" t="s">
        <v>255</v>
      </c>
    </row>
    <row r="1650" spans="1:12" x14ac:dyDescent="0.4">
      <c r="A1650" s="1">
        <v>43944</v>
      </c>
      <c r="B1650" s="5">
        <v>0.33333333333333331</v>
      </c>
      <c r="C1650" s="2" t="s">
        <v>40</v>
      </c>
      <c r="D1650">
        <v>0</v>
      </c>
      <c r="E1650">
        <v>178</v>
      </c>
      <c r="F1650" s="2" t="s">
        <v>191</v>
      </c>
      <c r="G1650">
        <v>6</v>
      </c>
      <c r="H1650">
        <v>3</v>
      </c>
      <c r="I1650">
        <v>0</v>
      </c>
      <c r="J1650">
        <v>133</v>
      </c>
      <c r="K1650">
        <v>8</v>
      </c>
      <c r="L1650" s="2" t="s">
        <v>232</v>
      </c>
    </row>
    <row r="1651" spans="1:12" x14ac:dyDescent="0.4">
      <c r="A1651" s="1">
        <v>43944</v>
      </c>
      <c r="B1651" s="5">
        <v>0.60416666666666663</v>
      </c>
      <c r="C1651" s="2" t="s">
        <v>12</v>
      </c>
      <c r="D1651">
        <v>0</v>
      </c>
      <c r="E1651">
        <v>3327</v>
      </c>
      <c r="F1651" s="2" t="s">
        <v>191</v>
      </c>
      <c r="G1651">
        <v>96</v>
      </c>
      <c r="H1651">
        <v>0</v>
      </c>
      <c r="I1651">
        <v>44</v>
      </c>
      <c r="J1651">
        <v>0</v>
      </c>
      <c r="K1651">
        <v>113</v>
      </c>
      <c r="L1651" s="2" t="s">
        <v>301</v>
      </c>
    </row>
    <row r="1652" spans="1:12" x14ac:dyDescent="0.4">
      <c r="A1652" s="1">
        <v>43944</v>
      </c>
      <c r="B1652" s="5">
        <v>0</v>
      </c>
      <c r="C1652" s="2" t="s">
        <v>10</v>
      </c>
      <c r="D1652">
        <v>0</v>
      </c>
      <c r="E1652">
        <v>81</v>
      </c>
      <c r="F1652" s="2" t="s">
        <v>191</v>
      </c>
      <c r="G1652">
        <v>2</v>
      </c>
      <c r="H1652">
        <v>0</v>
      </c>
      <c r="I1652">
        <v>0</v>
      </c>
      <c r="J1652">
        <v>0</v>
      </c>
      <c r="K1652">
        <v>1</v>
      </c>
      <c r="L1652" s="2" t="s">
        <v>302</v>
      </c>
    </row>
    <row r="1653" spans="1:12" x14ac:dyDescent="0.4">
      <c r="A1653" s="1">
        <v>43944</v>
      </c>
      <c r="B1653" s="5"/>
      <c r="C1653" s="2" t="s">
        <v>167</v>
      </c>
      <c r="E1653">
        <v>28855</v>
      </c>
      <c r="F1653" s="2" t="s">
        <v>178</v>
      </c>
      <c r="G1653">
        <v>1255</v>
      </c>
      <c r="K1653">
        <v>1647</v>
      </c>
      <c r="L1653" s="2" t="s">
        <v>0</v>
      </c>
    </row>
    <row r="1654" spans="1:12" x14ac:dyDescent="0.4">
      <c r="A1654" s="1">
        <v>43945</v>
      </c>
      <c r="B1654" s="5">
        <v>0.61458333333333337</v>
      </c>
      <c r="C1654" s="2" t="s">
        <v>22</v>
      </c>
      <c r="D1654">
        <v>0</v>
      </c>
      <c r="E1654">
        <v>1052</v>
      </c>
      <c r="F1654" s="2" t="s">
        <v>191</v>
      </c>
      <c r="G1654">
        <v>40</v>
      </c>
      <c r="H1654">
        <v>14</v>
      </c>
      <c r="I1654">
        <v>14</v>
      </c>
      <c r="J1654">
        <v>780</v>
      </c>
      <c r="K1654">
        <v>31</v>
      </c>
      <c r="L1654" s="2" t="s">
        <v>236</v>
      </c>
    </row>
    <row r="1655" spans="1:12" x14ac:dyDescent="0.4">
      <c r="A1655" s="1">
        <v>43945</v>
      </c>
      <c r="B1655" s="5">
        <v>0.45833333333333331</v>
      </c>
      <c r="C1655" s="2" t="s">
        <v>83</v>
      </c>
      <c r="D1655">
        <v>0</v>
      </c>
      <c r="E1655">
        <v>25</v>
      </c>
      <c r="F1655" s="2" t="s">
        <v>191</v>
      </c>
      <c r="G1655">
        <v>0</v>
      </c>
      <c r="H1655">
        <v>0</v>
      </c>
      <c r="I1655">
        <v>0</v>
      </c>
      <c r="J1655">
        <v>0</v>
      </c>
      <c r="K1655">
        <v>0</v>
      </c>
      <c r="L1655" s="2" t="s">
        <v>118</v>
      </c>
    </row>
    <row r="1656" spans="1:12" x14ac:dyDescent="0.4">
      <c r="A1656" s="1">
        <v>43945</v>
      </c>
      <c r="B1656" s="5">
        <v>0.39583333333333331</v>
      </c>
      <c r="C1656" s="2" t="s">
        <v>50</v>
      </c>
      <c r="D1656">
        <v>0</v>
      </c>
      <c r="E1656">
        <v>88</v>
      </c>
      <c r="F1656" s="2" t="s">
        <v>191</v>
      </c>
      <c r="G1656">
        <v>4</v>
      </c>
      <c r="H1656">
        <v>2</v>
      </c>
      <c r="I1656">
        <v>0</v>
      </c>
      <c r="J1656">
        <v>0</v>
      </c>
      <c r="K1656">
        <v>3</v>
      </c>
      <c r="L1656" s="2" t="s">
        <v>111</v>
      </c>
    </row>
    <row r="1657" spans="1:12" x14ac:dyDescent="0.4">
      <c r="A1657" s="1">
        <v>43945</v>
      </c>
      <c r="B1657" s="5">
        <v>0.33333333333333331</v>
      </c>
      <c r="C1657" s="2" t="s">
        <v>15</v>
      </c>
      <c r="D1657">
        <v>0</v>
      </c>
      <c r="E1657">
        <v>1694</v>
      </c>
      <c r="F1657" s="2" t="s">
        <v>191</v>
      </c>
      <c r="G1657">
        <v>60</v>
      </c>
      <c r="H1657">
        <v>11</v>
      </c>
      <c r="I1657">
        <v>8</v>
      </c>
      <c r="J1657">
        <v>0</v>
      </c>
      <c r="K1657">
        <v>82</v>
      </c>
      <c r="L1657" s="2" t="s">
        <v>87</v>
      </c>
    </row>
    <row r="1658" spans="1:12" x14ac:dyDescent="0.4">
      <c r="A1658" s="1">
        <v>43945</v>
      </c>
      <c r="B1658" s="5">
        <v>0</v>
      </c>
      <c r="C1658" s="2" t="s">
        <v>17</v>
      </c>
      <c r="D1658">
        <v>0</v>
      </c>
      <c r="E1658">
        <v>813</v>
      </c>
      <c r="F1658" s="2" t="s">
        <v>191</v>
      </c>
      <c r="G1658">
        <v>24</v>
      </c>
      <c r="H1658">
        <v>2</v>
      </c>
      <c r="I1658">
        <v>1</v>
      </c>
      <c r="J1658">
        <v>698</v>
      </c>
      <c r="K1658">
        <v>30</v>
      </c>
      <c r="L1658" s="2" t="s">
        <v>115</v>
      </c>
    </row>
    <row r="1659" spans="1:12" x14ac:dyDescent="0.4">
      <c r="A1659" s="1">
        <v>43945</v>
      </c>
      <c r="B1659" s="5">
        <v>0.38541666666666669</v>
      </c>
      <c r="C1659" s="2" t="s">
        <v>13</v>
      </c>
      <c r="D1659">
        <v>0</v>
      </c>
      <c r="E1659">
        <v>936</v>
      </c>
      <c r="F1659" s="2" t="s">
        <v>191</v>
      </c>
      <c r="G1659">
        <v>40</v>
      </c>
      <c r="H1659">
        <v>7</v>
      </c>
      <c r="I1659">
        <v>0</v>
      </c>
      <c r="J1659">
        <v>800</v>
      </c>
      <c r="K1659">
        <v>46</v>
      </c>
      <c r="L1659" s="2" t="s">
        <v>237</v>
      </c>
    </row>
    <row r="1660" spans="1:12" x14ac:dyDescent="0.4">
      <c r="A1660" s="1">
        <v>43945</v>
      </c>
      <c r="B1660" s="5">
        <v>0</v>
      </c>
      <c r="C1660" s="2" t="s">
        <v>26</v>
      </c>
      <c r="D1660">
        <v>0</v>
      </c>
      <c r="E1660">
        <v>1021</v>
      </c>
      <c r="F1660" s="2" t="s">
        <v>191</v>
      </c>
      <c r="G1660">
        <v>55</v>
      </c>
      <c r="H1660">
        <v>8</v>
      </c>
      <c r="I1660">
        <v>0</v>
      </c>
      <c r="J1660">
        <v>119</v>
      </c>
      <c r="K1660">
        <v>76</v>
      </c>
      <c r="L1660" s="2" t="s">
        <v>334</v>
      </c>
    </row>
    <row r="1661" spans="1:12" x14ac:dyDescent="0.4">
      <c r="A1661" s="1">
        <v>43945</v>
      </c>
      <c r="B1661" s="5">
        <v>0</v>
      </c>
      <c r="C1661" s="2" t="s">
        <v>8</v>
      </c>
      <c r="D1661">
        <v>23919</v>
      </c>
      <c r="E1661">
        <v>5111</v>
      </c>
      <c r="F1661" s="2" t="s">
        <v>254</v>
      </c>
      <c r="G1661">
        <v>217</v>
      </c>
      <c r="H1661">
        <v>26</v>
      </c>
      <c r="I1661">
        <v>25</v>
      </c>
      <c r="J1661">
        <v>600</v>
      </c>
      <c r="K1661">
        <v>253</v>
      </c>
      <c r="L1661" s="2" t="s">
        <v>279</v>
      </c>
    </row>
    <row r="1662" spans="1:12" x14ac:dyDescent="0.4">
      <c r="A1662" s="1">
        <v>43945</v>
      </c>
      <c r="B1662" s="5">
        <v>0.54166666666666663</v>
      </c>
      <c r="C1662" s="2" t="s">
        <v>28</v>
      </c>
      <c r="D1662">
        <v>0</v>
      </c>
      <c r="E1662">
        <v>117</v>
      </c>
      <c r="F1662" s="2" t="s">
        <v>191</v>
      </c>
      <c r="G1662">
        <v>3</v>
      </c>
      <c r="H1662">
        <v>0</v>
      </c>
      <c r="I1662">
        <v>0</v>
      </c>
      <c r="J1662">
        <v>0</v>
      </c>
      <c r="K1662">
        <v>7</v>
      </c>
      <c r="L1662" s="2" t="s">
        <v>304</v>
      </c>
    </row>
    <row r="1663" spans="1:12" x14ac:dyDescent="0.4">
      <c r="A1663" s="1">
        <v>43945</v>
      </c>
      <c r="B1663" s="5">
        <v>0</v>
      </c>
      <c r="C1663" s="2" t="s">
        <v>93</v>
      </c>
      <c r="D1663">
        <v>0</v>
      </c>
      <c r="E1663">
        <v>803</v>
      </c>
      <c r="F1663" s="2" t="s">
        <v>191</v>
      </c>
      <c r="G1663">
        <v>29</v>
      </c>
      <c r="H1663">
        <v>9</v>
      </c>
      <c r="I1663">
        <v>8</v>
      </c>
      <c r="J1663">
        <v>0</v>
      </c>
      <c r="K1663">
        <v>44</v>
      </c>
      <c r="L1663" s="2" t="s">
        <v>0</v>
      </c>
    </row>
    <row r="1664" spans="1:12" x14ac:dyDescent="0.4">
      <c r="A1664" s="1">
        <v>43945</v>
      </c>
      <c r="B1664" s="5">
        <v>0</v>
      </c>
      <c r="C1664" s="2" t="s">
        <v>37</v>
      </c>
      <c r="D1664">
        <v>0</v>
      </c>
      <c r="E1664">
        <v>196</v>
      </c>
      <c r="F1664" s="2" t="s">
        <v>191</v>
      </c>
      <c r="G1664">
        <v>12</v>
      </c>
      <c r="H1664">
        <v>4</v>
      </c>
      <c r="I1664">
        <v>0</v>
      </c>
      <c r="J1664">
        <v>0</v>
      </c>
      <c r="K1664">
        <v>6</v>
      </c>
      <c r="L1664" s="2" t="s">
        <v>333</v>
      </c>
    </row>
    <row r="1665" spans="1:12" x14ac:dyDescent="0.4">
      <c r="A1665" s="1">
        <v>43945</v>
      </c>
      <c r="B1665" s="5">
        <v>0.45833333333333331</v>
      </c>
      <c r="C1665" s="2" t="s">
        <v>48</v>
      </c>
      <c r="D1665">
        <v>0</v>
      </c>
      <c r="E1665">
        <v>660</v>
      </c>
      <c r="F1665" s="2" t="s">
        <v>191</v>
      </c>
      <c r="G1665">
        <v>35</v>
      </c>
      <c r="H1665">
        <v>0</v>
      </c>
      <c r="I1665">
        <v>0</v>
      </c>
      <c r="J1665">
        <v>0</v>
      </c>
      <c r="K1665">
        <v>16</v>
      </c>
      <c r="L1665" s="2" t="s">
        <v>102</v>
      </c>
    </row>
    <row r="1666" spans="1:12" x14ac:dyDescent="0.4">
      <c r="A1666" s="1">
        <v>43945</v>
      </c>
      <c r="B1666" s="5">
        <v>0</v>
      </c>
      <c r="C1666" s="2" t="s">
        <v>29</v>
      </c>
      <c r="D1666">
        <v>0</v>
      </c>
      <c r="E1666">
        <v>665</v>
      </c>
      <c r="F1666" s="2" t="s">
        <v>191</v>
      </c>
      <c r="G1666">
        <v>36</v>
      </c>
      <c r="H1666">
        <v>6</v>
      </c>
      <c r="I1666">
        <v>4</v>
      </c>
      <c r="J1666">
        <v>0</v>
      </c>
      <c r="K1666">
        <v>74</v>
      </c>
      <c r="L1666" s="2" t="s">
        <v>229</v>
      </c>
    </row>
    <row r="1667" spans="1:12" x14ac:dyDescent="0.4">
      <c r="A1667" s="1">
        <v>43945</v>
      </c>
      <c r="B1667" s="5">
        <v>0</v>
      </c>
      <c r="C1667" s="2" t="s">
        <v>70</v>
      </c>
      <c r="D1667">
        <v>0</v>
      </c>
      <c r="E1667">
        <v>108</v>
      </c>
      <c r="F1667" s="2" t="s">
        <v>191</v>
      </c>
      <c r="G1667">
        <v>3</v>
      </c>
      <c r="H1667">
        <v>0</v>
      </c>
      <c r="I1667">
        <v>0</v>
      </c>
      <c r="J1667">
        <v>0</v>
      </c>
      <c r="K1667">
        <v>3</v>
      </c>
      <c r="L1667" s="2" t="s">
        <v>223</v>
      </c>
    </row>
    <row r="1668" spans="1:12" x14ac:dyDescent="0.4">
      <c r="A1668" s="1">
        <v>43945</v>
      </c>
      <c r="B1668" s="5">
        <v>0</v>
      </c>
      <c r="C1668" s="2" t="s">
        <v>78</v>
      </c>
      <c r="D1668">
        <v>0</v>
      </c>
      <c r="E1668">
        <v>71</v>
      </c>
      <c r="F1668" s="2" t="s">
        <v>191</v>
      </c>
      <c r="G1668">
        <v>0</v>
      </c>
      <c r="H1668">
        <v>0</v>
      </c>
      <c r="I1668">
        <v>0</v>
      </c>
      <c r="J1668">
        <v>0</v>
      </c>
      <c r="K1668">
        <v>0</v>
      </c>
      <c r="L1668" s="2" t="s">
        <v>338</v>
      </c>
    </row>
    <row r="1669" spans="1:12" x14ac:dyDescent="0.4">
      <c r="A1669" s="1">
        <v>43945</v>
      </c>
      <c r="B1669" s="5">
        <v>0</v>
      </c>
      <c r="C1669" s="2" t="s">
        <v>33</v>
      </c>
      <c r="D1669">
        <v>0</v>
      </c>
      <c r="E1669">
        <v>745</v>
      </c>
      <c r="F1669" s="2" t="s">
        <v>191</v>
      </c>
      <c r="G1669">
        <v>43</v>
      </c>
      <c r="H1669">
        <v>4</v>
      </c>
      <c r="I1669">
        <v>0</v>
      </c>
      <c r="J1669">
        <v>175</v>
      </c>
      <c r="K1669">
        <v>31</v>
      </c>
      <c r="L1669" s="2" t="s">
        <v>74</v>
      </c>
    </row>
    <row r="1670" spans="1:12" x14ac:dyDescent="0.4">
      <c r="A1670" s="1">
        <v>43945</v>
      </c>
      <c r="B1670" s="5">
        <v>0.39583333333333331</v>
      </c>
      <c r="C1670" s="2" t="s">
        <v>101</v>
      </c>
      <c r="D1670">
        <v>0</v>
      </c>
      <c r="E1670">
        <v>70</v>
      </c>
      <c r="F1670" s="2" t="s">
        <v>191</v>
      </c>
      <c r="G1670">
        <v>4</v>
      </c>
      <c r="H1670">
        <v>1</v>
      </c>
      <c r="I1670">
        <v>0</v>
      </c>
      <c r="J1670">
        <v>0</v>
      </c>
      <c r="K1670">
        <v>3</v>
      </c>
      <c r="L1670" s="2" t="s">
        <v>335</v>
      </c>
    </row>
    <row r="1671" spans="1:12" x14ac:dyDescent="0.4">
      <c r="A1671" s="1">
        <v>43945</v>
      </c>
      <c r="B1671" s="5">
        <v>0</v>
      </c>
      <c r="C1671" s="2" t="s">
        <v>57</v>
      </c>
      <c r="D1671">
        <v>0</v>
      </c>
      <c r="E1671">
        <v>376</v>
      </c>
      <c r="F1671" s="2" t="s">
        <v>191</v>
      </c>
      <c r="G1671">
        <v>15</v>
      </c>
      <c r="H1671">
        <v>0</v>
      </c>
      <c r="I1671">
        <v>0</v>
      </c>
      <c r="J1671">
        <v>0</v>
      </c>
      <c r="K1671">
        <v>14</v>
      </c>
      <c r="L1671" s="2" t="s">
        <v>233</v>
      </c>
    </row>
    <row r="1672" spans="1:12" x14ac:dyDescent="0.4">
      <c r="A1672" s="1">
        <v>43945</v>
      </c>
      <c r="B1672" s="5">
        <v>0.41666666666666669</v>
      </c>
      <c r="C1672" s="2" t="s">
        <v>38</v>
      </c>
      <c r="D1672">
        <v>0</v>
      </c>
      <c r="E1672">
        <v>284</v>
      </c>
      <c r="F1672" s="2" t="s">
        <v>191</v>
      </c>
      <c r="G1672">
        <v>16</v>
      </c>
      <c r="H1672">
        <v>0</v>
      </c>
      <c r="I1672">
        <v>0</v>
      </c>
      <c r="J1672">
        <v>206</v>
      </c>
      <c r="K1672">
        <v>16</v>
      </c>
      <c r="L1672" s="2" t="s">
        <v>339</v>
      </c>
    </row>
    <row r="1673" spans="1:12" x14ac:dyDescent="0.4">
      <c r="A1673" s="1">
        <v>43945</v>
      </c>
      <c r="B1673" s="5">
        <v>0.41666666666666669</v>
      </c>
      <c r="C1673" s="2" t="s">
        <v>88</v>
      </c>
      <c r="D1673">
        <v>0</v>
      </c>
      <c r="E1673">
        <v>359</v>
      </c>
      <c r="F1673" s="2" t="s">
        <v>191</v>
      </c>
      <c r="G1673">
        <v>16</v>
      </c>
      <c r="H1673">
        <v>9</v>
      </c>
      <c r="I1673">
        <v>0</v>
      </c>
      <c r="J1673">
        <v>46</v>
      </c>
      <c r="K1673">
        <v>14</v>
      </c>
      <c r="L1673" s="2" t="s">
        <v>303</v>
      </c>
    </row>
    <row r="1674" spans="1:12" x14ac:dyDescent="0.4">
      <c r="A1674" s="1">
        <v>43945</v>
      </c>
      <c r="B1674" s="5">
        <v>0.33333333333333331</v>
      </c>
      <c r="C1674" s="2" t="s">
        <v>9</v>
      </c>
      <c r="D1674">
        <v>0</v>
      </c>
      <c r="E1674">
        <v>3121</v>
      </c>
      <c r="F1674" s="2" t="s">
        <v>191</v>
      </c>
      <c r="G1674">
        <v>214</v>
      </c>
      <c r="H1674">
        <v>42</v>
      </c>
      <c r="I1674">
        <v>33</v>
      </c>
      <c r="J1674">
        <v>682</v>
      </c>
      <c r="K1674">
        <v>299</v>
      </c>
      <c r="L1674" s="2" t="s">
        <v>244</v>
      </c>
    </row>
    <row r="1675" spans="1:12" x14ac:dyDescent="0.4">
      <c r="A1675" s="1">
        <v>43945</v>
      </c>
      <c r="B1675" s="5">
        <v>0.58333333333333337</v>
      </c>
      <c r="C1675" s="2" t="s">
        <v>75</v>
      </c>
      <c r="D1675">
        <v>0</v>
      </c>
      <c r="E1675">
        <v>78</v>
      </c>
      <c r="F1675" s="2" t="s">
        <v>191</v>
      </c>
      <c r="G1675">
        <v>3</v>
      </c>
      <c r="H1675">
        <v>0</v>
      </c>
      <c r="I1675">
        <v>0</v>
      </c>
      <c r="J1675">
        <v>69</v>
      </c>
      <c r="K1675">
        <v>5</v>
      </c>
      <c r="L1675" s="2" t="s">
        <v>145</v>
      </c>
    </row>
    <row r="1676" spans="1:12" x14ac:dyDescent="0.4">
      <c r="A1676" s="1">
        <v>43945</v>
      </c>
      <c r="B1676" s="5">
        <v>0</v>
      </c>
      <c r="C1676" s="2" t="s">
        <v>18</v>
      </c>
      <c r="D1676">
        <v>0</v>
      </c>
      <c r="E1676">
        <v>5197</v>
      </c>
      <c r="F1676" s="2" t="s">
        <v>191</v>
      </c>
      <c r="G1676">
        <v>168</v>
      </c>
      <c r="H1676">
        <v>38</v>
      </c>
      <c r="I1676">
        <v>0</v>
      </c>
      <c r="J1676">
        <v>0</v>
      </c>
      <c r="K1676">
        <v>374</v>
      </c>
      <c r="L1676" s="2" t="s">
        <v>123</v>
      </c>
    </row>
    <row r="1677" spans="1:12" x14ac:dyDescent="0.4">
      <c r="A1677" s="1">
        <v>43945</v>
      </c>
      <c r="B1677" s="5">
        <v>0</v>
      </c>
      <c r="C1677" s="2" t="s">
        <v>20</v>
      </c>
      <c r="D1677">
        <v>0</v>
      </c>
      <c r="E1677">
        <v>1835</v>
      </c>
      <c r="F1677" s="2" t="s">
        <v>191</v>
      </c>
      <c r="G1677">
        <v>71</v>
      </c>
      <c r="H1677">
        <v>14</v>
      </c>
      <c r="I1677">
        <v>9</v>
      </c>
      <c r="J1677">
        <v>223</v>
      </c>
      <c r="K1677">
        <v>127</v>
      </c>
      <c r="L1677" s="2" t="s">
        <v>255</v>
      </c>
    </row>
    <row r="1678" spans="1:12" x14ac:dyDescent="0.4">
      <c r="A1678" s="1">
        <v>43945</v>
      </c>
      <c r="B1678" s="5">
        <v>0.33333333333333331</v>
      </c>
      <c r="C1678" s="2" t="s">
        <v>40</v>
      </c>
      <c r="D1678">
        <v>0</v>
      </c>
      <c r="E1678">
        <v>180</v>
      </c>
      <c r="F1678" s="2" t="s">
        <v>191</v>
      </c>
      <c r="G1678">
        <v>6</v>
      </c>
      <c r="H1678">
        <v>3</v>
      </c>
      <c r="I1678">
        <v>0</v>
      </c>
      <c r="J1678">
        <v>133</v>
      </c>
      <c r="K1678">
        <v>8</v>
      </c>
      <c r="L1678" s="2" t="s">
        <v>232</v>
      </c>
    </row>
    <row r="1679" spans="1:12" x14ac:dyDescent="0.4">
      <c r="A1679" s="1">
        <v>43945</v>
      </c>
      <c r="B1679" s="5">
        <v>0.60416666666666663</v>
      </c>
      <c r="C1679" s="2" t="s">
        <v>12</v>
      </c>
      <c r="D1679">
        <v>0</v>
      </c>
      <c r="E1679">
        <v>3356</v>
      </c>
      <c r="F1679" s="2" t="s">
        <v>191</v>
      </c>
      <c r="G1679">
        <v>83</v>
      </c>
      <c r="H1679">
        <v>0</v>
      </c>
      <c r="I1679">
        <v>42</v>
      </c>
      <c r="J1679">
        <v>0</v>
      </c>
      <c r="K1679">
        <v>114</v>
      </c>
      <c r="L1679" s="2" t="s">
        <v>301</v>
      </c>
    </row>
    <row r="1680" spans="1:12" x14ac:dyDescent="0.4">
      <c r="A1680" s="1">
        <v>43945</v>
      </c>
      <c r="B1680" s="5">
        <v>0</v>
      </c>
      <c r="C1680" s="2" t="s">
        <v>10</v>
      </c>
      <c r="D1680">
        <v>0</v>
      </c>
      <c r="E1680">
        <v>82</v>
      </c>
      <c r="F1680" s="2" t="s">
        <v>191</v>
      </c>
      <c r="G1680">
        <v>2</v>
      </c>
      <c r="H1680">
        <v>0</v>
      </c>
      <c r="I1680">
        <v>0</v>
      </c>
      <c r="J1680">
        <v>0</v>
      </c>
      <c r="K1680">
        <v>1</v>
      </c>
      <c r="L1680" s="2" t="s">
        <v>302</v>
      </c>
    </row>
    <row r="1681" spans="1:12" x14ac:dyDescent="0.4">
      <c r="A1681" s="1">
        <v>43945</v>
      </c>
      <c r="B1681" s="5"/>
      <c r="C1681" s="2" t="s">
        <v>167</v>
      </c>
      <c r="E1681">
        <v>29043</v>
      </c>
      <c r="F1681" s="2" t="s">
        <v>175</v>
      </c>
      <c r="G1681">
        <v>1199</v>
      </c>
      <c r="K1681">
        <v>1677</v>
      </c>
      <c r="L1681" s="2" t="s">
        <v>0</v>
      </c>
    </row>
    <row r="1682" spans="1:12" x14ac:dyDescent="0.4">
      <c r="A1682" s="1">
        <v>43946</v>
      </c>
      <c r="B1682" s="5"/>
      <c r="C1682" s="2" t="s">
        <v>22</v>
      </c>
      <c r="E1682">
        <v>1064</v>
      </c>
      <c r="F1682" s="2" t="s">
        <v>191</v>
      </c>
      <c r="G1682">
        <v>41</v>
      </c>
      <c r="K1682">
        <v>32</v>
      </c>
      <c r="L1682" s="2" t="s">
        <v>0</v>
      </c>
    </row>
    <row r="1683" spans="1:12" x14ac:dyDescent="0.4">
      <c r="A1683" s="1">
        <v>43946</v>
      </c>
      <c r="B1683" s="5">
        <v>0.45833333333333331</v>
      </c>
      <c r="C1683" s="2" t="s">
        <v>83</v>
      </c>
      <c r="D1683">
        <v>0</v>
      </c>
      <c r="E1683">
        <v>25</v>
      </c>
      <c r="F1683" s="2" t="s">
        <v>191</v>
      </c>
      <c r="G1683">
        <v>0</v>
      </c>
      <c r="H1683">
        <v>0</v>
      </c>
      <c r="I1683">
        <v>0</v>
      </c>
      <c r="J1683">
        <v>0</v>
      </c>
      <c r="K1683">
        <v>0</v>
      </c>
      <c r="L1683" s="2" t="s">
        <v>118</v>
      </c>
    </row>
    <row r="1684" spans="1:12" x14ac:dyDescent="0.4">
      <c r="A1684" s="1">
        <v>43946</v>
      </c>
      <c r="B1684" s="5"/>
      <c r="C1684" s="2" t="s">
        <v>50</v>
      </c>
      <c r="E1684">
        <v>90</v>
      </c>
      <c r="F1684" s="2" t="s">
        <v>191</v>
      </c>
      <c r="G1684">
        <v>3</v>
      </c>
      <c r="K1684">
        <v>3</v>
      </c>
      <c r="L1684" s="2" t="s">
        <v>0</v>
      </c>
    </row>
    <row r="1685" spans="1:12" x14ac:dyDescent="0.4">
      <c r="A1685" s="1">
        <v>43946</v>
      </c>
      <c r="B1685" s="5">
        <v>0.33333333333333331</v>
      </c>
      <c r="C1685" s="2" t="s">
        <v>15</v>
      </c>
      <c r="D1685">
        <v>0</v>
      </c>
      <c r="E1685">
        <v>1708</v>
      </c>
      <c r="F1685" s="2" t="s">
        <v>191</v>
      </c>
      <c r="G1685">
        <v>61</v>
      </c>
      <c r="H1685">
        <v>11</v>
      </c>
      <c r="I1685">
        <v>10</v>
      </c>
      <c r="J1685">
        <v>0</v>
      </c>
      <c r="K1685">
        <v>83</v>
      </c>
      <c r="L1685" s="2" t="s">
        <v>87</v>
      </c>
    </row>
    <row r="1686" spans="1:12" x14ac:dyDescent="0.4">
      <c r="A1686" s="1">
        <v>43946</v>
      </c>
      <c r="B1686" s="5">
        <v>0</v>
      </c>
      <c r="C1686" s="2" t="s">
        <v>17</v>
      </c>
      <c r="D1686">
        <v>0</v>
      </c>
      <c r="E1686">
        <v>816</v>
      </c>
      <c r="F1686" s="2" t="s">
        <v>191</v>
      </c>
      <c r="G1686">
        <v>23</v>
      </c>
      <c r="H1686">
        <v>1</v>
      </c>
      <c r="I1686">
        <v>0</v>
      </c>
      <c r="J1686">
        <v>710</v>
      </c>
      <c r="K1686">
        <v>30</v>
      </c>
      <c r="L1686" s="2" t="s">
        <v>115</v>
      </c>
    </row>
    <row r="1687" spans="1:12" x14ac:dyDescent="0.4">
      <c r="A1687" s="1">
        <v>43946</v>
      </c>
      <c r="B1687" s="5">
        <v>0.39583333333333331</v>
      </c>
      <c r="C1687" s="2" t="s">
        <v>13</v>
      </c>
      <c r="D1687">
        <v>0</v>
      </c>
      <c r="E1687">
        <v>938</v>
      </c>
      <c r="F1687" s="2" t="s">
        <v>191</v>
      </c>
      <c r="G1687">
        <v>37</v>
      </c>
      <c r="H1687">
        <v>7</v>
      </c>
      <c r="I1687">
        <v>0</v>
      </c>
      <c r="J1687">
        <v>0</v>
      </c>
      <c r="K1687">
        <v>46</v>
      </c>
      <c r="L1687" s="2" t="s">
        <v>239</v>
      </c>
    </row>
    <row r="1688" spans="1:12" x14ac:dyDescent="0.4">
      <c r="A1688" s="1">
        <v>43946</v>
      </c>
      <c r="B1688" s="5">
        <v>0</v>
      </c>
      <c r="C1688" s="2" t="s">
        <v>26</v>
      </c>
      <c r="D1688">
        <v>0</v>
      </c>
      <c r="E1688">
        <v>1029</v>
      </c>
      <c r="F1688" s="2" t="s">
        <v>191</v>
      </c>
      <c r="G1688">
        <v>54</v>
      </c>
      <c r="H1688">
        <v>7</v>
      </c>
      <c r="I1688">
        <v>0</v>
      </c>
      <c r="J1688">
        <v>119</v>
      </c>
      <c r="K1688">
        <v>76</v>
      </c>
      <c r="L1688" s="2" t="s">
        <v>334</v>
      </c>
    </row>
    <row r="1689" spans="1:12" x14ac:dyDescent="0.4">
      <c r="A1689" s="1">
        <v>43946</v>
      </c>
      <c r="B1689" s="5">
        <v>0</v>
      </c>
      <c r="C1689" s="2" t="s">
        <v>8</v>
      </c>
      <c r="D1689">
        <v>24257</v>
      </c>
      <c r="E1689">
        <v>5131</v>
      </c>
      <c r="F1689" s="2" t="s">
        <v>172</v>
      </c>
      <c r="G1689">
        <v>205</v>
      </c>
      <c r="H1689">
        <v>27</v>
      </c>
      <c r="I1689">
        <v>26</v>
      </c>
      <c r="J1689">
        <v>609</v>
      </c>
      <c r="K1689">
        <v>255</v>
      </c>
      <c r="L1689" s="2" t="s">
        <v>279</v>
      </c>
    </row>
    <row r="1690" spans="1:12" x14ac:dyDescent="0.4">
      <c r="A1690" s="1">
        <v>43946</v>
      </c>
      <c r="B1690" s="5">
        <v>0.54166666666666663</v>
      </c>
      <c r="C1690" s="2" t="s">
        <v>28</v>
      </c>
      <c r="D1690">
        <v>0</v>
      </c>
      <c r="E1690">
        <v>120</v>
      </c>
      <c r="F1690" s="2" t="s">
        <v>191</v>
      </c>
      <c r="G1690">
        <v>3</v>
      </c>
      <c r="H1690">
        <v>0</v>
      </c>
      <c r="I1690">
        <v>0</v>
      </c>
      <c r="J1690">
        <v>0</v>
      </c>
      <c r="K1690">
        <v>7</v>
      </c>
      <c r="L1690" s="2" t="s">
        <v>304</v>
      </c>
    </row>
    <row r="1691" spans="1:12" x14ac:dyDescent="0.4">
      <c r="A1691" s="1">
        <v>43946</v>
      </c>
      <c r="B1691" s="5">
        <v>0</v>
      </c>
      <c r="C1691" s="2" t="s">
        <v>93</v>
      </c>
      <c r="D1691">
        <v>0</v>
      </c>
      <c r="E1691">
        <v>806</v>
      </c>
      <c r="F1691" s="2" t="s">
        <v>191</v>
      </c>
      <c r="G1691">
        <v>28</v>
      </c>
      <c r="H1691">
        <v>9</v>
      </c>
      <c r="I1691">
        <v>8</v>
      </c>
      <c r="J1691">
        <v>0</v>
      </c>
      <c r="K1691">
        <v>44</v>
      </c>
      <c r="L1691" s="2" t="s">
        <v>0</v>
      </c>
    </row>
    <row r="1692" spans="1:12" x14ac:dyDescent="0.4">
      <c r="A1692" s="1">
        <v>43946</v>
      </c>
      <c r="B1692" s="5">
        <v>0</v>
      </c>
      <c r="C1692" s="2" t="s">
        <v>37</v>
      </c>
      <c r="D1692">
        <v>0</v>
      </c>
      <c r="E1692">
        <v>196</v>
      </c>
      <c r="F1692" s="2" t="s">
        <v>191</v>
      </c>
      <c r="G1692">
        <v>12</v>
      </c>
      <c r="H1692">
        <v>4</v>
      </c>
      <c r="I1692">
        <v>0</v>
      </c>
      <c r="J1692">
        <v>0</v>
      </c>
      <c r="K1692">
        <v>6</v>
      </c>
      <c r="L1692" s="2" t="s">
        <v>333</v>
      </c>
    </row>
    <row r="1693" spans="1:12" x14ac:dyDescent="0.4">
      <c r="A1693" s="1">
        <v>43946</v>
      </c>
      <c r="B1693" s="5">
        <v>0.5</v>
      </c>
      <c r="C1693" s="2" t="s">
        <v>48</v>
      </c>
      <c r="D1693">
        <v>0</v>
      </c>
      <c r="E1693">
        <v>667</v>
      </c>
      <c r="F1693" s="2" t="s">
        <v>191</v>
      </c>
      <c r="G1693">
        <v>32</v>
      </c>
      <c r="H1693">
        <v>8</v>
      </c>
      <c r="I1693">
        <v>0</v>
      </c>
      <c r="J1693">
        <v>0</v>
      </c>
      <c r="K1693">
        <v>16</v>
      </c>
      <c r="L1693" s="2" t="s">
        <v>102</v>
      </c>
    </row>
    <row r="1694" spans="1:12" x14ac:dyDescent="0.4">
      <c r="A1694" s="1">
        <v>43946</v>
      </c>
      <c r="B1694" s="5">
        <v>0</v>
      </c>
      <c r="C1694" s="2" t="s">
        <v>29</v>
      </c>
      <c r="D1694">
        <v>0</v>
      </c>
      <c r="E1694">
        <v>666</v>
      </c>
      <c r="F1694" s="2" t="s">
        <v>191</v>
      </c>
      <c r="G1694">
        <v>35</v>
      </c>
      <c r="H1694">
        <v>4</v>
      </c>
      <c r="I1694">
        <v>3</v>
      </c>
      <c r="J1694">
        <v>0</v>
      </c>
      <c r="K1694">
        <v>75</v>
      </c>
      <c r="L1694" s="2" t="s">
        <v>229</v>
      </c>
    </row>
    <row r="1695" spans="1:12" x14ac:dyDescent="0.4">
      <c r="A1695" s="1">
        <v>43946</v>
      </c>
      <c r="B1695" s="5">
        <v>0</v>
      </c>
      <c r="C1695" s="2" t="s">
        <v>70</v>
      </c>
      <c r="D1695">
        <v>0</v>
      </c>
      <c r="E1695">
        <v>108</v>
      </c>
      <c r="F1695" s="2" t="s">
        <v>191</v>
      </c>
      <c r="G1695">
        <v>3</v>
      </c>
      <c r="H1695">
        <v>0</v>
      </c>
      <c r="I1695">
        <v>0</v>
      </c>
      <c r="J1695">
        <v>0</v>
      </c>
      <c r="K1695">
        <v>3</v>
      </c>
      <c r="L1695" s="2" t="s">
        <v>223</v>
      </c>
    </row>
    <row r="1696" spans="1:12" x14ac:dyDescent="0.4">
      <c r="A1696" s="1">
        <v>43946</v>
      </c>
      <c r="B1696" s="5"/>
      <c r="C1696" s="2" t="s">
        <v>78</v>
      </c>
      <c r="E1696">
        <v>72</v>
      </c>
      <c r="F1696" s="2" t="s">
        <v>191</v>
      </c>
      <c r="G1696">
        <v>0</v>
      </c>
      <c r="K1696">
        <v>0</v>
      </c>
      <c r="L1696" s="2" t="s">
        <v>0</v>
      </c>
    </row>
    <row r="1697" spans="1:12" x14ac:dyDescent="0.4">
      <c r="A1697" s="1">
        <v>43946</v>
      </c>
      <c r="B1697" s="5">
        <v>0</v>
      </c>
      <c r="C1697" s="2" t="s">
        <v>33</v>
      </c>
      <c r="D1697">
        <v>0</v>
      </c>
      <c r="E1697">
        <v>753</v>
      </c>
      <c r="F1697" s="2" t="s">
        <v>191</v>
      </c>
      <c r="G1697">
        <v>41</v>
      </c>
      <c r="H1697">
        <v>0</v>
      </c>
      <c r="I1697">
        <v>0</v>
      </c>
      <c r="J1697">
        <v>0</v>
      </c>
      <c r="K1697">
        <v>31</v>
      </c>
      <c r="L1697" s="2" t="s">
        <v>74</v>
      </c>
    </row>
    <row r="1698" spans="1:12" x14ac:dyDescent="0.4">
      <c r="A1698" s="1">
        <v>43946</v>
      </c>
      <c r="B1698" s="5">
        <v>0.39583333333333331</v>
      </c>
      <c r="C1698" s="2" t="s">
        <v>101</v>
      </c>
      <c r="D1698">
        <v>0</v>
      </c>
      <c r="E1698">
        <v>71</v>
      </c>
      <c r="F1698" s="2" t="s">
        <v>191</v>
      </c>
      <c r="G1698">
        <v>6</v>
      </c>
      <c r="H1698">
        <v>1</v>
      </c>
      <c r="I1698">
        <v>0</v>
      </c>
      <c r="J1698">
        <v>0</v>
      </c>
      <c r="K1698">
        <v>5</v>
      </c>
      <c r="L1698" s="2" t="s">
        <v>335</v>
      </c>
    </row>
    <row r="1699" spans="1:12" x14ac:dyDescent="0.4">
      <c r="A1699" s="1">
        <v>43946</v>
      </c>
      <c r="B1699" s="5">
        <v>0</v>
      </c>
      <c r="C1699" s="2" t="s">
        <v>57</v>
      </c>
      <c r="D1699">
        <v>0</v>
      </c>
      <c r="E1699">
        <v>379</v>
      </c>
      <c r="F1699" s="2" t="s">
        <v>191</v>
      </c>
      <c r="G1699">
        <v>13</v>
      </c>
      <c r="H1699">
        <v>0</v>
      </c>
      <c r="I1699">
        <v>0</v>
      </c>
      <c r="J1699">
        <v>0</v>
      </c>
      <c r="K1699">
        <v>14</v>
      </c>
      <c r="L1699" s="2" t="s">
        <v>233</v>
      </c>
    </row>
    <row r="1700" spans="1:12" x14ac:dyDescent="0.4">
      <c r="A1700" s="1">
        <v>43946</v>
      </c>
      <c r="B1700" s="5">
        <v>6.9444444444444447E-4</v>
      </c>
      <c r="C1700" s="2" t="s">
        <v>38</v>
      </c>
      <c r="D1700">
        <v>0</v>
      </c>
      <c r="E1700">
        <v>287</v>
      </c>
      <c r="F1700" s="2" t="s">
        <v>191</v>
      </c>
      <c r="G1700">
        <v>13</v>
      </c>
      <c r="H1700">
        <v>0</v>
      </c>
      <c r="I1700">
        <v>0</v>
      </c>
      <c r="J1700">
        <v>215</v>
      </c>
      <c r="K1700">
        <v>17</v>
      </c>
      <c r="L1700" s="2" t="s">
        <v>339</v>
      </c>
    </row>
    <row r="1701" spans="1:12" x14ac:dyDescent="0.4">
      <c r="A1701" s="1">
        <v>43946</v>
      </c>
      <c r="B1701" s="5">
        <v>0.41666666666666669</v>
      </c>
      <c r="C1701" s="2" t="s">
        <v>88</v>
      </c>
      <c r="D1701">
        <v>0</v>
      </c>
      <c r="E1701">
        <v>360</v>
      </c>
      <c r="F1701" s="2" t="s">
        <v>191</v>
      </c>
      <c r="G1701">
        <v>18</v>
      </c>
      <c r="H1701">
        <v>8</v>
      </c>
      <c r="I1701">
        <v>0</v>
      </c>
      <c r="J1701">
        <v>46</v>
      </c>
      <c r="K1701">
        <v>14</v>
      </c>
      <c r="L1701" s="2" t="s">
        <v>303</v>
      </c>
    </row>
    <row r="1702" spans="1:12" x14ac:dyDescent="0.4">
      <c r="A1702" s="1">
        <v>43946</v>
      </c>
      <c r="B1702" s="5">
        <v>0.33333333333333331</v>
      </c>
      <c r="C1702" s="2" t="s">
        <v>9</v>
      </c>
      <c r="D1702">
        <v>0</v>
      </c>
      <c r="E1702">
        <v>3142</v>
      </c>
      <c r="F1702" s="2" t="s">
        <v>191</v>
      </c>
      <c r="G1702">
        <v>198</v>
      </c>
      <c r="H1702">
        <v>40</v>
      </c>
      <c r="I1702">
        <v>30</v>
      </c>
      <c r="J1702">
        <v>698</v>
      </c>
      <c r="K1702">
        <v>304</v>
      </c>
      <c r="L1702" s="2" t="s">
        <v>244</v>
      </c>
    </row>
    <row r="1703" spans="1:12" x14ac:dyDescent="0.4">
      <c r="A1703" s="1">
        <v>43946</v>
      </c>
      <c r="B1703" s="5">
        <v>0.5</v>
      </c>
      <c r="C1703" s="2" t="s">
        <v>75</v>
      </c>
      <c r="D1703">
        <v>0</v>
      </c>
      <c r="E1703">
        <v>78</v>
      </c>
      <c r="F1703" s="2" t="s">
        <v>191</v>
      </c>
      <c r="G1703">
        <v>3</v>
      </c>
      <c r="H1703">
        <v>0</v>
      </c>
      <c r="I1703">
        <v>0</v>
      </c>
      <c r="J1703">
        <v>69</v>
      </c>
      <c r="K1703">
        <v>5</v>
      </c>
      <c r="L1703" s="2" t="s">
        <v>145</v>
      </c>
    </row>
    <row r="1704" spans="1:12" x14ac:dyDescent="0.4">
      <c r="A1704" s="1">
        <v>43946</v>
      </c>
      <c r="B1704" s="5">
        <v>0</v>
      </c>
      <c r="C1704" s="2" t="s">
        <v>18</v>
      </c>
      <c r="D1704">
        <v>0</v>
      </c>
      <c r="E1704">
        <v>5210</v>
      </c>
      <c r="F1704" s="2" t="s">
        <v>191</v>
      </c>
      <c r="G1704">
        <v>172</v>
      </c>
      <c r="H1704">
        <v>38</v>
      </c>
      <c r="I1704">
        <v>0</v>
      </c>
      <c r="J1704">
        <v>0</v>
      </c>
      <c r="K1704">
        <v>384</v>
      </c>
      <c r="L1704" s="2" t="s">
        <v>123</v>
      </c>
    </row>
    <row r="1705" spans="1:12" x14ac:dyDescent="0.4">
      <c r="A1705" s="1">
        <v>43946</v>
      </c>
      <c r="B1705" s="5">
        <v>0</v>
      </c>
      <c r="C1705" s="2" t="s">
        <v>20</v>
      </c>
      <c r="D1705">
        <v>0</v>
      </c>
      <c r="E1705">
        <v>1840</v>
      </c>
      <c r="F1705" s="2" t="s">
        <v>191</v>
      </c>
      <c r="G1705">
        <v>73</v>
      </c>
      <c r="H1705">
        <v>14</v>
      </c>
      <c r="I1705">
        <v>9</v>
      </c>
      <c r="J1705">
        <v>224</v>
      </c>
      <c r="K1705">
        <v>129</v>
      </c>
      <c r="L1705" s="2" t="s">
        <v>255</v>
      </c>
    </row>
    <row r="1706" spans="1:12" x14ac:dyDescent="0.4">
      <c r="A1706" s="1">
        <v>43946</v>
      </c>
      <c r="B1706" s="5">
        <v>0.33333333333333331</v>
      </c>
      <c r="C1706" s="2" t="s">
        <v>40</v>
      </c>
      <c r="D1706">
        <v>0</v>
      </c>
      <c r="E1706">
        <v>181</v>
      </c>
      <c r="F1706" s="2" t="s">
        <v>191</v>
      </c>
      <c r="G1706">
        <v>6</v>
      </c>
      <c r="H1706">
        <v>3</v>
      </c>
      <c r="I1706">
        <v>0</v>
      </c>
      <c r="J1706">
        <v>133</v>
      </c>
      <c r="K1706">
        <v>8</v>
      </c>
      <c r="L1706" s="2" t="s">
        <v>232</v>
      </c>
    </row>
    <row r="1707" spans="1:12" x14ac:dyDescent="0.4">
      <c r="A1707" s="1">
        <v>43946</v>
      </c>
      <c r="B1707" s="5">
        <v>0.60416666666666663</v>
      </c>
      <c r="C1707" s="2" t="s">
        <v>12</v>
      </c>
      <c r="D1707">
        <v>0</v>
      </c>
      <c r="E1707">
        <v>3387</v>
      </c>
      <c r="F1707" s="2" t="s">
        <v>191</v>
      </c>
      <c r="G1707">
        <v>77</v>
      </c>
      <c r="H1707">
        <v>0</v>
      </c>
      <c r="I1707">
        <v>38</v>
      </c>
      <c r="J1707">
        <v>0</v>
      </c>
      <c r="K1707">
        <v>115</v>
      </c>
      <c r="L1707" s="2" t="s">
        <v>301</v>
      </c>
    </row>
    <row r="1708" spans="1:12" x14ac:dyDescent="0.4">
      <c r="A1708" s="1">
        <v>43946</v>
      </c>
      <c r="B1708" s="5">
        <v>0</v>
      </c>
      <c r="C1708" s="2" t="s">
        <v>10</v>
      </c>
      <c r="D1708">
        <v>0</v>
      </c>
      <c r="E1708">
        <v>82</v>
      </c>
      <c r="F1708" s="2" t="s">
        <v>191</v>
      </c>
      <c r="G1708">
        <v>2</v>
      </c>
      <c r="H1708">
        <v>0</v>
      </c>
      <c r="I1708">
        <v>0</v>
      </c>
      <c r="J1708">
        <v>0</v>
      </c>
      <c r="K1708">
        <v>1</v>
      </c>
      <c r="L1708" s="2" t="s">
        <v>302</v>
      </c>
    </row>
    <row r="1709" spans="1:12" x14ac:dyDescent="0.4">
      <c r="A1709" s="1">
        <v>43946</v>
      </c>
      <c r="B1709" s="5"/>
      <c r="C1709" s="2" t="s">
        <v>167</v>
      </c>
      <c r="E1709">
        <v>29206</v>
      </c>
      <c r="F1709" s="2" t="s">
        <v>175</v>
      </c>
      <c r="G1709">
        <v>1159</v>
      </c>
      <c r="K1709">
        <v>1703</v>
      </c>
      <c r="L1709" s="2" t="s">
        <v>0</v>
      </c>
    </row>
    <row r="1710" spans="1:12" x14ac:dyDescent="0.4">
      <c r="A1710" s="1">
        <v>43947</v>
      </c>
      <c r="B1710" s="5"/>
      <c r="C1710" s="2" t="s">
        <v>22</v>
      </c>
      <c r="E1710">
        <v>1076</v>
      </c>
      <c r="F1710" s="2" t="s">
        <v>191</v>
      </c>
      <c r="G1710">
        <v>41</v>
      </c>
      <c r="K1710">
        <v>32</v>
      </c>
      <c r="L1710" s="2" t="s">
        <v>0</v>
      </c>
    </row>
    <row r="1711" spans="1:12" x14ac:dyDescent="0.4">
      <c r="A1711" s="1">
        <v>43947</v>
      </c>
      <c r="B1711" s="5"/>
      <c r="C1711" s="2" t="s">
        <v>83</v>
      </c>
      <c r="E1711">
        <v>25</v>
      </c>
      <c r="F1711" s="2" t="s">
        <v>191</v>
      </c>
      <c r="G1711">
        <v>0</v>
      </c>
      <c r="K1711">
        <v>0</v>
      </c>
      <c r="L1711" s="2" t="s">
        <v>0</v>
      </c>
    </row>
    <row r="1712" spans="1:12" x14ac:dyDescent="0.4">
      <c r="A1712" s="1">
        <v>43947</v>
      </c>
      <c r="B1712" s="5"/>
      <c r="C1712" s="2" t="s">
        <v>50</v>
      </c>
      <c r="E1712">
        <v>92</v>
      </c>
      <c r="F1712" s="2" t="s">
        <v>191</v>
      </c>
      <c r="G1712">
        <v>3</v>
      </c>
      <c r="K1712">
        <v>3</v>
      </c>
      <c r="L1712" s="2" t="s">
        <v>0</v>
      </c>
    </row>
    <row r="1713" spans="1:12" x14ac:dyDescent="0.4">
      <c r="A1713" s="1">
        <v>43947</v>
      </c>
      <c r="B1713" s="5">
        <v>0.33333333333333331</v>
      </c>
      <c r="C1713" s="2" t="s">
        <v>15</v>
      </c>
      <c r="D1713">
        <v>0</v>
      </c>
      <c r="E1713">
        <v>1714</v>
      </c>
      <c r="F1713" s="2" t="s">
        <v>191</v>
      </c>
      <c r="G1713">
        <v>54</v>
      </c>
      <c r="H1713">
        <v>9</v>
      </c>
      <c r="I1713">
        <v>9</v>
      </c>
      <c r="J1713">
        <v>0</v>
      </c>
      <c r="K1713">
        <v>83</v>
      </c>
      <c r="L1713" s="2" t="s">
        <v>87</v>
      </c>
    </row>
    <row r="1714" spans="1:12" x14ac:dyDescent="0.4">
      <c r="A1714" s="1">
        <v>43947</v>
      </c>
      <c r="B1714" s="5">
        <v>0</v>
      </c>
      <c r="C1714" s="2" t="s">
        <v>17</v>
      </c>
      <c r="D1714">
        <v>0</v>
      </c>
      <c r="E1714">
        <v>816</v>
      </c>
      <c r="F1714" s="2" t="s">
        <v>191</v>
      </c>
      <c r="G1714">
        <v>21</v>
      </c>
      <c r="H1714">
        <v>0</v>
      </c>
      <c r="I1714">
        <v>0</v>
      </c>
      <c r="J1714">
        <v>724</v>
      </c>
      <c r="K1714">
        <v>30</v>
      </c>
      <c r="L1714" s="2" t="s">
        <v>115</v>
      </c>
    </row>
    <row r="1715" spans="1:12" x14ac:dyDescent="0.4">
      <c r="A1715" s="1">
        <v>43947</v>
      </c>
      <c r="B1715" s="5">
        <v>0.39583333333333331</v>
      </c>
      <c r="C1715" s="2" t="s">
        <v>13</v>
      </c>
      <c r="D1715">
        <v>0</v>
      </c>
      <c r="E1715">
        <v>940</v>
      </c>
      <c r="F1715" s="2" t="s">
        <v>191</v>
      </c>
      <c r="G1715">
        <v>34</v>
      </c>
      <c r="H1715">
        <v>8</v>
      </c>
      <c r="I1715">
        <v>0</v>
      </c>
      <c r="J1715">
        <v>0</v>
      </c>
      <c r="K1715">
        <v>46</v>
      </c>
      <c r="L1715" s="2" t="s">
        <v>239</v>
      </c>
    </row>
    <row r="1716" spans="1:12" x14ac:dyDescent="0.4">
      <c r="A1716" s="1">
        <v>43947</v>
      </c>
      <c r="B1716" s="5">
        <v>0</v>
      </c>
      <c r="C1716" s="2" t="s">
        <v>26</v>
      </c>
      <c r="D1716">
        <v>0</v>
      </c>
      <c r="E1716">
        <v>1033</v>
      </c>
      <c r="F1716" s="2" t="s">
        <v>191</v>
      </c>
      <c r="G1716">
        <v>54</v>
      </c>
      <c r="H1716">
        <v>5</v>
      </c>
      <c r="I1716">
        <v>0</v>
      </c>
      <c r="J1716">
        <v>120</v>
      </c>
      <c r="K1716">
        <v>77</v>
      </c>
      <c r="L1716" s="2" t="s">
        <v>334</v>
      </c>
    </row>
    <row r="1717" spans="1:12" x14ac:dyDescent="0.4">
      <c r="A1717" s="1">
        <v>43947</v>
      </c>
      <c r="B1717" s="5">
        <v>0</v>
      </c>
      <c r="C1717" s="2" t="s">
        <v>8</v>
      </c>
      <c r="D1717">
        <v>24424</v>
      </c>
      <c r="E1717">
        <v>5136</v>
      </c>
      <c r="F1717" s="2" t="s">
        <v>171</v>
      </c>
      <c r="G1717">
        <v>196</v>
      </c>
      <c r="H1717">
        <v>25</v>
      </c>
      <c r="I1717">
        <v>24</v>
      </c>
      <c r="J1717">
        <v>610</v>
      </c>
      <c r="K1717">
        <v>257</v>
      </c>
      <c r="L1717" s="2" t="s">
        <v>279</v>
      </c>
    </row>
    <row r="1718" spans="1:12" x14ac:dyDescent="0.4">
      <c r="A1718" s="1">
        <v>43947</v>
      </c>
      <c r="B1718" s="5">
        <v>0.54166666666666663</v>
      </c>
      <c r="C1718" s="2" t="s">
        <v>28</v>
      </c>
      <c r="D1718">
        <v>0</v>
      </c>
      <c r="E1718">
        <v>120</v>
      </c>
      <c r="F1718" s="2" t="s">
        <v>191</v>
      </c>
      <c r="G1718">
        <v>3</v>
      </c>
      <c r="H1718">
        <v>0</v>
      </c>
      <c r="I1718">
        <v>0</v>
      </c>
      <c r="J1718">
        <v>0</v>
      </c>
      <c r="K1718">
        <v>7</v>
      </c>
      <c r="L1718" s="2" t="s">
        <v>304</v>
      </c>
    </row>
    <row r="1719" spans="1:12" x14ac:dyDescent="0.4">
      <c r="A1719" s="1">
        <v>43947</v>
      </c>
      <c r="B1719" s="5">
        <v>0</v>
      </c>
      <c r="C1719" s="2" t="s">
        <v>93</v>
      </c>
      <c r="D1719">
        <v>0</v>
      </c>
      <c r="E1719">
        <v>807</v>
      </c>
      <c r="F1719" s="2" t="s">
        <v>191</v>
      </c>
      <c r="G1719">
        <v>28</v>
      </c>
      <c r="H1719">
        <v>8</v>
      </c>
      <c r="I1719">
        <v>8</v>
      </c>
      <c r="J1719">
        <v>0</v>
      </c>
      <c r="K1719">
        <v>44</v>
      </c>
      <c r="L1719" s="2" t="s">
        <v>0</v>
      </c>
    </row>
    <row r="1720" spans="1:12" x14ac:dyDescent="0.4">
      <c r="A1720" s="1">
        <v>43947</v>
      </c>
      <c r="B1720" s="5">
        <v>0</v>
      </c>
      <c r="C1720" s="2" t="s">
        <v>37</v>
      </c>
      <c r="D1720">
        <v>0</v>
      </c>
      <c r="E1720">
        <v>196</v>
      </c>
      <c r="F1720" s="2" t="s">
        <v>191</v>
      </c>
      <c r="G1720">
        <v>12</v>
      </c>
      <c r="H1720">
        <v>4</v>
      </c>
      <c r="I1720">
        <v>0</v>
      </c>
      <c r="J1720">
        <v>0</v>
      </c>
      <c r="K1720">
        <v>6</v>
      </c>
      <c r="L1720" s="2" t="s">
        <v>333</v>
      </c>
    </row>
    <row r="1721" spans="1:12" x14ac:dyDescent="0.4">
      <c r="A1721" s="1">
        <v>43947</v>
      </c>
      <c r="B1721" s="5">
        <v>0.5</v>
      </c>
      <c r="C1721" s="2" t="s">
        <v>48</v>
      </c>
      <c r="D1721">
        <v>0</v>
      </c>
      <c r="E1721">
        <v>670</v>
      </c>
      <c r="F1721" s="2" t="s">
        <v>191</v>
      </c>
      <c r="G1721">
        <v>26</v>
      </c>
      <c r="H1721">
        <v>7</v>
      </c>
      <c r="I1721">
        <v>0</v>
      </c>
      <c r="J1721">
        <v>0</v>
      </c>
      <c r="K1721">
        <v>16</v>
      </c>
      <c r="L1721" s="2" t="s">
        <v>102</v>
      </c>
    </row>
    <row r="1722" spans="1:12" x14ac:dyDescent="0.4">
      <c r="A1722" s="1">
        <v>43947</v>
      </c>
      <c r="B1722" s="5">
        <v>0</v>
      </c>
      <c r="C1722" s="2" t="s">
        <v>29</v>
      </c>
      <c r="D1722">
        <v>0</v>
      </c>
      <c r="E1722">
        <v>667</v>
      </c>
      <c r="F1722" s="2" t="s">
        <v>191</v>
      </c>
      <c r="G1722">
        <v>32</v>
      </c>
      <c r="H1722">
        <v>3</v>
      </c>
      <c r="I1722">
        <v>3</v>
      </c>
      <c r="J1722">
        <v>0</v>
      </c>
      <c r="K1722">
        <v>77</v>
      </c>
      <c r="L1722" s="2" t="s">
        <v>229</v>
      </c>
    </row>
    <row r="1723" spans="1:12" x14ac:dyDescent="0.4">
      <c r="A1723" s="1">
        <v>43947</v>
      </c>
      <c r="B1723" s="5">
        <v>0</v>
      </c>
      <c r="C1723" s="2" t="s">
        <v>70</v>
      </c>
      <c r="D1723">
        <v>0</v>
      </c>
      <c r="E1723">
        <v>110</v>
      </c>
      <c r="F1723" s="2" t="s">
        <v>191</v>
      </c>
      <c r="G1723">
        <v>3</v>
      </c>
      <c r="H1723">
        <v>0</v>
      </c>
      <c r="I1723">
        <v>0</v>
      </c>
      <c r="J1723">
        <v>0</v>
      </c>
      <c r="K1723">
        <v>3</v>
      </c>
      <c r="L1723" s="2" t="s">
        <v>223</v>
      </c>
    </row>
    <row r="1724" spans="1:12" x14ac:dyDescent="0.4">
      <c r="A1724" s="1">
        <v>43947</v>
      </c>
      <c r="B1724" s="5"/>
      <c r="C1724" s="2" t="s">
        <v>78</v>
      </c>
      <c r="E1724">
        <v>74</v>
      </c>
      <c r="F1724" s="2" t="s">
        <v>191</v>
      </c>
      <c r="G1724">
        <v>0</v>
      </c>
      <c r="K1724">
        <v>0</v>
      </c>
      <c r="L1724" s="2" t="s">
        <v>0</v>
      </c>
    </row>
    <row r="1725" spans="1:12" x14ac:dyDescent="0.4">
      <c r="A1725" s="1">
        <v>43947</v>
      </c>
      <c r="B1725" s="5">
        <v>0</v>
      </c>
      <c r="C1725" s="2" t="s">
        <v>33</v>
      </c>
      <c r="D1725">
        <v>0</v>
      </c>
      <c r="E1725">
        <v>761</v>
      </c>
      <c r="F1725" s="2" t="s">
        <v>191</v>
      </c>
      <c r="G1725">
        <v>38</v>
      </c>
      <c r="H1725">
        <v>4</v>
      </c>
      <c r="I1725">
        <v>0</v>
      </c>
      <c r="J1725">
        <v>176</v>
      </c>
      <c r="K1725">
        <v>31</v>
      </c>
      <c r="L1725" s="2" t="s">
        <v>74</v>
      </c>
    </row>
    <row r="1726" spans="1:12" x14ac:dyDescent="0.4">
      <c r="A1726" s="1">
        <v>43947</v>
      </c>
      <c r="B1726" s="5">
        <v>0.39583333333333331</v>
      </c>
      <c r="C1726" s="2" t="s">
        <v>101</v>
      </c>
      <c r="D1726">
        <v>0</v>
      </c>
      <c r="E1726">
        <v>72</v>
      </c>
      <c r="F1726" s="2" t="s">
        <v>191</v>
      </c>
      <c r="G1726">
        <v>9</v>
      </c>
      <c r="H1726">
        <v>2</v>
      </c>
      <c r="I1726">
        <v>0</v>
      </c>
      <c r="J1726">
        <v>0</v>
      </c>
      <c r="K1726">
        <v>5</v>
      </c>
      <c r="L1726" s="2" t="s">
        <v>335</v>
      </c>
    </row>
    <row r="1727" spans="1:12" x14ac:dyDescent="0.4">
      <c r="A1727" s="1">
        <v>43947</v>
      </c>
      <c r="B1727" s="5">
        <v>0</v>
      </c>
      <c r="C1727" s="2" t="s">
        <v>57</v>
      </c>
      <c r="D1727">
        <v>0</v>
      </c>
      <c r="E1727">
        <v>380</v>
      </c>
      <c r="F1727" s="2" t="s">
        <v>191</v>
      </c>
      <c r="G1727">
        <v>12</v>
      </c>
      <c r="H1727">
        <v>0</v>
      </c>
      <c r="I1727">
        <v>0</v>
      </c>
      <c r="J1727">
        <v>0</v>
      </c>
      <c r="K1727">
        <v>15</v>
      </c>
      <c r="L1727" s="2" t="s">
        <v>233</v>
      </c>
    </row>
    <row r="1728" spans="1:12" x14ac:dyDescent="0.4">
      <c r="A1728" s="1">
        <v>43947</v>
      </c>
      <c r="B1728" s="5">
        <v>6.9444444444444447E-4</v>
      </c>
      <c r="C1728" s="2" t="s">
        <v>38</v>
      </c>
      <c r="D1728">
        <v>0</v>
      </c>
      <c r="E1728">
        <v>293</v>
      </c>
      <c r="F1728" s="2" t="s">
        <v>191</v>
      </c>
      <c r="G1728">
        <v>13</v>
      </c>
      <c r="H1728">
        <v>0</v>
      </c>
      <c r="I1728">
        <v>0</v>
      </c>
      <c r="J1728">
        <v>216</v>
      </c>
      <c r="K1728">
        <v>18</v>
      </c>
      <c r="L1728" s="2" t="s">
        <v>339</v>
      </c>
    </row>
    <row r="1729" spans="1:12" x14ac:dyDescent="0.4">
      <c r="A1729" s="1">
        <v>43947</v>
      </c>
      <c r="B1729" s="5">
        <v>0.41666666666666669</v>
      </c>
      <c r="C1729" s="2" t="s">
        <v>88</v>
      </c>
      <c r="D1729">
        <v>0</v>
      </c>
      <c r="E1729">
        <v>361</v>
      </c>
      <c r="F1729" s="2" t="s">
        <v>191</v>
      </c>
      <c r="G1729">
        <v>16</v>
      </c>
      <c r="H1729">
        <v>8</v>
      </c>
      <c r="I1729">
        <v>0</v>
      </c>
      <c r="J1729">
        <v>49</v>
      </c>
      <c r="K1729">
        <v>16</v>
      </c>
      <c r="L1729" s="2" t="s">
        <v>303</v>
      </c>
    </row>
    <row r="1730" spans="1:12" x14ac:dyDescent="0.4">
      <c r="A1730" s="1">
        <v>43947</v>
      </c>
      <c r="B1730" s="5">
        <v>0.33333333333333331</v>
      </c>
      <c r="C1730" s="2" t="s">
        <v>9</v>
      </c>
      <c r="D1730">
        <v>0</v>
      </c>
      <c r="E1730">
        <v>3161</v>
      </c>
      <c r="F1730" s="2" t="s">
        <v>191</v>
      </c>
      <c r="G1730">
        <v>192</v>
      </c>
      <c r="H1730">
        <v>37</v>
      </c>
      <c r="I1730">
        <v>26</v>
      </c>
      <c r="J1730">
        <v>704</v>
      </c>
      <c r="K1730">
        <v>306</v>
      </c>
      <c r="L1730" s="2" t="s">
        <v>244</v>
      </c>
    </row>
    <row r="1731" spans="1:12" x14ac:dyDescent="0.4">
      <c r="A1731" s="1">
        <v>43947</v>
      </c>
      <c r="B1731" s="5">
        <v>0.5</v>
      </c>
      <c r="C1731" s="2" t="s">
        <v>75</v>
      </c>
      <c r="D1731">
        <v>0</v>
      </c>
      <c r="E1731">
        <v>80</v>
      </c>
      <c r="F1731" s="2" t="s">
        <v>191</v>
      </c>
      <c r="G1731">
        <v>3</v>
      </c>
      <c r="H1731">
        <v>0</v>
      </c>
      <c r="I1731">
        <v>0</v>
      </c>
      <c r="J1731">
        <v>69</v>
      </c>
      <c r="K1731">
        <v>5</v>
      </c>
      <c r="L1731" s="2" t="s">
        <v>145</v>
      </c>
    </row>
    <row r="1732" spans="1:12" x14ac:dyDescent="0.4">
      <c r="A1732" s="1">
        <v>43947</v>
      </c>
      <c r="B1732" s="5">
        <v>0</v>
      </c>
      <c r="C1732" s="2" t="s">
        <v>18</v>
      </c>
      <c r="D1732">
        <v>0</v>
      </c>
      <c r="E1732">
        <v>5218</v>
      </c>
      <c r="F1732" s="2" t="s">
        <v>191</v>
      </c>
      <c r="G1732">
        <v>178</v>
      </c>
      <c r="H1732">
        <v>37</v>
      </c>
      <c r="I1732">
        <v>0</v>
      </c>
      <c r="J1732">
        <v>0</v>
      </c>
      <c r="K1732">
        <v>389</v>
      </c>
      <c r="L1732" s="2" t="s">
        <v>123</v>
      </c>
    </row>
    <row r="1733" spans="1:12" x14ac:dyDescent="0.4">
      <c r="A1733" s="1">
        <v>43947</v>
      </c>
      <c r="B1733" s="5">
        <v>0</v>
      </c>
      <c r="C1733" s="2" t="s">
        <v>20</v>
      </c>
      <c r="D1733">
        <v>0</v>
      </c>
      <c r="E1733">
        <v>1842</v>
      </c>
      <c r="F1733" s="2" t="s">
        <v>191</v>
      </c>
      <c r="G1733">
        <v>75</v>
      </c>
      <c r="H1733">
        <v>15</v>
      </c>
      <c r="I1733">
        <v>8</v>
      </c>
      <c r="J1733">
        <v>224</v>
      </c>
      <c r="K1733">
        <v>131</v>
      </c>
      <c r="L1733" s="2" t="s">
        <v>255</v>
      </c>
    </row>
    <row r="1734" spans="1:12" x14ac:dyDescent="0.4">
      <c r="A1734" s="1">
        <v>43947</v>
      </c>
      <c r="B1734" s="5">
        <v>0.33333333333333331</v>
      </c>
      <c r="C1734" s="2" t="s">
        <v>40</v>
      </c>
      <c r="D1734">
        <v>0</v>
      </c>
      <c r="E1734">
        <v>181</v>
      </c>
      <c r="F1734" s="2" t="s">
        <v>191</v>
      </c>
      <c r="G1734">
        <v>6</v>
      </c>
      <c r="H1734">
        <v>3</v>
      </c>
      <c r="I1734">
        <v>0</v>
      </c>
      <c r="J1734">
        <v>133</v>
      </c>
      <c r="K1734">
        <v>8</v>
      </c>
      <c r="L1734" s="2" t="s">
        <v>232</v>
      </c>
    </row>
    <row r="1735" spans="1:12" x14ac:dyDescent="0.4">
      <c r="A1735" s="1">
        <v>43947</v>
      </c>
      <c r="B1735" s="5">
        <v>0.60416666666666663</v>
      </c>
      <c r="C1735" s="2" t="s">
        <v>12</v>
      </c>
      <c r="D1735">
        <v>0</v>
      </c>
      <c r="E1735">
        <v>3390</v>
      </c>
      <c r="F1735" s="2" t="s">
        <v>191</v>
      </c>
      <c r="G1735">
        <v>75</v>
      </c>
      <c r="H1735">
        <v>0</v>
      </c>
      <c r="I1735">
        <v>26</v>
      </c>
      <c r="J1735">
        <v>0</v>
      </c>
      <c r="K1735">
        <v>115</v>
      </c>
      <c r="L1735" s="2" t="s">
        <v>301</v>
      </c>
    </row>
    <row r="1736" spans="1:12" x14ac:dyDescent="0.4">
      <c r="A1736" s="1">
        <v>43947</v>
      </c>
      <c r="B1736" s="5">
        <v>0</v>
      </c>
      <c r="C1736" s="2" t="s">
        <v>10</v>
      </c>
      <c r="D1736">
        <v>0</v>
      </c>
      <c r="E1736">
        <v>82</v>
      </c>
      <c r="F1736" s="2" t="s">
        <v>191</v>
      </c>
      <c r="G1736">
        <v>2</v>
      </c>
      <c r="H1736">
        <v>0</v>
      </c>
      <c r="I1736">
        <v>0</v>
      </c>
      <c r="J1736">
        <v>0</v>
      </c>
      <c r="K1736">
        <v>1</v>
      </c>
      <c r="L1736" s="2" t="s">
        <v>302</v>
      </c>
    </row>
    <row r="1737" spans="1:12" x14ac:dyDescent="0.4">
      <c r="A1737" s="1">
        <v>43947</v>
      </c>
      <c r="B1737" s="5"/>
      <c r="C1737" s="2" t="s">
        <v>167</v>
      </c>
      <c r="E1737">
        <v>29297</v>
      </c>
      <c r="F1737" s="2" t="s">
        <v>254</v>
      </c>
      <c r="G1737">
        <v>1126</v>
      </c>
      <c r="K1737">
        <v>1721</v>
      </c>
      <c r="L1737" s="2" t="s">
        <v>0</v>
      </c>
    </row>
    <row r="1738" spans="1:12" x14ac:dyDescent="0.4">
      <c r="A1738" s="1">
        <v>43948</v>
      </c>
      <c r="B1738" s="5">
        <v>0.61458333333333337</v>
      </c>
      <c r="C1738" s="2" t="s">
        <v>22</v>
      </c>
      <c r="D1738">
        <v>0</v>
      </c>
      <c r="E1738">
        <v>1088</v>
      </c>
      <c r="F1738" s="2" t="s">
        <v>191</v>
      </c>
      <c r="G1738">
        <v>42</v>
      </c>
      <c r="H1738">
        <v>15</v>
      </c>
      <c r="I1738">
        <v>14</v>
      </c>
      <c r="J1738">
        <v>830</v>
      </c>
      <c r="K1738">
        <v>33</v>
      </c>
      <c r="L1738" s="2" t="s">
        <v>240</v>
      </c>
    </row>
    <row r="1739" spans="1:12" x14ac:dyDescent="0.4">
      <c r="A1739" s="1">
        <v>43948</v>
      </c>
      <c r="B1739" s="5">
        <v>0.45833333333333331</v>
      </c>
      <c r="C1739" s="2" t="s">
        <v>83</v>
      </c>
      <c r="D1739">
        <v>0</v>
      </c>
      <c r="E1739">
        <v>25</v>
      </c>
      <c r="F1739" s="2" t="s">
        <v>191</v>
      </c>
      <c r="G1739">
        <v>0</v>
      </c>
      <c r="H1739">
        <v>0</v>
      </c>
      <c r="I1739">
        <v>0</v>
      </c>
      <c r="J1739">
        <v>0</v>
      </c>
      <c r="K1739">
        <v>0</v>
      </c>
      <c r="L1739" s="2" t="s">
        <v>118</v>
      </c>
    </row>
    <row r="1740" spans="1:12" x14ac:dyDescent="0.4">
      <c r="A1740" s="1">
        <v>43948</v>
      </c>
      <c r="B1740" s="5">
        <v>0.42708333333333331</v>
      </c>
      <c r="C1740" s="2" t="s">
        <v>50</v>
      </c>
      <c r="D1740">
        <v>0</v>
      </c>
      <c r="E1740">
        <v>94</v>
      </c>
      <c r="F1740" s="2" t="s">
        <v>191</v>
      </c>
      <c r="G1740">
        <v>2</v>
      </c>
      <c r="H1740">
        <v>2</v>
      </c>
      <c r="I1740">
        <v>0</v>
      </c>
      <c r="J1740">
        <v>0</v>
      </c>
      <c r="K1740">
        <v>3</v>
      </c>
      <c r="L1740" s="2" t="s">
        <v>111</v>
      </c>
    </row>
    <row r="1741" spans="1:12" x14ac:dyDescent="0.4">
      <c r="A1741" s="1">
        <v>43948</v>
      </c>
      <c r="B1741" s="5">
        <v>0.33333333333333331</v>
      </c>
      <c r="C1741" s="2" t="s">
        <v>15</v>
      </c>
      <c r="D1741">
        <v>0</v>
      </c>
      <c r="E1741">
        <v>1722</v>
      </c>
      <c r="F1741" s="2" t="s">
        <v>191</v>
      </c>
      <c r="G1741">
        <v>54</v>
      </c>
      <c r="H1741">
        <v>10</v>
      </c>
      <c r="I1741">
        <v>9</v>
      </c>
      <c r="J1741">
        <v>0</v>
      </c>
      <c r="K1741">
        <v>83</v>
      </c>
      <c r="L1741" s="2" t="s">
        <v>87</v>
      </c>
    </row>
    <row r="1742" spans="1:12" x14ac:dyDescent="0.4">
      <c r="A1742" s="1">
        <v>43948</v>
      </c>
      <c r="B1742" s="5">
        <v>0</v>
      </c>
      <c r="C1742" s="2" t="s">
        <v>17</v>
      </c>
      <c r="D1742">
        <v>0</v>
      </c>
      <c r="E1742">
        <v>816</v>
      </c>
      <c r="F1742" s="2" t="s">
        <v>191</v>
      </c>
      <c r="G1742">
        <v>17</v>
      </c>
      <c r="H1742">
        <v>1</v>
      </c>
      <c r="I1742">
        <v>0</v>
      </c>
      <c r="J1742">
        <v>738</v>
      </c>
      <c r="K1742">
        <v>30</v>
      </c>
      <c r="L1742" s="2" t="s">
        <v>115</v>
      </c>
    </row>
    <row r="1743" spans="1:12" x14ac:dyDescent="0.4">
      <c r="A1743" s="1">
        <v>43948</v>
      </c>
      <c r="B1743" s="5">
        <v>0.4375</v>
      </c>
      <c r="C1743" s="2" t="s">
        <v>13</v>
      </c>
      <c r="D1743">
        <v>0</v>
      </c>
      <c r="E1743">
        <v>941</v>
      </c>
      <c r="F1743" s="2" t="s">
        <v>191</v>
      </c>
      <c r="G1743">
        <v>31</v>
      </c>
      <c r="H1743">
        <v>7</v>
      </c>
      <c r="I1743">
        <v>0</v>
      </c>
      <c r="J1743">
        <v>0</v>
      </c>
      <c r="K1743">
        <v>46</v>
      </c>
      <c r="L1743" s="2" t="s">
        <v>239</v>
      </c>
    </row>
    <row r="1744" spans="1:12" x14ac:dyDescent="0.4">
      <c r="A1744" s="1">
        <v>43948</v>
      </c>
      <c r="B1744" s="5">
        <v>0</v>
      </c>
      <c r="C1744" s="2" t="s">
        <v>26</v>
      </c>
      <c r="D1744">
        <v>0</v>
      </c>
      <c r="E1744">
        <v>1040</v>
      </c>
      <c r="F1744" s="2" t="s">
        <v>191</v>
      </c>
      <c r="G1744">
        <v>55</v>
      </c>
      <c r="H1744">
        <v>5</v>
      </c>
      <c r="I1744">
        <v>0</v>
      </c>
      <c r="J1744">
        <v>120</v>
      </c>
      <c r="K1744">
        <v>78</v>
      </c>
      <c r="L1744" s="2" t="s">
        <v>334</v>
      </c>
    </row>
    <row r="1745" spans="1:12" x14ac:dyDescent="0.4">
      <c r="A1745" s="1">
        <v>43948</v>
      </c>
      <c r="B1745" s="5">
        <v>0</v>
      </c>
      <c r="C1745" s="2" t="s">
        <v>8</v>
      </c>
      <c r="D1745">
        <v>24830</v>
      </c>
      <c r="E1745">
        <v>5156</v>
      </c>
      <c r="F1745" s="2" t="s">
        <v>170</v>
      </c>
      <c r="G1745">
        <v>182</v>
      </c>
      <c r="H1745">
        <v>26</v>
      </c>
      <c r="I1745">
        <v>24</v>
      </c>
      <c r="J1745">
        <v>610</v>
      </c>
      <c r="K1745">
        <v>259</v>
      </c>
      <c r="L1745" s="2" t="s">
        <v>279</v>
      </c>
    </row>
    <row r="1746" spans="1:12" x14ac:dyDescent="0.4">
      <c r="A1746" s="1">
        <v>43948</v>
      </c>
      <c r="B1746" s="5">
        <v>0.5625</v>
      </c>
      <c r="C1746" s="2" t="s">
        <v>28</v>
      </c>
      <c r="D1746">
        <v>0</v>
      </c>
      <c r="E1746">
        <v>121</v>
      </c>
      <c r="F1746" s="2" t="s">
        <v>191</v>
      </c>
      <c r="G1746">
        <v>3</v>
      </c>
      <c r="H1746">
        <v>0</v>
      </c>
      <c r="I1746">
        <v>0</v>
      </c>
      <c r="J1746">
        <v>0</v>
      </c>
      <c r="K1746">
        <v>7</v>
      </c>
      <c r="L1746" s="2" t="s">
        <v>304</v>
      </c>
    </row>
    <row r="1747" spans="1:12" x14ac:dyDescent="0.4">
      <c r="A1747" s="1">
        <v>43948</v>
      </c>
      <c r="B1747" s="5">
        <v>0</v>
      </c>
      <c r="C1747" s="2" t="s">
        <v>93</v>
      </c>
      <c r="D1747">
        <v>0</v>
      </c>
      <c r="E1747">
        <v>809</v>
      </c>
      <c r="F1747" s="2" t="s">
        <v>191</v>
      </c>
      <c r="G1747">
        <v>29</v>
      </c>
      <c r="H1747">
        <v>8</v>
      </c>
      <c r="I1747">
        <v>8</v>
      </c>
      <c r="J1747">
        <v>0</v>
      </c>
      <c r="K1747">
        <v>45</v>
      </c>
      <c r="L1747" s="2" t="s">
        <v>0</v>
      </c>
    </row>
    <row r="1748" spans="1:12" x14ac:dyDescent="0.4">
      <c r="A1748" s="1">
        <v>43948</v>
      </c>
      <c r="B1748" s="5">
        <v>0</v>
      </c>
      <c r="C1748" s="2" t="s">
        <v>37</v>
      </c>
      <c r="D1748">
        <v>0</v>
      </c>
      <c r="E1748">
        <v>196</v>
      </c>
      <c r="F1748" s="2" t="s">
        <v>191</v>
      </c>
      <c r="G1748">
        <v>10</v>
      </c>
      <c r="H1748">
        <v>4</v>
      </c>
      <c r="I1748">
        <v>0</v>
      </c>
      <c r="J1748">
        <v>0</v>
      </c>
      <c r="K1748">
        <v>7</v>
      </c>
      <c r="L1748" s="2" t="s">
        <v>333</v>
      </c>
    </row>
    <row r="1749" spans="1:12" x14ac:dyDescent="0.4">
      <c r="A1749" s="1">
        <v>43948</v>
      </c>
      <c r="B1749" s="5">
        <v>0.5</v>
      </c>
      <c r="C1749" s="2" t="s">
        <v>48</v>
      </c>
      <c r="D1749">
        <v>0</v>
      </c>
      <c r="E1749">
        <v>674</v>
      </c>
      <c r="F1749" s="2" t="s">
        <v>191</v>
      </c>
      <c r="G1749">
        <v>32</v>
      </c>
      <c r="H1749">
        <v>7</v>
      </c>
      <c r="I1749">
        <v>0</v>
      </c>
      <c r="J1749">
        <v>0</v>
      </c>
      <c r="K1749">
        <v>16</v>
      </c>
      <c r="L1749" s="2" t="s">
        <v>102</v>
      </c>
    </row>
    <row r="1750" spans="1:12" x14ac:dyDescent="0.4">
      <c r="A1750" s="1">
        <v>43948</v>
      </c>
      <c r="B1750" s="5">
        <v>0</v>
      </c>
      <c r="C1750" s="2" t="s">
        <v>29</v>
      </c>
      <c r="D1750">
        <v>0</v>
      </c>
      <c r="E1750">
        <v>672</v>
      </c>
      <c r="F1750" s="2" t="s">
        <v>191</v>
      </c>
      <c r="G1750">
        <v>28</v>
      </c>
      <c r="H1750">
        <v>3</v>
      </c>
      <c r="I1750">
        <v>3</v>
      </c>
      <c r="J1750">
        <v>0</v>
      </c>
      <c r="K1750">
        <v>77</v>
      </c>
      <c r="L1750" s="2" t="s">
        <v>229</v>
      </c>
    </row>
    <row r="1751" spans="1:12" x14ac:dyDescent="0.4">
      <c r="A1751" s="1">
        <v>43948</v>
      </c>
      <c r="B1751" s="5">
        <v>0</v>
      </c>
      <c r="C1751" s="2" t="s">
        <v>70</v>
      </c>
      <c r="D1751">
        <v>0</v>
      </c>
      <c r="E1751">
        <v>110</v>
      </c>
      <c r="F1751" s="2" t="s">
        <v>191</v>
      </c>
      <c r="G1751">
        <v>2</v>
      </c>
      <c r="H1751">
        <v>0</v>
      </c>
      <c r="I1751">
        <v>0</v>
      </c>
      <c r="J1751">
        <v>0</v>
      </c>
      <c r="K1751">
        <v>3</v>
      </c>
      <c r="L1751" s="2" t="s">
        <v>223</v>
      </c>
    </row>
    <row r="1752" spans="1:12" x14ac:dyDescent="0.4">
      <c r="A1752" s="1">
        <v>43948</v>
      </c>
      <c r="B1752" s="5">
        <v>0</v>
      </c>
      <c r="C1752" s="2" t="s">
        <v>78</v>
      </c>
      <c r="D1752">
        <v>0</v>
      </c>
      <c r="E1752">
        <v>75</v>
      </c>
      <c r="F1752" s="2" t="s">
        <v>191</v>
      </c>
      <c r="G1752">
        <v>0</v>
      </c>
      <c r="H1752">
        <v>0</v>
      </c>
      <c r="I1752">
        <v>0</v>
      </c>
      <c r="J1752">
        <v>0</v>
      </c>
      <c r="K1752">
        <v>0</v>
      </c>
      <c r="L1752" s="2" t="s">
        <v>338</v>
      </c>
    </row>
    <row r="1753" spans="1:12" x14ac:dyDescent="0.4">
      <c r="A1753" s="1">
        <v>43948</v>
      </c>
      <c r="B1753" s="5">
        <v>0</v>
      </c>
      <c r="C1753" s="2" t="s">
        <v>33</v>
      </c>
      <c r="D1753">
        <v>0</v>
      </c>
      <c r="E1753">
        <v>767</v>
      </c>
      <c r="F1753" s="2" t="s">
        <v>191</v>
      </c>
      <c r="G1753">
        <v>39</v>
      </c>
      <c r="H1753">
        <v>2</v>
      </c>
      <c r="I1753">
        <v>0</v>
      </c>
      <c r="J1753">
        <v>176</v>
      </c>
      <c r="K1753">
        <v>31</v>
      </c>
      <c r="L1753" s="2" t="s">
        <v>74</v>
      </c>
    </row>
    <row r="1754" spans="1:12" x14ac:dyDescent="0.4">
      <c r="A1754" s="1">
        <v>43948</v>
      </c>
      <c r="B1754" s="5">
        <v>0.39583333333333331</v>
      </c>
      <c r="C1754" s="2" t="s">
        <v>101</v>
      </c>
      <c r="D1754">
        <v>0</v>
      </c>
      <c r="E1754">
        <v>73</v>
      </c>
      <c r="F1754" s="2" t="s">
        <v>191</v>
      </c>
      <c r="G1754">
        <v>12</v>
      </c>
      <c r="H1754">
        <v>3</v>
      </c>
      <c r="I1754">
        <v>0</v>
      </c>
      <c r="J1754">
        <v>0</v>
      </c>
      <c r="K1754">
        <v>5</v>
      </c>
      <c r="L1754" s="2" t="s">
        <v>335</v>
      </c>
    </row>
    <row r="1755" spans="1:12" x14ac:dyDescent="0.4">
      <c r="A1755" s="1">
        <v>43948</v>
      </c>
      <c r="B1755" s="5">
        <v>0</v>
      </c>
      <c r="C1755" s="2" t="s">
        <v>57</v>
      </c>
      <c r="D1755">
        <v>0</v>
      </c>
      <c r="E1755">
        <v>382</v>
      </c>
      <c r="F1755" s="2" t="s">
        <v>191</v>
      </c>
      <c r="G1755">
        <v>13</v>
      </c>
      <c r="H1755">
        <v>0</v>
      </c>
      <c r="I1755">
        <v>0</v>
      </c>
      <c r="J1755">
        <v>0</v>
      </c>
      <c r="K1755">
        <v>15</v>
      </c>
      <c r="L1755" s="2" t="s">
        <v>233</v>
      </c>
    </row>
    <row r="1756" spans="1:12" x14ac:dyDescent="0.4">
      <c r="A1756" s="1">
        <v>43948</v>
      </c>
      <c r="B1756" s="5">
        <v>0.41666666666666669</v>
      </c>
      <c r="C1756" s="2" t="s">
        <v>38</v>
      </c>
      <c r="D1756">
        <v>0</v>
      </c>
      <c r="E1756">
        <v>293</v>
      </c>
      <c r="F1756" s="2" t="s">
        <v>191</v>
      </c>
      <c r="G1756">
        <v>13</v>
      </c>
      <c r="H1756">
        <v>0</v>
      </c>
      <c r="I1756">
        <v>0</v>
      </c>
      <c r="J1756">
        <v>216</v>
      </c>
      <c r="K1756">
        <v>18</v>
      </c>
      <c r="L1756" s="2" t="s">
        <v>339</v>
      </c>
    </row>
    <row r="1757" spans="1:12" x14ac:dyDescent="0.4">
      <c r="A1757" s="1">
        <v>43948</v>
      </c>
      <c r="B1757" s="5">
        <v>0.41666666666666669</v>
      </c>
      <c r="C1757" s="2" t="s">
        <v>88</v>
      </c>
      <c r="D1757">
        <v>0</v>
      </c>
      <c r="E1757">
        <v>361</v>
      </c>
      <c r="F1757" s="2" t="s">
        <v>191</v>
      </c>
      <c r="G1757">
        <v>16</v>
      </c>
      <c r="H1757">
        <v>8</v>
      </c>
      <c r="I1757">
        <v>0</v>
      </c>
      <c r="J1757">
        <v>49</v>
      </c>
      <c r="K1757">
        <v>17</v>
      </c>
      <c r="L1757" s="2" t="s">
        <v>303</v>
      </c>
    </row>
    <row r="1758" spans="1:12" x14ac:dyDescent="0.4">
      <c r="A1758" s="1">
        <v>43948</v>
      </c>
      <c r="B1758" s="5">
        <v>0.33333333333333331</v>
      </c>
      <c r="C1758" s="2" t="s">
        <v>9</v>
      </c>
      <c r="D1758">
        <v>0</v>
      </c>
      <c r="E1758">
        <v>3169</v>
      </c>
      <c r="F1758" s="2" t="s">
        <v>191</v>
      </c>
      <c r="G1758">
        <v>188</v>
      </c>
      <c r="H1758">
        <v>34</v>
      </c>
      <c r="I1758">
        <v>25</v>
      </c>
      <c r="J1758">
        <v>709</v>
      </c>
      <c r="K1758">
        <v>311</v>
      </c>
      <c r="L1758" s="2" t="s">
        <v>244</v>
      </c>
    </row>
    <row r="1759" spans="1:12" x14ac:dyDescent="0.4">
      <c r="A1759" s="1">
        <v>43948</v>
      </c>
      <c r="B1759" s="5">
        <v>0.58333333333333337</v>
      </c>
      <c r="C1759" s="2" t="s">
        <v>75</v>
      </c>
      <c r="D1759">
        <v>0</v>
      </c>
      <c r="E1759">
        <v>83</v>
      </c>
      <c r="F1759" s="2" t="s">
        <v>191</v>
      </c>
      <c r="G1759">
        <v>4</v>
      </c>
      <c r="H1759">
        <v>0</v>
      </c>
      <c r="I1759">
        <v>0</v>
      </c>
      <c r="J1759">
        <v>69</v>
      </c>
      <c r="K1759">
        <v>5</v>
      </c>
      <c r="L1759" s="2" t="s">
        <v>145</v>
      </c>
    </row>
    <row r="1760" spans="1:12" x14ac:dyDescent="0.4">
      <c r="A1760" s="1">
        <v>43948</v>
      </c>
      <c r="B1760" s="5">
        <v>0</v>
      </c>
      <c r="C1760" s="2" t="s">
        <v>18</v>
      </c>
      <c r="D1760">
        <v>0</v>
      </c>
      <c r="E1760">
        <v>5236</v>
      </c>
      <c r="F1760" s="2" t="s">
        <v>191</v>
      </c>
      <c r="G1760">
        <v>163</v>
      </c>
      <c r="H1760">
        <v>34</v>
      </c>
      <c r="I1760">
        <v>0</v>
      </c>
      <c r="J1760">
        <v>0</v>
      </c>
      <c r="K1760">
        <v>393</v>
      </c>
      <c r="L1760" s="2" t="s">
        <v>123</v>
      </c>
    </row>
    <row r="1761" spans="1:12" x14ac:dyDescent="0.4">
      <c r="A1761" s="1">
        <v>43948</v>
      </c>
      <c r="B1761" s="5">
        <v>0</v>
      </c>
      <c r="C1761" s="2" t="s">
        <v>20</v>
      </c>
      <c r="D1761">
        <v>0</v>
      </c>
      <c r="E1761">
        <v>1857</v>
      </c>
      <c r="F1761" s="2" t="s">
        <v>191</v>
      </c>
      <c r="G1761">
        <v>66</v>
      </c>
      <c r="H1761">
        <v>14</v>
      </c>
      <c r="I1761">
        <v>9</v>
      </c>
      <c r="J1761">
        <v>232</v>
      </c>
      <c r="K1761">
        <v>132</v>
      </c>
      <c r="L1761" s="2" t="s">
        <v>255</v>
      </c>
    </row>
    <row r="1762" spans="1:12" x14ac:dyDescent="0.4">
      <c r="A1762" s="1">
        <v>43948</v>
      </c>
      <c r="B1762" s="5">
        <v>0.33333333333333331</v>
      </c>
      <c r="C1762" s="2" t="s">
        <v>40</v>
      </c>
      <c r="D1762">
        <v>0</v>
      </c>
      <c r="E1762">
        <v>185</v>
      </c>
      <c r="F1762" s="2" t="s">
        <v>191</v>
      </c>
      <c r="G1762">
        <v>7</v>
      </c>
      <c r="H1762">
        <v>3</v>
      </c>
      <c r="I1762">
        <v>0</v>
      </c>
      <c r="J1762">
        <v>134</v>
      </c>
      <c r="K1762">
        <v>8</v>
      </c>
      <c r="L1762" s="2" t="s">
        <v>232</v>
      </c>
    </row>
    <row r="1763" spans="1:12" x14ac:dyDescent="0.4">
      <c r="A1763" s="1">
        <v>43948</v>
      </c>
      <c r="B1763" s="5">
        <v>0.60416666666666663</v>
      </c>
      <c r="C1763" s="2" t="s">
        <v>12</v>
      </c>
      <c r="D1763">
        <v>0</v>
      </c>
      <c r="E1763">
        <v>3408</v>
      </c>
      <c r="F1763" s="2" t="s">
        <v>191</v>
      </c>
      <c r="G1763">
        <v>73</v>
      </c>
      <c r="H1763">
        <v>0</v>
      </c>
      <c r="I1763">
        <v>24</v>
      </c>
      <c r="J1763">
        <v>0</v>
      </c>
      <c r="K1763">
        <v>119</v>
      </c>
      <c r="L1763" s="2" t="s">
        <v>301</v>
      </c>
    </row>
    <row r="1764" spans="1:12" x14ac:dyDescent="0.4">
      <c r="A1764" s="1">
        <v>43948</v>
      </c>
      <c r="B1764" s="5">
        <v>0</v>
      </c>
      <c r="C1764" s="2" t="s">
        <v>10</v>
      </c>
      <c r="D1764">
        <v>0</v>
      </c>
      <c r="E1764">
        <v>82</v>
      </c>
      <c r="F1764" s="2" t="s">
        <v>191</v>
      </c>
      <c r="G1764">
        <v>2</v>
      </c>
      <c r="H1764">
        <v>0</v>
      </c>
      <c r="I1764">
        <v>0</v>
      </c>
      <c r="J1764">
        <v>0</v>
      </c>
      <c r="K1764">
        <v>1</v>
      </c>
      <c r="L1764" s="2" t="s">
        <v>302</v>
      </c>
    </row>
    <row r="1765" spans="1:12" x14ac:dyDescent="0.4">
      <c r="A1765" s="1">
        <v>43948</v>
      </c>
      <c r="B1765" s="5"/>
      <c r="C1765" s="2" t="s">
        <v>167</v>
      </c>
      <c r="E1765">
        <v>29435</v>
      </c>
      <c r="F1765" s="2" t="s">
        <v>182</v>
      </c>
      <c r="G1765">
        <v>1082</v>
      </c>
      <c r="K1765">
        <v>1742</v>
      </c>
      <c r="L1765" s="2" t="s">
        <v>0</v>
      </c>
    </row>
    <row r="1766" spans="1:12" x14ac:dyDescent="0.4">
      <c r="A1766" s="1">
        <v>43949</v>
      </c>
      <c r="B1766" s="5">
        <v>0.61458333333333337</v>
      </c>
      <c r="C1766" s="2" t="s">
        <v>22</v>
      </c>
      <c r="D1766">
        <v>0</v>
      </c>
      <c r="E1766">
        <v>1093</v>
      </c>
      <c r="F1766" s="2" t="s">
        <v>191</v>
      </c>
      <c r="G1766">
        <v>39</v>
      </c>
      <c r="H1766">
        <v>12</v>
      </c>
      <c r="I1766">
        <v>11</v>
      </c>
      <c r="J1766">
        <v>840</v>
      </c>
      <c r="K1766">
        <v>33</v>
      </c>
      <c r="L1766" s="2" t="s">
        <v>242</v>
      </c>
    </row>
    <row r="1767" spans="1:12" x14ac:dyDescent="0.4">
      <c r="A1767" s="1">
        <v>43949</v>
      </c>
      <c r="B1767" s="5">
        <v>0.45833333333333331</v>
      </c>
      <c r="C1767" s="2" t="s">
        <v>83</v>
      </c>
      <c r="D1767">
        <v>0</v>
      </c>
      <c r="E1767">
        <v>25</v>
      </c>
      <c r="F1767" s="2" t="s">
        <v>191</v>
      </c>
      <c r="G1767">
        <v>0</v>
      </c>
      <c r="H1767">
        <v>0</v>
      </c>
      <c r="I1767">
        <v>0</v>
      </c>
      <c r="J1767">
        <v>0</v>
      </c>
      <c r="K1767">
        <v>0</v>
      </c>
      <c r="L1767" s="2" t="s">
        <v>118</v>
      </c>
    </row>
    <row r="1768" spans="1:12" x14ac:dyDescent="0.4">
      <c r="A1768" s="1">
        <v>43949</v>
      </c>
      <c r="B1768" s="5">
        <v>0.40277777777777779</v>
      </c>
      <c r="C1768" s="2" t="s">
        <v>50</v>
      </c>
      <c r="D1768">
        <v>0</v>
      </c>
      <c r="E1768">
        <v>94</v>
      </c>
      <c r="F1768" s="2" t="s">
        <v>191</v>
      </c>
      <c r="G1768">
        <v>4</v>
      </c>
      <c r="H1768">
        <v>2</v>
      </c>
      <c r="I1768">
        <v>0</v>
      </c>
      <c r="J1768">
        <v>0</v>
      </c>
      <c r="K1768">
        <v>3</v>
      </c>
      <c r="L1768" s="2" t="s">
        <v>111</v>
      </c>
    </row>
    <row r="1769" spans="1:12" x14ac:dyDescent="0.4">
      <c r="A1769" s="1">
        <v>43949</v>
      </c>
      <c r="B1769" s="5">
        <v>0.33333333333333331</v>
      </c>
      <c r="C1769" s="2" t="s">
        <v>15</v>
      </c>
      <c r="D1769">
        <v>0</v>
      </c>
      <c r="E1769">
        <v>1733</v>
      </c>
      <c r="F1769" s="2" t="s">
        <v>191</v>
      </c>
      <c r="G1769">
        <v>47</v>
      </c>
      <c r="H1769">
        <v>7</v>
      </c>
      <c r="I1769">
        <v>7</v>
      </c>
      <c r="J1769">
        <v>0</v>
      </c>
      <c r="K1769">
        <v>83</v>
      </c>
      <c r="L1769" s="2" t="s">
        <v>87</v>
      </c>
    </row>
    <row r="1770" spans="1:12" x14ac:dyDescent="0.4">
      <c r="A1770" s="1">
        <v>43949</v>
      </c>
      <c r="B1770" s="5">
        <v>0</v>
      </c>
      <c r="C1770" s="2" t="s">
        <v>17</v>
      </c>
      <c r="D1770">
        <v>0</v>
      </c>
      <c r="E1770">
        <v>818</v>
      </c>
      <c r="F1770" s="2" t="s">
        <v>191</v>
      </c>
      <c r="G1770">
        <v>15</v>
      </c>
      <c r="H1770">
        <v>1</v>
      </c>
      <c r="I1770">
        <v>0</v>
      </c>
      <c r="J1770">
        <v>747</v>
      </c>
      <c r="K1770">
        <v>30</v>
      </c>
      <c r="L1770" s="2" t="s">
        <v>115</v>
      </c>
    </row>
    <row r="1771" spans="1:12" x14ac:dyDescent="0.4">
      <c r="A1771" s="1">
        <v>43949</v>
      </c>
      <c r="B1771" s="5">
        <v>0.39583333333333331</v>
      </c>
      <c r="C1771" s="2" t="s">
        <v>13</v>
      </c>
      <c r="D1771">
        <v>0</v>
      </c>
      <c r="E1771">
        <v>943</v>
      </c>
      <c r="F1771" s="2" t="s">
        <v>191</v>
      </c>
      <c r="G1771">
        <v>28</v>
      </c>
      <c r="H1771">
        <v>7</v>
      </c>
      <c r="I1771">
        <v>0</v>
      </c>
      <c r="J1771">
        <v>0</v>
      </c>
      <c r="K1771">
        <v>49</v>
      </c>
      <c r="L1771" s="2" t="s">
        <v>243</v>
      </c>
    </row>
    <row r="1772" spans="1:12" x14ac:dyDescent="0.4">
      <c r="A1772" s="1">
        <v>43949</v>
      </c>
      <c r="B1772" s="5">
        <v>0</v>
      </c>
      <c r="C1772" s="2" t="s">
        <v>26</v>
      </c>
      <c r="D1772">
        <v>0</v>
      </c>
      <c r="E1772">
        <v>1044</v>
      </c>
      <c r="F1772" s="2" t="s">
        <v>191</v>
      </c>
      <c r="G1772">
        <v>49</v>
      </c>
      <c r="H1772">
        <v>5</v>
      </c>
      <c r="I1772">
        <v>0</v>
      </c>
      <c r="J1772">
        <v>121</v>
      </c>
      <c r="K1772">
        <v>78</v>
      </c>
      <c r="L1772" s="2" t="s">
        <v>334</v>
      </c>
    </row>
    <row r="1773" spans="1:12" x14ac:dyDescent="0.4">
      <c r="A1773" s="1">
        <v>43949</v>
      </c>
      <c r="B1773" s="5">
        <v>0</v>
      </c>
      <c r="C1773" s="2" t="s">
        <v>8</v>
      </c>
      <c r="D1773">
        <v>25331</v>
      </c>
      <c r="E1773">
        <v>5176</v>
      </c>
      <c r="F1773" s="2" t="s">
        <v>171</v>
      </c>
      <c r="G1773">
        <v>170</v>
      </c>
      <c r="H1773">
        <v>23</v>
      </c>
      <c r="I1773">
        <v>21</v>
      </c>
      <c r="J1773">
        <v>617</v>
      </c>
      <c r="K1773">
        <v>261</v>
      </c>
      <c r="L1773" s="2" t="s">
        <v>279</v>
      </c>
    </row>
    <row r="1774" spans="1:12" x14ac:dyDescent="0.4">
      <c r="A1774" s="1">
        <v>43949</v>
      </c>
      <c r="B1774" s="5">
        <v>0.5625</v>
      </c>
      <c r="C1774" s="2" t="s">
        <v>28</v>
      </c>
      <c r="D1774">
        <v>0</v>
      </c>
      <c r="E1774">
        <v>121</v>
      </c>
      <c r="F1774" s="2" t="s">
        <v>191</v>
      </c>
      <c r="G1774">
        <v>3</v>
      </c>
      <c r="H1774">
        <v>0</v>
      </c>
      <c r="I1774">
        <v>0</v>
      </c>
      <c r="J1774">
        <v>0</v>
      </c>
      <c r="K1774">
        <v>8</v>
      </c>
      <c r="L1774" s="2" t="s">
        <v>304</v>
      </c>
    </row>
    <row r="1775" spans="1:12" x14ac:dyDescent="0.4">
      <c r="A1775" s="1">
        <v>43949</v>
      </c>
      <c r="B1775" s="5">
        <v>0</v>
      </c>
      <c r="C1775" s="2" t="s">
        <v>93</v>
      </c>
      <c r="D1775">
        <v>0</v>
      </c>
      <c r="E1775">
        <v>814</v>
      </c>
      <c r="F1775" s="2" t="s">
        <v>191</v>
      </c>
      <c r="G1775">
        <v>27</v>
      </c>
      <c r="H1775">
        <v>7</v>
      </c>
      <c r="I1775">
        <v>7</v>
      </c>
      <c r="J1775">
        <v>0</v>
      </c>
      <c r="K1775">
        <v>45</v>
      </c>
      <c r="L1775" s="2" t="s">
        <v>0</v>
      </c>
    </row>
    <row r="1776" spans="1:12" x14ac:dyDescent="0.4">
      <c r="A1776" s="1">
        <v>43949</v>
      </c>
      <c r="B1776" s="5">
        <v>0</v>
      </c>
      <c r="C1776" s="2" t="s">
        <v>37</v>
      </c>
      <c r="D1776">
        <v>0</v>
      </c>
      <c r="E1776">
        <v>197</v>
      </c>
      <c r="F1776" s="2" t="s">
        <v>191</v>
      </c>
      <c r="G1776">
        <v>10</v>
      </c>
      <c r="H1776">
        <v>5</v>
      </c>
      <c r="I1776">
        <v>0</v>
      </c>
      <c r="J1776">
        <v>0</v>
      </c>
      <c r="K1776">
        <v>7</v>
      </c>
      <c r="L1776" s="2" t="s">
        <v>333</v>
      </c>
    </row>
    <row r="1777" spans="1:12" x14ac:dyDescent="0.4">
      <c r="A1777" s="1">
        <v>43949</v>
      </c>
      <c r="B1777" s="5">
        <v>0</v>
      </c>
      <c r="C1777" s="2" t="s">
        <v>48</v>
      </c>
      <c r="D1777">
        <v>0</v>
      </c>
      <c r="E1777">
        <v>677</v>
      </c>
      <c r="F1777" s="2" t="s">
        <v>191</v>
      </c>
      <c r="G1777">
        <v>29</v>
      </c>
      <c r="H1777">
        <v>7</v>
      </c>
      <c r="I1777">
        <v>0</v>
      </c>
      <c r="J1777">
        <v>0</v>
      </c>
      <c r="K1777">
        <v>17</v>
      </c>
      <c r="L1777" s="2" t="s">
        <v>102</v>
      </c>
    </row>
    <row r="1778" spans="1:12" x14ac:dyDescent="0.4">
      <c r="A1778" s="1">
        <v>43949</v>
      </c>
      <c r="B1778" s="5">
        <v>0</v>
      </c>
      <c r="C1778" s="2" t="s">
        <v>29</v>
      </c>
      <c r="D1778">
        <v>0</v>
      </c>
      <c r="E1778">
        <v>676</v>
      </c>
      <c r="F1778" s="2" t="s">
        <v>191</v>
      </c>
      <c r="G1778">
        <v>26</v>
      </c>
      <c r="H1778">
        <v>3</v>
      </c>
      <c r="I1778">
        <v>3</v>
      </c>
      <c r="J1778">
        <v>0</v>
      </c>
      <c r="K1778">
        <v>78</v>
      </c>
      <c r="L1778" s="2" t="s">
        <v>229</v>
      </c>
    </row>
    <row r="1779" spans="1:12" x14ac:dyDescent="0.4">
      <c r="A1779" s="1">
        <v>43949</v>
      </c>
      <c r="B1779" s="5">
        <v>0</v>
      </c>
      <c r="C1779" s="2" t="s">
        <v>70</v>
      </c>
      <c r="D1779">
        <v>0</v>
      </c>
      <c r="E1779">
        <v>111</v>
      </c>
      <c r="F1779" s="2" t="s">
        <v>191</v>
      </c>
      <c r="G1779">
        <v>2</v>
      </c>
      <c r="H1779">
        <v>0</v>
      </c>
      <c r="I1779">
        <v>0</v>
      </c>
      <c r="J1779">
        <v>0</v>
      </c>
      <c r="K1779">
        <v>3</v>
      </c>
      <c r="L1779" s="2" t="s">
        <v>223</v>
      </c>
    </row>
    <row r="1780" spans="1:12" x14ac:dyDescent="0.4">
      <c r="A1780" s="1">
        <v>43949</v>
      </c>
      <c r="B1780" s="5">
        <v>0</v>
      </c>
      <c r="C1780" s="2" t="s">
        <v>78</v>
      </c>
      <c r="D1780">
        <v>0</v>
      </c>
      <c r="E1780">
        <v>78</v>
      </c>
      <c r="F1780" s="2" t="s">
        <v>191</v>
      </c>
      <c r="G1780">
        <v>1</v>
      </c>
      <c r="H1780">
        <v>0</v>
      </c>
      <c r="I1780">
        <v>0</v>
      </c>
      <c r="J1780">
        <v>0</v>
      </c>
      <c r="K1780">
        <v>0</v>
      </c>
      <c r="L1780" s="2" t="s">
        <v>338</v>
      </c>
    </row>
    <row r="1781" spans="1:12" x14ac:dyDescent="0.4">
      <c r="A1781" s="1">
        <v>43949</v>
      </c>
      <c r="B1781" s="5">
        <v>0</v>
      </c>
      <c r="C1781" s="2" t="s">
        <v>33</v>
      </c>
      <c r="D1781">
        <v>0</v>
      </c>
      <c r="E1781">
        <v>775</v>
      </c>
      <c r="F1781" s="2" t="s">
        <v>191</v>
      </c>
      <c r="G1781">
        <v>44</v>
      </c>
      <c r="H1781">
        <v>3</v>
      </c>
      <c r="I1781">
        <v>0</v>
      </c>
      <c r="J1781">
        <v>176</v>
      </c>
      <c r="K1781">
        <v>33</v>
      </c>
      <c r="L1781" s="2" t="s">
        <v>74</v>
      </c>
    </row>
    <row r="1782" spans="1:12" x14ac:dyDescent="0.4">
      <c r="A1782" s="1">
        <v>43949</v>
      </c>
      <c r="B1782" s="5">
        <v>0.39583333333333331</v>
      </c>
      <c r="C1782" s="2" t="s">
        <v>101</v>
      </c>
      <c r="D1782">
        <v>0</v>
      </c>
      <c r="E1782">
        <v>74</v>
      </c>
      <c r="F1782" s="2" t="s">
        <v>191</v>
      </c>
      <c r="G1782">
        <v>10</v>
      </c>
      <c r="H1782">
        <v>2</v>
      </c>
      <c r="I1782">
        <v>0</v>
      </c>
      <c r="J1782">
        <v>0</v>
      </c>
      <c r="K1782">
        <v>6</v>
      </c>
      <c r="L1782" s="2" t="s">
        <v>335</v>
      </c>
    </row>
    <row r="1783" spans="1:12" x14ac:dyDescent="0.4">
      <c r="A1783" s="1">
        <v>43949</v>
      </c>
      <c r="B1783" s="5">
        <v>0</v>
      </c>
      <c r="C1783" s="2" t="s">
        <v>57</v>
      </c>
      <c r="D1783">
        <v>0</v>
      </c>
      <c r="E1783">
        <v>383</v>
      </c>
      <c r="F1783" s="2" t="s">
        <v>191</v>
      </c>
      <c r="G1783">
        <v>13</v>
      </c>
      <c r="H1783">
        <v>0</v>
      </c>
      <c r="I1783">
        <v>0</v>
      </c>
      <c r="J1783">
        <v>0</v>
      </c>
      <c r="K1783">
        <v>15</v>
      </c>
      <c r="L1783" s="2" t="s">
        <v>233</v>
      </c>
    </row>
    <row r="1784" spans="1:12" x14ac:dyDescent="0.4">
      <c r="A1784" s="1">
        <v>43949</v>
      </c>
      <c r="B1784" s="5">
        <v>0.41666666666666669</v>
      </c>
      <c r="C1784" s="2" t="s">
        <v>38</v>
      </c>
      <c r="D1784">
        <v>0</v>
      </c>
      <c r="E1784">
        <v>295</v>
      </c>
      <c r="F1784" s="2" t="s">
        <v>191</v>
      </c>
      <c r="G1784">
        <v>12</v>
      </c>
      <c r="H1784">
        <v>0</v>
      </c>
      <c r="I1784">
        <v>0</v>
      </c>
      <c r="J1784">
        <v>223</v>
      </c>
      <c r="K1784">
        <v>20</v>
      </c>
      <c r="L1784" s="2" t="s">
        <v>339</v>
      </c>
    </row>
    <row r="1785" spans="1:12" x14ac:dyDescent="0.4">
      <c r="A1785" s="1">
        <v>43949</v>
      </c>
      <c r="B1785" s="5">
        <v>0.41666666666666669</v>
      </c>
      <c r="C1785" s="2" t="s">
        <v>88</v>
      </c>
      <c r="D1785">
        <v>0</v>
      </c>
      <c r="E1785">
        <v>362</v>
      </c>
      <c r="F1785" s="2" t="s">
        <v>191</v>
      </c>
      <c r="G1785">
        <v>16</v>
      </c>
      <c r="H1785">
        <v>8</v>
      </c>
      <c r="I1785">
        <v>0</v>
      </c>
      <c r="J1785">
        <v>49</v>
      </c>
      <c r="K1785">
        <v>17</v>
      </c>
      <c r="L1785" s="2" t="s">
        <v>303</v>
      </c>
    </row>
    <row r="1786" spans="1:12" x14ac:dyDescent="0.4">
      <c r="A1786" s="1">
        <v>43949</v>
      </c>
      <c r="B1786" s="5">
        <v>0.33333333333333331</v>
      </c>
      <c r="C1786" s="2" t="s">
        <v>9</v>
      </c>
      <c r="D1786">
        <v>0</v>
      </c>
      <c r="E1786">
        <v>3176</v>
      </c>
      <c r="F1786" s="2" t="s">
        <v>191</v>
      </c>
      <c r="G1786">
        <v>186</v>
      </c>
      <c r="H1786">
        <v>30</v>
      </c>
      <c r="I1786">
        <v>22</v>
      </c>
      <c r="J1786">
        <v>712</v>
      </c>
      <c r="K1786">
        <v>316</v>
      </c>
      <c r="L1786" s="2" t="s">
        <v>244</v>
      </c>
    </row>
    <row r="1787" spans="1:12" x14ac:dyDescent="0.4">
      <c r="A1787" s="1">
        <v>43949</v>
      </c>
      <c r="B1787" s="5">
        <v>0.5</v>
      </c>
      <c r="C1787" s="2" t="s">
        <v>75</v>
      </c>
      <c r="D1787">
        <v>0</v>
      </c>
      <c r="E1787">
        <v>85</v>
      </c>
      <c r="F1787" s="2" t="s">
        <v>191</v>
      </c>
      <c r="G1787">
        <v>5</v>
      </c>
      <c r="H1787">
        <v>0</v>
      </c>
      <c r="I1787">
        <v>0</v>
      </c>
      <c r="J1787">
        <v>71</v>
      </c>
      <c r="K1787">
        <v>5</v>
      </c>
      <c r="L1787" s="2" t="s">
        <v>145</v>
      </c>
    </row>
    <row r="1788" spans="1:12" x14ac:dyDescent="0.4">
      <c r="A1788" s="1">
        <v>43949</v>
      </c>
      <c r="B1788" s="5">
        <v>0</v>
      </c>
      <c r="C1788" s="2" t="s">
        <v>18</v>
      </c>
      <c r="D1788">
        <v>0</v>
      </c>
      <c r="E1788">
        <v>5258</v>
      </c>
      <c r="F1788" s="2" t="s">
        <v>191</v>
      </c>
      <c r="G1788">
        <v>149</v>
      </c>
      <c r="H1788">
        <v>33</v>
      </c>
      <c r="I1788">
        <v>0</v>
      </c>
      <c r="J1788">
        <v>0</v>
      </c>
      <c r="K1788">
        <v>400</v>
      </c>
      <c r="L1788" s="2" t="s">
        <v>123</v>
      </c>
    </row>
    <row r="1789" spans="1:12" x14ac:dyDescent="0.4">
      <c r="A1789" s="1">
        <v>43949</v>
      </c>
      <c r="B1789" s="5">
        <v>0</v>
      </c>
      <c r="C1789" s="2" t="s">
        <v>20</v>
      </c>
      <c r="D1789">
        <v>0</v>
      </c>
      <c r="E1789">
        <v>1868</v>
      </c>
      <c r="F1789" s="2" t="s">
        <v>191</v>
      </c>
      <c r="G1789">
        <v>62</v>
      </c>
      <c r="H1789">
        <v>13</v>
      </c>
      <c r="I1789">
        <v>8</v>
      </c>
      <c r="J1789">
        <v>236</v>
      </c>
      <c r="K1789">
        <v>135</v>
      </c>
      <c r="L1789" s="2" t="s">
        <v>255</v>
      </c>
    </row>
    <row r="1790" spans="1:12" x14ac:dyDescent="0.4">
      <c r="A1790" s="1">
        <v>43949</v>
      </c>
      <c r="B1790" s="5">
        <v>0.33333333333333331</v>
      </c>
      <c r="C1790" s="2" t="s">
        <v>40</v>
      </c>
      <c r="D1790">
        <v>0</v>
      </c>
      <c r="E1790">
        <v>185</v>
      </c>
      <c r="F1790" s="2" t="s">
        <v>191</v>
      </c>
      <c r="G1790">
        <v>7</v>
      </c>
      <c r="H1790">
        <v>3</v>
      </c>
      <c r="I1790">
        <v>0</v>
      </c>
      <c r="J1790">
        <v>134</v>
      </c>
      <c r="K1790">
        <v>8</v>
      </c>
      <c r="L1790" s="2" t="s">
        <v>232</v>
      </c>
    </row>
    <row r="1791" spans="1:12" x14ac:dyDescent="0.4">
      <c r="A1791" s="1">
        <v>43949</v>
      </c>
      <c r="B1791" s="5">
        <v>0.60416666666666663</v>
      </c>
      <c r="C1791" s="2" t="s">
        <v>12</v>
      </c>
      <c r="D1791">
        <v>0</v>
      </c>
      <c r="E1791">
        <v>3423</v>
      </c>
      <c r="F1791" s="2" t="s">
        <v>191</v>
      </c>
      <c r="G1791">
        <v>84</v>
      </c>
      <c r="H1791">
        <v>0</v>
      </c>
      <c r="I1791">
        <v>19</v>
      </c>
      <c r="J1791">
        <v>0</v>
      </c>
      <c r="K1791">
        <v>119</v>
      </c>
      <c r="L1791" s="2" t="s">
        <v>301</v>
      </c>
    </row>
    <row r="1792" spans="1:12" x14ac:dyDescent="0.4">
      <c r="A1792" s="1">
        <v>43949</v>
      </c>
      <c r="B1792" s="5">
        <v>0</v>
      </c>
      <c r="C1792" s="2" t="s">
        <v>10</v>
      </c>
      <c r="D1792">
        <v>0</v>
      </c>
      <c r="E1792">
        <v>82</v>
      </c>
      <c r="F1792" s="2" t="s">
        <v>191</v>
      </c>
      <c r="G1792">
        <v>2</v>
      </c>
      <c r="H1792">
        <v>0</v>
      </c>
      <c r="I1792">
        <v>0</v>
      </c>
      <c r="J1792">
        <v>0</v>
      </c>
      <c r="K1792">
        <v>1</v>
      </c>
      <c r="L1792" s="2" t="s">
        <v>302</v>
      </c>
    </row>
    <row r="1793" spans="1:12" x14ac:dyDescent="0.4">
      <c r="A1793" s="1">
        <v>43949</v>
      </c>
      <c r="B1793" s="5"/>
      <c r="C1793" s="2" t="s">
        <v>167</v>
      </c>
      <c r="E1793">
        <v>29566</v>
      </c>
      <c r="F1793" s="2" t="s">
        <v>182</v>
      </c>
      <c r="G1793">
        <v>1039</v>
      </c>
      <c r="K1793">
        <v>1770</v>
      </c>
      <c r="L1793" s="2" t="s">
        <v>0</v>
      </c>
    </row>
    <row r="1794" spans="1:12" x14ac:dyDescent="0.4">
      <c r="A1794" s="1">
        <v>43950</v>
      </c>
      <c r="B1794" s="5">
        <v>0.61458333333333337</v>
      </c>
      <c r="C1794" s="2" t="s">
        <v>22</v>
      </c>
      <c r="D1794">
        <v>0</v>
      </c>
      <c r="E1794">
        <v>1099</v>
      </c>
      <c r="F1794" s="2" t="s">
        <v>191</v>
      </c>
      <c r="G1794">
        <v>38</v>
      </c>
      <c r="H1794">
        <v>10</v>
      </c>
      <c r="I1794">
        <v>9</v>
      </c>
      <c r="J1794">
        <v>850</v>
      </c>
      <c r="K1794">
        <v>33</v>
      </c>
      <c r="L1794" s="2" t="s">
        <v>245</v>
      </c>
    </row>
    <row r="1795" spans="1:12" x14ac:dyDescent="0.4">
      <c r="A1795" s="1">
        <v>43950</v>
      </c>
      <c r="B1795" s="5">
        <v>0.45833333333333331</v>
      </c>
      <c r="C1795" s="2" t="s">
        <v>83</v>
      </c>
      <c r="D1795">
        <v>0</v>
      </c>
      <c r="E1795">
        <v>25</v>
      </c>
      <c r="F1795" s="2" t="s">
        <v>191</v>
      </c>
      <c r="G1795">
        <v>0</v>
      </c>
      <c r="H1795">
        <v>0</v>
      </c>
      <c r="I1795">
        <v>0</v>
      </c>
      <c r="J1795">
        <v>0</v>
      </c>
      <c r="K1795">
        <v>0</v>
      </c>
      <c r="L1795" s="2" t="s">
        <v>118</v>
      </c>
    </row>
    <row r="1796" spans="1:12" x14ac:dyDescent="0.4">
      <c r="A1796" s="1">
        <v>43950</v>
      </c>
      <c r="B1796" s="5">
        <v>0.43055555555555558</v>
      </c>
      <c r="C1796" s="2" t="s">
        <v>50</v>
      </c>
      <c r="D1796">
        <v>0</v>
      </c>
      <c r="E1796">
        <v>94</v>
      </c>
      <c r="F1796" s="2" t="s">
        <v>191</v>
      </c>
      <c r="G1796">
        <v>2</v>
      </c>
      <c r="H1796">
        <v>2</v>
      </c>
      <c r="I1796">
        <v>0</v>
      </c>
      <c r="J1796">
        <v>0</v>
      </c>
      <c r="K1796">
        <v>3</v>
      </c>
      <c r="L1796" s="2" t="s">
        <v>111</v>
      </c>
    </row>
    <row r="1797" spans="1:12" x14ac:dyDescent="0.4">
      <c r="A1797" s="1">
        <v>43950</v>
      </c>
      <c r="B1797" s="5">
        <v>0.33333333333333331</v>
      </c>
      <c r="C1797" s="2" t="s">
        <v>15</v>
      </c>
      <c r="D1797">
        <v>0</v>
      </c>
      <c r="E1797">
        <v>1741</v>
      </c>
      <c r="F1797" s="2" t="s">
        <v>191</v>
      </c>
      <c r="G1797">
        <v>44</v>
      </c>
      <c r="H1797">
        <v>10</v>
      </c>
      <c r="I1797">
        <v>10</v>
      </c>
      <c r="J1797">
        <v>0</v>
      </c>
      <c r="K1797">
        <v>83</v>
      </c>
      <c r="L1797" s="2" t="s">
        <v>87</v>
      </c>
    </row>
    <row r="1798" spans="1:12" x14ac:dyDescent="0.4">
      <c r="A1798" s="1">
        <v>43950</v>
      </c>
      <c r="B1798" s="5">
        <v>0</v>
      </c>
      <c r="C1798" s="2" t="s">
        <v>17</v>
      </c>
      <c r="D1798">
        <v>0</v>
      </c>
      <c r="E1798">
        <v>822</v>
      </c>
      <c r="F1798" s="2" t="s">
        <v>191</v>
      </c>
      <c r="G1798">
        <v>12</v>
      </c>
      <c r="H1798">
        <v>1</v>
      </c>
      <c r="I1798">
        <v>1</v>
      </c>
      <c r="J1798">
        <v>752</v>
      </c>
      <c r="K1798">
        <v>30</v>
      </c>
      <c r="L1798" s="2" t="s">
        <v>115</v>
      </c>
    </row>
    <row r="1799" spans="1:12" x14ac:dyDescent="0.4">
      <c r="A1799" s="1">
        <v>43950</v>
      </c>
      <c r="B1799" s="5">
        <v>0.4375</v>
      </c>
      <c r="C1799" s="2" t="s">
        <v>13</v>
      </c>
      <c r="D1799">
        <v>0</v>
      </c>
      <c r="E1799">
        <v>946</v>
      </c>
      <c r="F1799" s="2" t="s">
        <v>191</v>
      </c>
      <c r="G1799">
        <v>26</v>
      </c>
      <c r="H1799">
        <v>7</v>
      </c>
      <c r="I1799">
        <v>0</v>
      </c>
      <c r="J1799">
        <v>810</v>
      </c>
      <c r="K1799">
        <v>49</v>
      </c>
      <c r="L1799" s="2" t="s">
        <v>246</v>
      </c>
    </row>
    <row r="1800" spans="1:12" x14ac:dyDescent="0.4">
      <c r="A1800" s="1">
        <v>43950</v>
      </c>
      <c r="B1800" s="5">
        <v>0</v>
      </c>
      <c r="C1800" s="2" t="s">
        <v>26</v>
      </c>
      <c r="D1800">
        <v>0</v>
      </c>
      <c r="E1800">
        <v>1057</v>
      </c>
      <c r="F1800" s="2" t="s">
        <v>191</v>
      </c>
      <c r="G1800">
        <v>48</v>
      </c>
      <c r="H1800">
        <v>7</v>
      </c>
      <c r="I1800">
        <v>0</v>
      </c>
      <c r="J1800">
        <v>123</v>
      </c>
      <c r="K1800">
        <v>78</v>
      </c>
      <c r="L1800" s="2" t="s">
        <v>334</v>
      </c>
    </row>
    <row r="1801" spans="1:12" x14ac:dyDescent="0.4">
      <c r="A1801" s="1">
        <v>43950</v>
      </c>
      <c r="B1801" s="5">
        <v>0</v>
      </c>
      <c r="C1801" s="2" t="s">
        <v>8</v>
      </c>
      <c r="D1801">
        <v>25736</v>
      </c>
      <c r="E1801">
        <v>5194</v>
      </c>
      <c r="F1801" s="2" t="s">
        <v>171</v>
      </c>
      <c r="G1801">
        <v>160</v>
      </c>
      <c r="H1801">
        <v>21</v>
      </c>
      <c r="I1801">
        <v>19</v>
      </c>
      <c r="J1801">
        <v>634</v>
      </c>
      <c r="K1801">
        <v>262</v>
      </c>
      <c r="L1801" s="2" t="s">
        <v>279</v>
      </c>
    </row>
    <row r="1802" spans="1:12" x14ac:dyDescent="0.4">
      <c r="A1802" s="1">
        <v>43950</v>
      </c>
      <c r="B1802" s="5">
        <v>0.5625</v>
      </c>
      <c r="C1802" s="2" t="s">
        <v>28</v>
      </c>
      <c r="D1802">
        <v>0</v>
      </c>
      <c r="E1802">
        <v>122</v>
      </c>
      <c r="F1802" s="2" t="s">
        <v>191</v>
      </c>
      <c r="G1802">
        <v>3</v>
      </c>
      <c r="H1802">
        <v>0</v>
      </c>
      <c r="I1802">
        <v>0</v>
      </c>
      <c r="J1802">
        <v>0</v>
      </c>
      <c r="K1802">
        <v>9</v>
      </c>
      <c r="L1802" s="2" t="s">
        <v>304</v>
      </c>
    </row>
    <row r="1803" spans="1:12" x14ac:dyDescent="0.4">
      <c r="A1803" s="1">
        <v>43950</v>
      </c>
      <c r="B1803" s="5">
        <v>0</v>
      </c>
      <c r="C1803" s="2" t="s">
        <v>93</v>
      </c>
      <c r="D1803">
        <v>0</v>
      </c>
      <c r="E1803">
        <v>814</v>
      </c>
      <c r="F1803" s="2" t="s">
        <v>191</v>
      </c>
      <c r="G1803">
        <v>23</v>
      </c>
      <c r="H1803">
        <v>6</v>
      </c>
      <c r="I1803">
        <v>6</v>
      </c>
      <c r="J1803">
        <v>0</v>
      </c>
      <c r="K1803">
        <v>45</v>
      </c>
      <c r="L1803" s="2" t="s">
        <v>0</v>
      </c>
    </row>
    <row r="1804" spans="1:12" x14ac:dyDescent="0.4">
      <c r="A1804" s="1">
        <v>43950</v>
      </c>
      <c r="B1804" s="5">
        <v>0</v>
      </c>
      <c r="C1804" s="2" t="s">
        <v>37</v>
      </c>
      <c r="D1804">
        <v>0</v>
      </c>
      <c r="E1804">
        <v>197</v>
      </c>
      <c r="F1804" s="2" t="s">
        <v>191</v>
      </c>
      <c r="G1804">
        <v>9</v>
      </c>
      <c r="H1804">
        <v>5</v>
      </c>
      <c r="I1804">
        <v>0</v>
      </c>
      <c r="J1804">
        <v>0</v>
      </c>
      <c r="K1804">
        <v>7</v>
      </c>
      <c r="L1804" s="2" t="s">
        <v>333</v>
      </c>
    </row>
    <row r="1805" spans="1:12" x14ac:dyDescent="0.4">
      <c r="A1805" s="1">
        <v>43950</v>
      </c>
      <c r="B1805" s="5">
        <v>0</v>
      </c>
      <c r="C1805" s="2" t="s">
        <v>48</v>
      </c>
      <c r="D1805">
        <v>0</v>
      </c>
      <c r="E1805">
        <v>687</v>
      </c>
      <c r="F1805" s="2" t="s">
        <v>191</v>
      </c>
      <c r="G1805">
        <v>31</v>
      </c>
      <c r="H1805">
        <v>8</v>
      </c>
      <c r="I1805">
        <v>0</v>
      </c>
      <c r="J1805">
        <v>0</v>
      </c>
      <c r="K1805">
        <v>17</v>
      </c>
      <c r="L1805" s="2" t="s">
        <v>102</v>
      </c>
    </row>
    <row r="1806" spans="1:12" x14ac:dyDescent="0.4">
      <c r="A1806" s="1">
        <v>43950</v>
      </c>
      <c r="B1806" s="5">
        <v>0</v>
      </c>
      <c r="C1806" s="2" t="s">
        <v>29</v>
      </c>
      <c r="D1806">
        <v>0</v>
      </c>
      <c r="E1806">
        <v>680</v>
      </c>
      <c r="F1806" s="2" t="s">
        <v>191</v>
      </c>
      <c r="G1806">
        <v>26</v>
      </c>
      <c r="H1806">
        <v>4</v>
      </c>
      <c r="I1806">
        <v>4</v>
      </c>
      <c r="J1806">
        <v>0</v>
      </c>
      <c r="K1806">
        <v>78</v>
      </c>
      <c r="L1806" s="2" t="s">
        <v>229</v>
      </c>
    </row>
    <row r="1807" spans="1:12" x14ac:dyDescent="0.4">
      <c r="A1807" s="1">
        <v>43950</v>
      </c>
      <c r="B1807" s="5">
        <v>0</v>
      </c>
      <c r="C1807" s="2" t="s">
        <v>70</v>
      </c>
      <c r="D1807">
        <v>0</v>
      </c>
      <c r="E1807">
        <v>111</v>
      </c>
      <c r="F1807" s="2" t="s">
        <v>191</v>
      </c>
      <c r="G1807">
        <v>2</v>
      </c>
      <c r="H1807">
        <v>0</v>
      </c>
      <c r="I1807">
        <v>0</v>
      </c>
      <c r="J1807">
        <v>0</v>
      </c>
      <c r="K1807">
        <v>3</v>
      </c>
      <c r="L1807" s="2" t="s">
        <v>223</v>
      </c>
    </row>
    <row r="1808" spans="1:12" x14ac:dyDescent="0.4">
      <c r="A1808" s="1">
        <v>43950</v>
      </c>
      <c r="B1808" s="5">
        <v>0</v>
      </c>
      <c r="C1808" s="2" t="s">
        <v>78</v>
      </c>
      <c r="D1808">
        <v>0</v>
      </c>
      <c r="E1808">
        <v>78</v>
      </c>
      <c r="F1808" s="2" t="s">
        <v>191</v>
      </c>
      <c r="G1808">
        <v>2</v>
      </c>
      <c r="H1808">
        <v>0</v>
      </c>
      <c r="I1808">
        <v>0</v>
      </c>
      <c r="J1808">
        <v>0</v>
      </c>
      <c r="K1808">
        <v>0</v>
      </c>
      <c r="L1808" s="2" t="s">
        <v>338</v>
      </c>
    </row>
    <row r="1809" spans="1:12" x14ac:dyDescent="0.4">
      <c r="A1809" s="1">
        <v>43950</v>
      </c>
      <c r="B1809" s="5">
        <v>0</v>
      </c>
      <c r="C1809" s="2" t="s">
        <v>33</v>
      </c>
      <c r="D1809">
        <v>0</v>
      </c>
      <c r="E1809">
        <v>776</v>
      </c>
      <c r="F1809" s="2" t="s">
        <v>191</v>
      </c>
      <c r="G1809">
        <v>44</v>
      </c>
      <c r="H1809">
        <v>10</v>
      </c>
      <c r="I1809">
        <v>0</v>
      </c>
      <c r="J1809">
        <v>176</v>
      </c>
      <c r="K1809">
        <v>33</v>
      </c>
      <c r="L1809" s="2" t="s">
        <v>74</v>
      </c>
    </row>
    <row r="1810" spans="1:12" x14ac:dyDescent="0.4">
      <c r="A1810" s="1">
        <v>43950</v>
      </c>
      <c r="B1810" s="5">
        <v>0.39583333333333331</v>
      </c>
      <c r="C1810" s="2" t="s">
        <v>101</v>
      </c>
      <c r="D1810">
        <v>0</v>
      </c>
      <c r="E1810">
        <v>74</v>
      </c>
      <c r="F1810" s="2" t="s">
        <v>191</v>
      </c>
      <c r="G1810">
        <v>12</v>
      </c>
      <c r="H1810">
        <v>2</v>
      </c>
      <c r="I1810">
        <v>0</v>
      </c>
      <c r="J1810">
        <v>0</v>
      </c>
      <c r="K1810">
        <v>6</v>
      </c>
      <c r="L1810" s="2" t="s">
        <v>335</v>
      </c>
    </row>
    <row r="1811" spans="1:12" x14ac:dyDescent="0.4">
      <c r="A1811" s="1">
        <v>43950</v>
      </c>
      <c r="B1811" s="5">
        <v>0</v>
      </c>
      <c r="C1811" s="2" t="s">
        <v>57</v>
      </c>
      <c r="D1811">
        <v>0</v>
      </c>
      <c r="E1811">
        <v>384</v>
      </c>
      <c r="F1811" s="2" t="s">
        <v>191</v>
      </c>
      <c r="G1811">
        <v>12</v>
      </c>
      <c r="H1811">
        <v>0</v>
      </c>
      <c r="I1811">
        <v>0</v>
      </c>
      <c r="J1811">
        <v>0</v>
      </c>
      <c r="K1811">
        <v>15</v>
      </c>
      <c r="L1811" s="2" t="s">
        <v>233</v>
      </c>
    </row>
    <row r="1812" spans="1:12" x14ac:dyDescent="0.4">
      <c r="A1812" s="1">
        <v>43950</v>
      </c>
      <c r="B1812" s="5">
        <v>0.41666666666666669</v>
      </c>
      <c r="C1812" s="2" t="s">
        <v>38</v>
      </c>
      <c r="D1812">
        <v>0</v>
      </c>
      <c r="E1812">
        <v>295</v>
      </c>
      <c r="F1812" s="2" t="s">
        <v>191</v>
      </c>
      <c r="G1812">
        <v>11</v>
      </c>
      <c r="H1812">
        <v>0</v>
      </c>
      <c r="I1812">
        <v>0</v>
      </c>
      <c r="J1812">
        <v>224</v>
      </c>
      <c r="K1812">
        <v>20</v>
      </c>
      <c r="L1812" s="2" t="s">
        <v>339</v>
      </c>
    </row>
    <row r="1813" spans="1:12" x14ac:dyDescent="0.4">
      <c r="A1813" s="1">
        <v>43950</v>
      </c>
      <c r="B1813" s="5">
        <v>0.41666666666666669</v>
      </c>
      <c r="C1813" s="2" t="s">
        <v>88</v>
      </c>
      <c r="D1813">
        <v>0</v>
      </c>
      <c r="E1813">
        <v>363</v>
      </c>
      <c r="F1813" s="2" t="s">
        <v>191</v>
      </c>
      <c r="G1813">
        <v>10</v>
      </c>
      <c r="H1813">
        <v>7</v>
      </c>
      <c r="I1813">
        <v>0</v>
      </c>
      <c r="J1813">
        <v>55</v>
      </c>
      <c r="K1813">
        <v>17</v>
      </c>
      <c r="L1813" s="2" t="s">
        <v>303</v>
      </c>
    </row>
    <row r="1814" spans="1:12" x14ac:dyDescent="0.4">
      <c r="A1814" s="1">
        <v>43950</v>
      </c>
      <c r="B1814" s="5">
        <v>0.33333333333333331</v>
      </c>
      <c r="C1814" s="2" t="s">
        <v>9</v>
      </c>
      <c r="D1814">
        <v>0</v>
      </c>
      <c r="E1814">
        <v>3191</v>
      </c>
      <c r="F1814" s="2" t="s">
        <v>191</v>
      </c>
      <c r="G1814">
        <v>172</v>
      </c>
      <c r="H1814">
        <v>29</v>
      </c>
      <c r="I1814">
        <v>21</v>
      </c>
      <c r="J1814">
        <v>728</v>
      </c>
      <c r="K1814">
        <v>318</v>
      </c>
      <c r="L1814" s="2" t="s">
        <v>244</v>
      </c>
    </row>
    <row r="1815" spans="1:12" x14ac:dyDescent="0.4">
      <c r="A1815" s="1">
        <v>43950</v>
      </c>
      <c r="B1815" s="5">
        <v>0.58333333333333337</v>
      </c>
      <c r="C1815" s="2" t="s">
        <v>75</v>
      </c>
      <c r="D1815">
        <v>0</v>
      </c>
      <c r="E1815">
        <v>85</v>
      </c>
      <c r="F1815" s="2" t="s">
        <v>191</v>
      </c>
      <c r="G1815">
        <v>5</v>
      </c>
      <c r="H1815">
        <v>0</v>
      </c>
      <c r="I1815">
        <v>0</v>
      </c>
      <c r="J1815">
        <v>71</v>
      </c>
      <c r="K1815">
        <v>5</v>
      </c>
      <c r="L1815" s="2" t="s">
        <v>145</v>
      </c>
    </row>
    <row r="1816" spans="1:12" x14ac:dyDescent="0.4">
      <c r="A1816" s="1">
        <v>43950</v>
      </c>
      <c r="B1816" s="5">
        <v>0</v>
      </c>
      <c r="C1816" s="2" t="s">
        <v>18</v>
      </c>
      <c r="D1816">
        <v>0</v>
      </c>
      <c r="E1816">
        <v>5272</v>
      </c>
      <c r="F1816" s="2" t="s">
        <v>191</v>
      </c>
      <c r="G1816">
        <v>139</v>
      </c>
      <c r="H1816">
        <v>31</v>
      </c>
      <c r="I1816">
        <v>0</v>
      </c>
      <c r="J1816">
        <v>0</v>
      </c>
      <c r="K1816">
        <v>401</v>
      </c>
      <c r="L1816" s="2" t="s">
        <v>123</v>
      </c>
    </row>
    <row r="1817" spans="1:12" x14ac:dyDescent="0.4">
      <c r="A1817" s="1">
        <v>43950</v>
      </c>
      <c r="B1817" s="5">
        <v>0</v>
      </c>
      <c r="C1817" s="2" t="s">
        <v>20</v>
      </c>
      <c r="D1817">
        <v>0</v>
      </c>
      <c r="E1817">
        <v>1880</v>
      </c>
      <c r="F1817" s="2" t="s">
        <v>191</v>
      </c>
      <c r="G1817">
        <v>62</v>
      </c>
      <c r="H1817">
        <v>11</v>
      </c>
      <c r="I1817">
        <v>8</v>
      </c>
      <c r="J1817">
        <v>238</v>
      </c>
      <c r="K1817">
        <v>136</v>
      </c>
      <c r="L1817" s="2" t="s">
        <v>255</v>
      </c>
    </row>
    <row r="1818" spans="1:12" x14ac:dyDescent="0.4">
      <c r="A1818" s="1">
        <v>43950</v>
      </c>
      <c r="B1818" s="5">
        <v>0.33333333333333331</v>
      </c>
      <c r="C1818" s="2" t="s">
        <v>40</v>
      </c>
      <c r="D1818">
        <v>0</v>
      </c>
      <c r="E1818">
        <v>185</v>
      </c>
      <c r="F1818" s="2" t="s">
        <v>191</v>
      </c>
      <c r="G1818">
        <v>6</v>
      </c>
      <c r="H1818">
        <v>3</v>
      </c>
      <c r="I1818">
        <v>0</v>
      </c>
      <c r="J1818">
        <v>135</v>
      </c>
      <c r="K1818">
        <v>8</v>
      </c>
      <c r="L1818" s="2" t="s">
        <v>232</v>
      </c>
    </row>
    <row r="1819" spans="1:12" x14ac:dyDescent="0.4">
      <c r="A1819" s="1">
        <v>43950</v>
      </c>
      <c r="B1819" s="5">
        <v>0.60416666666666663</v>
      </c>
      <c r="C1819" s="2" t="s">
        <v>12</v>
      </c>
      <c r="D1819">
        <v>0</v>
      </c>
      <c r="E1819">
        <v>3452</v>
      </c>
      <c r="F1819" s="2" t="s">
        <v>191</v>
      </c>
      <c r="G1819">
        <v>82</v>
      </c>
      <c r="H1819">
        <v>0</v>
      </c>
      <c r="I1819">
        <v>19</v>
      </c>
      <c r="J1819">
        <v>0</v>
      </c>
      <c r="K1819">
        <v>121</v>
      </c>
      <c r="L1819" s="2" t="s">
        <v>301</v>
      </c>
    </row>
    <row r="1820" spans="1:12" x14ac:dyDescent="0.4">
      <c r="A1820" s="1">
        <v>43950</v>
      </c>
      <c r="B1820" s="5">
        <v>0</v>
      </c>
      <c r="C1820" s="2" t="s">
        <v>10</v>
      </c>
      <c r="D1820">
        <v>0</v>
      </c>
      <c r="E1820">
        <v>82</v>
      </c>
      <c r="F1820" s="2" t="s">
        <v>191</v>
      </c>
      <c r="G1820">
        <v>2</v>
      </c>
      <c r="H1820">
        <v>0</v>
      </c>
      <c r="I1820">
        <v>0</v>
      </c>
      <c r="J1820">
        <v>0</v>
      </c>
      <c r="K1820">
        <v>1</v>
      </c>
      <c r="L1820" s="2" t="s">
        <v>302</v>
      </c>
    </row>
    <row r="1821" spans="1:12" x14ac:dyDescent="0.4">
      <c r="A1821" s="1">
        <v>43950</v>
      </c>
      <c r="B1821" s="5"/>
      <c r="C1821" s="2" t="s">
        <v>167</v>
      </c>
      <c r="E1821">
        <v>29706</v>
      </c>
      <c r="F1821" s="2" t="s">
        <v>173</v>
      </c>
      <c r="G1821">
        <v>983</v>
      </c>
      <c r="K1821">
        <v>1778</v>
      </c>
      <c r="L1821" s="2" t="s">
        <v>0</v>
      </c>
    </row>
    <row r="1822" spans="1:12" x14ac:dyDescent="0.4">
      <c r="A1822" s="1">
        <v>43951</v>
      </c>
      <c r="B1822" s="5">
        <v>0.61458333333333337</v>
      </c>
      <c r="C1822" s="2" t="s">
        <v>22</v>
      </c>
      <c r="D1822">
        <v>0</v>
      </c>
      <c r="E1822">
        <v>1108</v>
      </c>
      <c r="F1822" s="2" t="s">
        <v>191</v>
      </c>
      <c r="G1822">
        <v>33</v>
      </c>
      <c r="H1822">
        <v>9</v>
      </c>
      <c r="I1822">
        <v>8</v>
      </c>
      <c r="J1822">
        <v>870</v>
      </c>
      <c r="K1822">
        <v>33</v>
      </c>
      <c r="L1822" s="2" t="s">
        <v>247</v>
      </c>
    </row>
    <row r="1823" spans="1:12" x14ac:dyDescent="0.4">
      <c r="A1823" s="1">
        <v>43951</v>
      </c>
      <c r="B1823" s="5">
        <v>0.45833333333333331</v>
      </c>
      <c r="C1823" s="2" t="s">
        <v>83</v>
      </c>
      <c r="D1823">
        <v>0</v>
      </c>
      <c r="E1823">
        <v>25</v>
      </c>
      <c r="F1823" s="2" t="s">
        <v>191</v>
      </c>
      <c r="G1823">
        <v>0</v>
      </c>
      <c r="H1823">
        <v>0</v>
      </c>
      <c r="I1823">
        <v>0</v>
      </c>
      <c r="J1823">
        <v>0</v>
      </c>
      <c r="K1823">
        <v>0</v>
      </c>
      <c r="L1823" s="2" t="s">
        <v>118</v>
      </c>
    </row>
    <row r="1824" spans="1:12" x14ac:dyDescent="0.4">
      <c r="A1824" s="1">
        <v>43951</v>
      </c>
      <c r="B1824" s="5">
        <v>0.5625</v>
      </c>
      <c r="C1824" s="2" t="s">
        <v>50</v>
      </c>
      <c r="D1824">
        <v>0</v>
      </c>
      <c r="E1824">
        <v>95</v>
      </c>
      <c r="F1824" s="2" t="s">
        <v>191</v>
      </c>
      <c r="G1824">
        <v>2</v>
      </c>
      <c r="H1824">
        <v>2</v>
      </c>
      <c r="I1824">
        <v>0</v>
      </c>
      <c r="J1824">
        <v>0</v>
      </c>
      <c r="K1824">
        <v>3</v>
      </c>
      <c r="L1824" s="2" t="s">
        <v>111</v>
      </c>
    </row>
    <row r="1825" spans="1:12" x14ac:dyDescent="0.4">
      <c r="A1825" s="1">
        <v>43951</v>
      </c>
      <c r="B1825" s="5">
        <v>0.33333333333333331</v>
      </c>
      <c r="C1825" s="2" t="s">
        <v>15</v>
      </c>
      <c r="D1825">
        <v>0</v>
      </c>
      <c r="E1825">
        <v>1757</v>
      </c>
      <c r="F1825" s="2" t="s">
        <v>191</v>
      </c>
      <c r="G1825">
        <v>39</v>
      </c>
      <c r="H1825">
        <v>9</v>
      </c>
      <c r="I1825">
        <v>9</v>
      </c>
      <c r="J1825">
        <v>0</v>
      </c>
      <c r="K1825">
        <v>85</v>
      </c>
      <c r="L1825" s="2" t="s">
        <v>87</v>
      </c>
    </row>
    <row r="1826" spans="1:12" x14ac:dyDescent="0.4">
      <c r="A1826" s="1">
        <v>43951</v>
      </c>
      <c r="B1826" s="5">
        <v>0</v>
      </c>
      <c r="C1826" s="2" t="s">
        <v>17</v>
      </c>
      <c r="D1826">
        <v>0</v>
      </c>
      <c r="E1826">
        <v>824</v>
      </c>
      <c r="F1826" s="2" t="s">
        <v>191</v>
      </c>
      <c r="G1826">
        <v>9</v>
      </c>
      <c r="H1826">
        <v>1</v>
      </c>
      <c r="I1826">
        <v>1</v>
      </c>
      <c r="J1826">
        <v>756</v>
      </c>
      <c r="K1826">
        <v>30</v>
      </c>
      <c r="L1826" s="2" t="s">
        <v>115</v>
      </c>
    </row>
    <row r="1827" spans="1:12" x14ac:dyDescent="0.4">
      <c r="A1827" s="1">
        <v>43951</v>
      </c>
      <c r="B1827" s="5">
        <v>0.375</v>
      </c>
      <c r="C1827" s="2" t="s">
        <v>13</v>
      </c>
      <c r="D1827">
        <v>0</v>
      </c>
      <c r="E1827">
        <v>951</v>
      </c>
      <c r="F1827" s="2" t="s">
        <v>191</v>
      </c>
      <c r="G1827">
        <v>24</v>
      </c>
      <c r="H1827">
        <v>8</v>
      </c>
      <c r="I1827">
        <v>0</v>
      </c>
      <c r="J1827">
        <v>828</v>
      </c>
      <c r="K1827">
        <v>50</v>
      </c>
      <c r="L1827" s="2" t="s">
        <v>248</v>
      </c>
    </row>
    <row r="1828" spans="1:12" x14ac:dyDescent="0.4">
      <c r="A1828" s="1">
        <v>43951</v>
      </c>
      <c r="B1828" s="5">
        <v>0</v>
      </c>
      <c r="C1828" s="2" t="s">
        <v>26</v>
      </c>
      <c r="D1828">
        <v>0</v>
      </c>
      <c r="E1828">
        <v>1070</v>
      </c>
      <c r="F1828" s="2" t="s">
        <v>191</v>
      </c>
      <c r="G1828">
        <v>46</v>
      </c>
      <c r="H1828">
        <v>6</v>
      </c>
      <c r="I1828">
        <v>0</v>
      </c>
      <c r="J1828">
        <v>123</v>
      </c>
      <c r="K1828">
        <v>78</v>
      </c>
      <c r="L1828" s="2" t="s">
        <v>334</v>
      </c>
    </row>
    <row r="1829" spans="1:12" x14ac:dyDescent="0.4">
      <c r="A1829" s="1">
        <v>43951</v>
      </c>
      <c r="B1829" s="5">
        <v>0</v>
      </c>
      <c r="C1829" s="2" t="s">
        <v>8</v>
      </c>
      <c r="D1829">
        <v>26004</v>
      </c>
      <c r="E1829">
        <v>5205</v>
      </c>
      <c r="F1829" s="2" t="s">
        <v>178</v>
      </c>
      <c r="G1829">
        <v>151</v>
      </c>
      <c r="H1829">
        <v>19</v>
      </c>
      <c r="I1829">
        <v>18</v>
      </c>
      <c r="J1829">
        <v>640</v>
      </c>
      <c r="K1829">
        <v>265</v>
      </c>
      <c r="L1829" s="2" t="s">
        <v>279</v>
      </c>
    </row>
    <row r="1830" spans="1:12" x14ac:dyDescent="0.4">
      <c r="A1830" s="1">
        <v>43951</v>
      </c>
      <c r="B1830" s="5">
        <v>0.54166666666666663</v>
      </c>
      <c r="C1830" s="2" t="s">
        <v>28</v>
      </c>
      <c r="D1830">
        <v>0</v>
      </c>
      <c r="E1830">
        <v>122</v>
      </c>
      <c r="F1830" s="2" t="s">
        <v>191</v>
      </c>
      <c r="G1830">
        <v>2</v>
      </c>
      <c r="H1830">
        <v>0</v>
      </c>
      <c r="I1830">
        <v>0</v>
      </c>
      <c r="J1830">
        <v>0</v>
      </c>
      <c r="K1830">
        <v>10</v>
      </c>
      <c r="L1830" s="2" t="s">
        <v>304</v>
      </c>
    </row>
    <row r="1831" spans="1:12" x14ac:dyDescent="0.4">
      <c r="A1831" s="1">
        <v>43951</v>
      </c>
      <c r="B1831" s="5">
        <v>0</v>
      </c>
      <c r="C1831" s="2" t="s">
        <v>93</v>
      </c>
      <c r="D1831">
        <v>0</v>
      </c>
      <c r="E1831">
        <v>815</v>
      </c>
      <c r="F1831" s="2" t="s">
        <v>191</v>
      </c>
      <c r="G1831">
        <v>21</v>
      </c>
      <c r="H1831">
        <v>6</v>
      </c>
      <c r="I1831">
        <v>6</v>
      </c>
      <c r="J1831">
        <v>0</v>
      </c>
      <c r="K1831">
        <v>45</v>
      </c>
      <c r="L1831" s="2" t="s">
        <v>0</v>
      </c>
    </row>
    <row r="1832" spans="1:12" x14ac:dyDescent="0.4">
      <c r="A1832" s="1">
        <v>43951</v>
      </c>
      <c r="B1832" s="5">
        <v>0</v>
      </c>
      <c r="C1832" s="2" t="s">
        <v>37</v>
      </c>
      <c r="D1832">
        <v>0</v>
      </c>
      <c r="E1832">
        <v>198</v>
      </c>
      <c r="F1832" s="2" t="s">
        <v>191</v>
      </c>
      <c r="G1832">
        <v>8</v>
      </c>
      <c r="H1832">
        <v>5</v>
      </c>
      <c r="I1832">
        <v>0</v>
      </c>
      <c r="J1832">
        <v>0</v>
      </c>
      <c r="K1832">
        <v>7</v>
      </c>
      <c r="L1832" s="2" t="s">
        <v>333</v>
      </c>
    </row>
    <row r="1833" spans="1:12" x14ac:dyDescent="0.4">
      <c r="A1833" s="1">
        <v>43951</v>
      </c>
      <c r="B1833" s="5">
        <v>0</v>
      </c>
      <c r="C1833" s="2" t="s">
        <v>48</v>
      </c>
      <c r="D1833">
        <v>0</v>
      </c>
      <c r="E1833">
        <v>694</v>
      </c>
      <c r="F1833" s="2" t="s">
        <v>191</v>
      </c>
      <c r="G1833">
        <v>31</v>
      </c>
      <c r="H1833">
        <v>8</v>
      </c>
      <c r="I1833">
        <v>0</v>
      </c>
      <c r="J1833">
        <v>0</v>
      </c>
      <c r="K1833">
        <v>17</v>
      </c>
      <c r="L1833" s="2" t="s">
        <v>102</v>
      </c>
    </row>
    <row r="1834" spans="1:12" x14ac:dyDescent="0.4">
      <c r="A1834" s="1">
        <v>43951</v>
      </c>
      <c r="B1834" s="5">
        <v>0</v>
      </c>
      <c r="C1834" s="2" t="s">
        <v>29</v>
      </c>
      <c r="D1834">
        <v>0</v>
      </c>
      <c r="E1834">
        <v>685</v>
      </c>
      <c r="F1834" s="2" t="s">
        <v>191</v>
      </c>
      <c r="G1834">
        <v>25</v>
      </c>
      <c r="H1834">
        <v>5</v>
      </c>
      <c r="I1834">
        <v>4</v>
      </c>
      <c r="J1834">
        <v>0</v>
      </c>
      <c r="K1834">
        <v>80</v>
      </c>
      <c r="L1834" s="2" t="s">
        <v>229</v>
      </c>
    </row>
    <row r="1835" spans="1:12" x14ac:dyDescent="0.4">
      <c r="A1835" s="1">
        <v>43951</v>
      </c>
      <c r="B1835" s="5">
        <v>0</v>
      </c>
      <c r="C1835" s="2" t="s">
        <v>70</v>
      </c>
      <c r="D1835">
        <v>0</v>
      </c>
      <c r="E1835">
        <v>113</v>
      </c>
      <c r="F1835" s="2" t="s">
        <v>191</v>
      </c>
      <c r="G1835">
        <v>1</v>
      </c>
      <c r="H1835">
        <v>0</v>
      </c>
      <c r="I1835">
        <v>0</v>
      </c>
      <c r="J1835">
        <v>0</v>
      </c>
      <c r="K1835">
        <v>3</v>
      </c>
      <c r="L1835" s="2" t="s">
        <v>223</v>
      </c>
    </row>
    <row r="1836" spans="1:12" x14ac:dyDescent="0.4">
      <c r="A1836" s="1">
        <v>43951</v>
      </c>
      <c r="B1836" s="5">
        <v>0</v>
      </c>
      <c r="C1836" s="2" t="s">
        <v>78</v>
      </c>
      <c r="D1836">
        <v>0</v>
      </c>
      <c r="E1836">
        <v>78</v>
      </c>
      <c r="F1836" s="2" t="s">
        <v>191</v>
      </c>
      <c r="G1836">
        <v>0</v>
      </c>
      <c r="H1836">
        <v>0</v>
      </c>
      <c r="I1836">
        <v>0</v>
      </c>
      <c r="J1836">
        <v>0</v>
      </c>
      <c r="K1836">
        <v>0</v>
      </c>
      <c r="L1836" s="2" t="s">
        <v>338</v>
      </c>
    </row>
    <row r="1837" spans="1:12" x14ac:dyDescent="0.4">
      <c r="A1837" s="1">
        <v>43951</v>
      </c>
      <c r="B1837" s="5">
        <v>0</v>
      </c>
      <c r="C1837" s="2" t="s">
        <v>33</v>
      </c>
      <c r="D1837">
        <v>0</v>
      </c>
      <c r="E1837">
        <v>780</v>
      </c>
      <c r="F1837" s="2" t="s">
        <v>191</v>
      </c>
      <c r="G1837">
        <v>37</v>
      </c>
      <c r="H1837">
        <v>3</v>
      </c>
      <c r="I1837">
        <v>0</v>
      </c>
      <c r="J1837">
        <v>184</v>
      </c>
      <c r="K1837">
        <v>33</v>
      </c>
      <c r="L1837" s="2" t="s">
        <v>74</v>
      </c>
    </row>
    <row r="1838" spans="1:12" x14ac:dyDescent="0.4">
      <c r="A1838" s="1">
        <v>43951</v>
      </c>
      <c r="B1838" s="5">
        <v>0.39583333333333331</v>
      </c>
      <c r="C1838" s="2" t="s">
        <v>101</v>
      </c>
      <c r="D1838">
        <v>0</v>
      </c>
      <c r="E1838">
        <v>75</v>
      </c>
      <c r="F1838" s="2" t="s">
        <v>191</v>
      </c>
      <c r="G1838">
        <v>8</v>
      </c>
      <c r="H1838">
        <v>2</v>
      </c>
      <c r="I1838">
        <v>0</v>
      </c>
      <c r="J1838">
        <v>0</v>
      </c>
      <c r="K1838">
        <v>6</v>
      </c>
      <c r="L1838" s="2" t="s">
        <v>335</v>
      </c>
    </row>
    <row r="1839" spans="1:12" x14ac:dyDescent="0.4">
      <c r="A1839" s="1">
        <v>43951</v>
      </c>
      <c r="B1839" s="5">
        <v>0</v>
      </c>
      <c r="C1839" s="2" t="s">
        <v>57</v>
      </c>
      <c r="D1839">
        <v>0</v>
      </c>
      <c r="E1839">
        <v>388</v>
      </c>
      <c r="F1839" s="2" t="s">
        <v>191</v>
      </c>
      <c r="G1839">
        <v>12</v>
      </c>
      <c r="H1839">
        <v>0</v>
      </c>
      <c r="I1839">
        <v>0</v>
      </c>
      <c r="J1839">
        <v>0</v>
      </c>
      <c r="K1839">
        <v>15</v>
      </c>
      <c r="L1839" s="2" t="s">
        <v>233</v>
      </c>
    </row>
    <row r="1840" spans="1:12" x14ac:dyDescent="0.4">
      <c r="A1840" s="1">
        <v>43951</v>
      </c>
      <c r="B1840" s="5">
        <v>0.41666666666666669</v>
      </c>
      <c r="C1840" s="2" t="s">
        <v>38</v>
      </c>
      <c r="D1840">
        <v>0</v>
      </c>
      <c r="E1840">
        <v>302</v>
      </c>
      <c r="F1840" s="2" t="s">
        <v>191</v>
      </c>
      <c r="G1840">
        <v>12</v>
      </c>
      <c r="H1840">
        <v>0</v>
      </c>
      <c r="I1840">
        <v>0</v>
      </c>
      <c r="J1840">
        <v>239</v>
      </c>
      <c r="K1840">
        <v>20</v>
      </c>
      <c r="L1840" s="2" t="s">
        <v>339</v>
      </c>
    </row>
    <row r="1841" spans="1:12" x14ac:dyDescent="0.4">
      <c r="A1841" s="1">
        <v>43951</v>
      </c>
      <c r="B1841" s="5">
        <v>0.41666666666666669</v>
      </c>
      <c r="C1841" s="2" t="s">
        <v>88</v>
      </c>
      <c r="D1841">
        <v>0</v>
      </c>
      <c r="E1841">
        <v>365</v>
      </c>
      <c r="F1841" s="2" t="s">
        <v>191</v>
      </c>
      <c r="G1841">
        <v>9</v>
      </c>
      <c r="H1841">
        <v>6</v>
      </c>
      <c r="I1841">
        <v>0</v>
      </c>
      <c r="J1841">
        <v>57</v>
      </c>
      <c r="K1841">
        <v>17</v>
      </c>
      <c r="L1841" s="2" t="s">
        <v>303</v>
      </c>
    </row>
    <row r="1842" spans="1:12" x14ac:dyDescent="0.4">
      <c r="A1842" s="1">
        <v>43951</v>
      </c>
      <c r="B1842" s="5">
        <v>0.33333333333333331</v>
      </c>
      <c r="C1842" s="2" t="s">
        <v>9</v>
      </c>
      <c r="D1842">
        <v>0</v>
      </c>
      <c r="E1842">
        <v>3210</v>
      </c>
      <c r="F1842" s="2" t="s">
        <v>191</v>
      </c>
      <c r="G1842">
        <v>162</v>
      </c>
      <c r="H1842">
        <v>30</v>
      </c>
      <c r="I1842">
        <v>23</v>
      </c>
      <c r="J1842">
        <v>739</v>
      </c>
      <c r="K1842">
        <v>321</v>
      </c>
      <c r="L1842" s="2" t="s">
        <v>244</v>
      </c>
    </row>
    <row r="1843" spans="1:12" x14ac:dyDescent="0.4">
      <c r="A1843" s="1">
        <v>43951</v>
      </c>
      <c r="B1843" s="5">
        <v>0.66666666666666663</v>
      </c>
      <c r="C1843" s="2" t="s">
        <v>75</v>
      </c>
      <c r="D1843">
        <v>0</v>
      </c>
      <c r="E1843">
        <v>86</v>
      </c>
      <c r="F1843" s="2" t="s">
        <v>191</v>
      </c>
      <c r="G1843">
        <v>4</v>
      </c>
      <c r="H1843">
        <v>0</v>
      </c>
      <c r="I1843">
        <v>0</v>
      </c>
      <c r="J1843">
        <v>71</v>
      </c>
      <c r="K1843">
        <v>5</v>
      </c>
      <c r="L1843" s="2" t="s">
        <v>145</v>
      </c>
    </row>
    <row r="1844" spans="1:12" x14ac:dyDescent="0.4">
      <c r="A1844" s="1">
        <v>43951</v>
      </c>
      <c r="B1844" s="5">
        <v>0</v>
      </c>
      <c r="C1844" s="2" t="s">
        <v>18</v>
      </c>
      <c r="D1844">
        <v>0</v>
      </c>
      <c r="E1844">
        <v>5285</v>
      </c>
      <c r="F1844" s="2" t="s">
        <v>191</v>
      </c>
      <c r="G1844">
        <v>132</v>
      </c>
      <c r="H1844">
        <v>27</v>
      </c>
      <c r="I1844">
        <v>0</v>
      </c>
      <c r="J1844">
        <v>0</v>
      </c>
      <c r="K1844">
        <v>403</v>
      </c>
      <c r="L1844" s="2" t="s">
        <v>123</v>
      </c>
    </row>
    <row r="1845" spans="1:12" x14ac:dyDescent="0.4">
      <c r="A1845" s="1">
        <v>43951</v>
      </c>
      <c r="B1845" s="5">
        <v>0</v>
      </c>
      <c r="C1845" s="2" t="s">
        <v>20</v>
      </c>
      <c r="D1845">
        <v>0</v>
      </c>
      <c r="E1845">
        <v>1887</v>
      </c>
      <c r="F1845" s="2" t="s">
        <v>191</v>
      </c>
      <c r="G1845">
        <v>62</v>
      </c>
      <c r="H1845">
        <v>10</v>
      </c>
      <c r="I1845">
        <v>8</v>
      </c>
      <c r="J1845">
        <v>239</v>
      </c>
      <c r="K1845">
        <v>138</v>
      </c>
      <c r="L1845" s="2" t="s">
        <v>255</v>
      </c>
    </row>
    <row r="1846" spans="1:12" x14ac:dyDescent="0.4">
      <c r="A1846" s="1">
        <v>43951</v>
      </c>
      <c r="B1846" s="5">
        <v>0.33333333333333331</v>
      </c>
      <c r="C1846" s="2" t="s">
        <v>40</v>
      </c>
      <c r="D1846">
        <v>0</v>
      </c>
      <c r="E1846">
        <v>189</v>
      </c>
      <c r="F1846" s="2" t="s">
        <v>191</v>
      </c>
      <c r="G1846">
        <v>6</v>
      </c>
      <c r="H1846">
        <v>3</v>
      </c>
      <c r="I1846">
        <v>0</v>
      </c>
      <c r="J1846">
        <v>135</v>
      </c>
      <c r="K1846">
        <v>8</v>
      </c>
      <c r="L1846" s="2" t="s">
        <v>232</v>
      </c>
    </row>
    <row r="1847" spans="1:12" x14ac:dyDescent="0.4">
      <c r="A1847" s="1">
        <v>43951</v>
      </c>
      <c r="B1847" s="5">
        <v>0.60416666666666663</v>
      </c>
      <c r="C1847" s="2" t="s">
        <v>12</v>
      </c>
      <c r="D1847">
        <v>0</v>
      </c>
      <c r="E1847">
        <v>3463</v>
      </c>
      <c r="F1847" s="2" t="s">
        <v>191</v>
      </c>
      <c r="G1847">
        <v>61</v>
      </c>
      <c r="H1847">
        <v>0</v>
      </c>
      <c r="I1847">
        <v>15</v>
      </c>
      <c r="J1847">
        <v>0</v>
      </c>
      <c r="K1847">
        <v>123</v>
      </c>
      <c r="L1847" s="2" t="s">
        <v>301</v>
      </c>
    </row>
    <row r="1848" spans="1:12" x14ac:dyDescent="0.4">
      <c r="A1848" s="1">
        <v>43951</v>
      </c>
      <c r="B1848" s="5">
        <v>0</v>
      </c>
      <c r="C1848" s="2" t="s">
        <v>10</v>
      </c>
      <c r="D1848">
        <v>0</v>
      </c>
      <c r="E1848">
        <v>82</v>
      </c>
      <c r="F1848" s="2" t="s">
        <v>191</v>
      </c>
      <c r="G1848">
        <v>2</v>
      </c>
      <c r="H1848">
        <v>0</v>
      </c>
      <c r="I1848">
        <v>0</v>
      </c>
      <c r="J1848">
        <v>0</v>
      </c>
      <c r="K1848">
        <v>1</v>
      </c>
      <c r="L1848" s="2" t="s">
        <v>302</v>
      </c>
    </row>
    <row r="1849" spans="1:12" x14ac:dyDescent="0.4">
      <c r="A1849" s="1">
        <v>43951</v>
      </c>
      <c r="B1849" s="5"/>
      <c r="C1849" s="2" t="s">
        <v>167</v>
      </c>
      <c r="E1849">
        <v>29852</v>
      </c>
      <c r="F1849" s="2" t="s">
        <v>172</v>
      </c>
      <c r="G1849">
        <v>899</v>
      </c>
      <c r="K1849">
        <v>1796</v>
      </c>
      <c r="L1849" s="2" t="s">
        <v>0</v>
      </c>
    </row>
    <row r="1850" spans="1:12" x14ac:dyDescent="0.4">
      <c r="A1850" s="1">
        <v>43952</v>
      </c>
      <c r="B1850" s="5">
        <v>0.61458333333333337</v>
      </c>
      <c r="C1850" s="2" t="s">
        <v>22</v>
      </c>
      <c r="D1850">
        <v>0</v>
      </c>
      <c r="E1850">
        <v>1112</v>
      </c>
      <c r="F1850" s="2" t="s">
        <v>191</v>
      </c>
      <c r="G1850">
        <v>34</v>
      </c>
      <c r="H1850">
        <v>11</v>
      </c>
      <c r="I1850">
        <v>8</v>
      </c>
      <c r="J1850">
        <v>890</v>
      </c>
      <c r="K1850">
        <v>34</v>
      </c>
      <c r="L1850" s="2" t="s">
        <v>249</v>
      </c>
    </row>
    <row r="1851" spans="1:12" x14ac:dyDescent="0.4">
      <c r="A1851" s="1">
        <v>43952</v>
      </c>
      <c r="B1851" s="5">
        <v>0.45833333333333331</v>
      </c>
      <c r="C1851" s="2" t="s">
        <v>83</v>
      </c>
      <c r="D1851">
        <v>0</v>
      </c>
      <c r="E1851">
        <v>25</v>
      </c>
      <c r="F1851" s="2" t="s">
        <v>191</v>
      </c>
      <c r="G1851">
        <v>0</v>
      </c>
      <c r="H1851">
        <v>0</v>
      </c>
      <c r="I1851">
        <v>0</v>
      </c>
      <c r="J1851">
        <v>0</v>
      </c>
      <c r="K1851">
        <v>0</v>
      </c>
      <c r="L1851" s="2" t="s">
        <v>118</v>
      </c>
    </row>
    <row r="1852" spans="1:12" x14ac:dyDescent="0.4">
      <c r="A1852" s="1">
        <v>43952</v>
      </c>
      <c r="B1852" s="5">
        <v>0.52083333333333337</v>
      </c>
      <c r="C1852" s="2" t="s">
        <v>50</v>
      </c>
      <c r="D1852">
        <v>0</v>
      </c>
      <c r="E1852">
        <v>96</v>
      </c>
      <c r="F1852" s="2" t="s">
        <v>191</v>
      </c>
      <c r="G1852">
        <v>6</v>
      </c>
      <c r="H1852">
        <v>2</v>
      </c>
      <c r="I1852">
        <v>0</v>
      </c>
      <c r="J1852">
        <v>0</v>
      </c>
      <c r="K1852">
        <v>3</v>
      </c>
      <c r="L1852" s="2" t="s">
        <v>111</v>
      </c>
    </row>
    <row r="1853" spans="1:12" x14ac:dyDescent="0.4">
      <c r="A1853" s="1">
        <v>43952</v>
      </c>
      <c r="B1853" s="5">
        <v>0.33333333333333331</v>
      </c>
      <c r="C1853" s="2" t="s">
        <v>15</v>
      </c>
      <c r="D1853">
        <v>0</v>
      </c>
      <c r="E1853">
        <v>1767</v>
      </c>
      <c r="F1853" s="2" t="s">
        <v>191</v>
      </c>
      <c r="G1853">
        <v>40</v>
      </c>
      <c r="H1853">
        <v>9</v>
      </c>
      <c r="I1853">
        <v>7</v>
      </c>
      <c r="J1853">
        <v>0</v>
      </c>
      <c r="K1853">
        <v>86</v>
      </c>
      <c r="L1853" s="2" t="s">
        <v>87</v>
      </c>
    </row>
    <row r="1854" spans="1:12" x14ac:dyDescent="0.4">
      <c r="A1854" s="1">
        <v>43952</v>
      </c>
      <c r="B1854" s="5">
        <v>0</v>
      </c>
      <c r="C1854" s="2" t="s">
        <v>17</v>
      </c>
      <c r="D1854">
        <v>0</v>
      </c>
      <c r="E1854">
        <v>825</v>
      </c>
      <c r="F1854" s="2" t="s">
        <v>191</v>
      </c>
      <c r="G1854">
        <v>8</v>
      </c>
      <c r="H1854">
        <v>1</v>
      </c>
      <c r="I1854">
        <v>1</v>
      </c>
      <c r="J1854">
        <v>758</v>
      </c>
      <c r="K1854">
        <v>32</v>
      </c>
      <c r="L1854" s="2" t="s">
        <v>115</v>
      </c>
    </row>
    <row r="1855" spans="1:12" x14ac:dyDescent="0.4">
      <c r="A1855" s="1">
        <v>43952</v>
      </c>
      <c r="B1855" s="5">
        <v>0.41666666666666669</v>
      </c>
      <c r="C1855" s="2" t="s">
        <v>13</v>
      </c>
      <c r="D1855">
        <v>0</v>
      </c>
      <c r="E1855">
        <v>952</v>
      </c>
      <c r="F1855" s="2" t="s">
        <v>191</v>
      </c>
      <c r="G1855">
        <v>23</v>
      </c>
      <c r="H1855">
        <v>6</v>
      </c>
      <c r="I1855">
        <v>0</v>
      </c>
      <c r="J1855">
        <v>833</v>
      </c>
      <c r="K1855">
        <v>50</v>
      </c>
      <c r="L1855" s="2" t="s">
        <v>250</v>
      </c>
    </row>
    <row r="1856" spans="1:12" x14ac:dyDescent="0.4">
      <c r="A1856" s="1">
        <v>43952</v>
      </c>
      <c r="B1856" s="5">
        <v>0</v>
      </c>
      <c r="C1856" s="2" t="s">
        <v>26</v>
      </c>
      <c r="D1856">
        <v>0</v>
      </c>
      <c r="E1856">
        <v>1078</v>
      </c>
      <c r="F1856" s="2" t="s">
        <v>191</v>
      </c>
      <c r="G1856">
        <v>43</v>
      </c>
      <c r="H1856">
        <v>5</v>
      </c>
      <c r="I1856">
        <v>0</v>
      </c>
      <c r="J1856">
        <v>123</v>
      </c>
      <c r="K1856">
        <v>78</v>
      </c>
      <c r="L1856" s="2" t="s">
        <v>334</v>
      </c>
    </row>
    <row r="1857" spans="1:12" x14ac:dyDescent="0.4">
      <c r="A1857" s="1">
        <v>43952</v>
      </c>
      <c r="B1857" s="5">
        <v>0</v>
      </c>
      <c r="C1857" s="2" t="s">
        <v>8</v>
      </c>
      <c r="D1857">
        <v>26421</v>
      </c>
      <c r="E1857">
        <v>5224</v>
      </c>
      <c r="F1857" s="2" t="s">
        <v>171</v>
      </c>
      <c r="G1857">
        <v>144</v>
      </c>
      <c r="H1857">
        <v>18</v>
      </c>
      <c r="I1857">
        <v>17</v>
      </c>
      <c r="J1857">
        <v>658</v>
      </c>
      <c r="K1857">
        <v>268</v>
      </c>
      <c r="L1857" s="2" t="s">
        <v>279</v>
      </c>
    </row>
    <row r="1858" spans="1:12" x14ac:dyDescent="0.4">
      <c r="A1858" s="1">
        <v>43952</v>
      </c>
      <c r="B1858" s="5">
        <v>0.54166666666666663</v>
      </c>
      <c r="C1858" s="2" t="s">
        <v>28</v>
      </c>
      <c r="D1858">
        <v>0</v>
      </c>
      <c r="E1858">
        <v>122</v>
      </c>
      <c r="F1858" s="2" t="s">
        <v>191</v>
      </c>
      <c r="G1858">
        <v>2</v>
      </c>
      <c r="H1858">
        <v>0</v>
      </c>
      <c r="I1858">
        <v>0</v>
      </c>
      <c r="J1858">
        <v>0</v>
      </c>
      <c r="K1858">
        <v>11</v>
      </c>
      <c r="L1858" s="2" t="s">
        <v>304</v>
      </c>
    </row>
    <row r="1859" spans="1:12" x14ac:dyDescent="0.4">
      <c r="A1859" s="1">
        <v>43952</v>
      </c>
      <c r="B1859" s="5">
        <v>0</v>
      </c>
      <c r="C1859" s="2" t="s">
        <v>93</v>
      </c>
      <c r="D1859">
        <v>0</v>
      </c>
      <c r="E1859">
        <v>816</v>
      </c>
      <c r="F1859" s="2" t="s">
        <v>191</v>
      </c>
      <c r="G1859">
        <v>21</v>
      </c>
      <c r="H1859">
        <v>6</v>
      </c>
      <c r="I1859">
        <v>6</v>
      </c>
      <c r="J1859">
        <v>0</v>
      </c>
      <c r="K1859">
        <v>45</v>
      </c>
      <c r="L1859" s="2" t="s">
        <v>0</v>
      </c>
    </row>
    <row r="1860" spans="1:12" x14ac:dyDescent="0.4">
      <c r="A1860" s="1">
        <v>43952</v>
      </c>
      <c r="B1860" s="5">
        <v>0</v>
      </c>
      <c r="C1860" s="2" t="s">
        <v>37</v>
      </c>
      <c r="D1860">
        <v>0</v>
      </c>
      <c r="E1860">
        <v>198</v>
      </c>
      <c r="F1860" s="2" t="s">
        <v>191</v>
      </c>
      <c r="G1860">
        <v>8</v>
      </c>
      <c r="H1860">
        <v>5</v>
      </c>
      <c r="I1860">
        <v>0</v>
      </c>
      <c r="J1860">
        <v>0</v>
      </c>
      <c r="K1860">
        <v>7</v>
      </c>
      <c r="L1860" s="2" t="s">
        <v>333</v>
      </c>
    </row>
    <row r="1861" spans="1:12" x14ac:dyDescent="0.4">
      <c r="A1861" s="1">
        <v>43952</v>
      </c>
      <c r="B1861" s="5">
        <v>0</v>
      </c>
      <c r="C1861" s="2" t="s">
        <v>48</v>
      </c>
      <c r="D1861">
        <v>0</v>
      </c>
      <c r="E1861">
        <v>703</v>
      </c>
      <c r="F1861" s="2" t="s">
        <v>191</v>
      </c>
      <c r="G1861">
        <v>40</v>
      </c>
      <c r="H1861">
        <v>8</v>
      </c>
      <c r="I1861">
        <v>0</v>
      </c>
      <c r="J1861">
        <v>0</v>
      </c>
      <c r="K1861">
        <v>17</v>
      </c>
      <c r="L1861" s="2" t="s">
        <v>102</v>
      </c>
    </row>
    <row r="1862" spans="1:12" x14ac:dyDescent="0.4">
      <c r="A1862" s="1">
        <v>43952</v>
      </c>
      <c r="B1862" s="5">
        <v>0</v>
      </c>
      <c r="C1862" s="2" t="s">
        <v>29</v>
      </c>
      <c r="D1862">
        <v>0</v>
      </c>
      <c r="E1862">
        <v>688</v>
      </c>
      <c r="F1862" s="2" t="s">
        <v>191</v>
      </c>
      <c r="G1862">
        <v>26</v>
      </c>
      <c r="H1862">
        <v>2</v>
      </c>
      <c r="I1862">
        <v>2</v>
      </c>
      <c r="J1862">
        <v>0</v>
      </c>
      <c r="K1862">
        <v>80</v>
      </c>
      <c r="L1862" s="2" t="s">
        <v>229</v>
      </c>
    </row>
    <row r="1863" spans="1:12" x14ac:dyDescent="0.4">
      <c r="A1863" s="1">
        <v>43952</v>
      </c>
      <c r="B1863" s="5">
        <v>0</v>
      </c>
      <c r="C1863" s="2" t="s">
        <v>70</v>
      </c>
      <c r="D1863">
        <v>0</v>
      </c>
      <c r="E1863">
        <v>113</v>
      </c>
      <c r="F1863" s="2" t="s">
        <v>191</v>
      </c>
      <c r="G1863">
        <v>1</v>
      </c>
      <c r="H1863">
        <v>0</v>
      </c>
      <c r="I1863">
        <v>0</v>
      </c>
      <c r="J1863">
        <v>0</v>
      </c>
      <c r="K1863">
        <v>3</v>
      </c>
      <c r="L1863" s="2" t="s">
        <v>223</v>
      </c>
    </row>
    <row r="1864" spans="1:12" x14ac:dyDescent="0.4">
      <c r="A1864" s="1">
        <v>43952</v>
      </c>
      <c r="B1864" s="5">
        <v>0</v>
      </c>
      <c r="C1864" s="2" t="s">
        <v>78</v>
      </c>
      <c r="D1864">
        <v>0</v>
      </c>
      <c r="E1864">
        <v>78</v>
      </c>
      <c r="F1864" s="2" t="s">
        <v>191</v>
      </c>
      <c r="G1864">
        <v>0</v>
      </c>
      <c r="H1864">
        <v>0</v>
      </c>
      <c r="I1864">
        <v>0</v>
      </c>
      <c r="J1864">
        <v>0</v>
      </c>
      <c r="K1864">
        <v>0</v>
      </c>
      <c r="L1864" s="2" t="s">
        <v>338</v>
      </c>
    </row>
    <row r="1865" spans="1:12" x14ac:dyDescent="0.4">
      <c r="A1865" s="1">
        <v>43952</v>
      </c>
      <c r="B1865" s="5">
        <v>0</v>
      </c>
      <c r="C1865" s="2" t="s">
        <v>33</v>
      </c>
      <c r="D1865">
        <v>0</v>
      </c>
      <c r="E1865">
        <v>788</v>
      </c>
      <c r="F1865" s="2" t="s">
        <v>191</v>
      </c>
      <c r="G1865">
        <v>36</v>
      </c>
      <c r="H1865">
        <v>3</v>
      </c>
      <c r="I1865">
        <v>0</v>
      </c>
      <c r="J1865">
        <v>187</v>
      </c>
      <c r="K1865">
        <v>33</v>
      </c>
      <c r="L1865" s="2" t="s">
        <v>74</v>
      </c>
    </row>
    <row r="1866" spans="1:12" x14ac:dyDescent="0.4">
      <c r="A1866" s="1">
        <v>43952</v>
      </c>
      <c r="B1866" s="5">
        <v>0.39583333333333331</v>
      </c>
      <c r="C1866" s="2" t="s">
        <v>101</v>
      </c>
      <c r="D1866">
        <v>0</v>
      </c>
      <c r="E1866">
        <v>75</v>
      </c>
      <c r="F1866" s="2" t="s">
        <v>191</v>
      </c>
      <c r="G1866">
        <v>7</v>
      </c>
      <c r="H1866">
        <v>2</v>
      </c>
      <c r="I1866">
        <v>0</v>
      </c>
      <c r="J1866">
        <v>0</v>
      </c>
      <c r="K1866">
        <v>6</v>
      </c>
      <c r="L1866" s="2" t="s">
        <v>335</v>
      </c>
    </row>
    <row r="1867" spans="1:12" x14ac:dyDescent="0.4">
      <c r="A1867" s="1">
        <v>43952</v>
      </c>
      <c r="B1867" s="5">
        <v>0</v>
      </c>
      <c r="C1867" s="2" t="s">
        <v>57</v>
      </c>
      <c r="D1867">
        <v>0</v>
      </c>
      <c r="E1867">
        <v>390</v>
      </c>
      <c r="F1867" s="2" t="s">
        <v>191</v>
      </c>
      <c r="G1867">
        <v>12</v>
      </c>
      <c r="H1867">
        <v>0</v>
      </c>
      <c r="I1867">
        <v>0</v>
      </c>
      <c r="J1867">
        <v>0</v>
      </c>
      <c r="K1867">
        <v>15</v>
      </c>
      <c r="L1867" s="2" t="s">
        <v>233</v>
      </c>
    </row>
    <row r="1868" spans="1:12" x14ac:dyDescent="0.4">
      <c r="A1868" s="1">
        <v>43952</v>
      </c>
      <c r="B1868" s="5">
        <v>0.41666666666666669</v>
      </c>
      <c r="C1868" s="2" t="s">
        <v>38</v>
      </c>
      <c r="D1868">
        <v>0</v>
      </c>
      <c r="E1868">
        <v>303</v>
      </c>
      <c r="F1868" s="2" t="s">
        <v>191</v>
      </c>
      <c r="G1868">
        <v>12</v>
      </c>
      <c r="H1868">
        <v>0</v>
      </c>
      <c r="I1868">
        <v>0</v>
      </c>
      <c r="J1868">
        <v>242</v>
      </c>
      <c r="K1868">
        <v>21</v>
      </c>
      <c r="L1868" s="2" t="s">
        <v>339</v>
      </c>
    </row>
    <row r="1869" spans="1:12" x14ac:dyDescent="0.4">
      <c r="A1869" s="1">
        <v>43952</v>
      </c>
      <c r="B1869" s="5">
        <v>0.41666666666666669</v>
      </c>
      <c r="C1869" s="2" t="s">
        <v>88</v>
      </c>
      <c r="D1869">
        <v>0</v>
      </c>
      <c r="E1869">
        <v>367</v>
      </c>
      <c r="F1869" s="2" t="s">
        <v>191</v>
      </c>
      <c r="G1869">
        <v>9</v>
      </c>
      <c r="H1869">
        <v>6</v>
      </c>
      <c r="I1869">
        <v>0</v>
      </c>
      <c r="J1869">
        <v>57</v>
      </c>
      <c r="K1869">
        <v>17</v>
      </c>
      <c r="L1869" s="2" t="s">
        <v>303</v>
      </c>
    </row>
    <row r="1870" spans="1:12" x14ac:dyDescent="0.4">
      <c r="A1870" s="1">
        <v>43952</v>
      </c>
      <c r="B1870" s="5">
        <v>0.33333333333333331</v>
      </c>
      <c r="C1870" s="2" t="s">
        <v>9</v>
      </c>
      <c r="D1870">
        <v>0</v>
      </c>
      <c r="E1870">
        <v>3218</v>
      </c>
      <c r="F1870" s="2" t="s">
        <v>191</v>
      </c>
      <c r="G1870">
        <v>142</v>
      </c>
      <c r="H1870">
        <v>25</v>
      </c>
      <c r="I1870">
        <v>20</v>
      </c>
      <c r="J1870">
        <v>764</v>
      </c>
      <c r="K1870">
        <v>322</v>
      </c>
      <c r="L1870" s="2" t="s">
        <v>244</v>
      </c>
    </row>
    <row r="1871" spans="1:12" x14ac:dyDescent="0.4">
      <c r="A1871" s="1">
        <v>43952</v>
      </c>
      <c r="B1871" s="5">
        <v>0.64583333333333337</v>
      </c>
      <c r="C1871" s="2" t="s">
        <v>75</v>
      </c>
      <c r="D1871">
        <v>0</v>
      </c>
      <c r="E1871">
        <v>87</v>
      </c>
      <c r="F1871" s="2" t="s">
        <v>191</v>
      </c>
      <c r="G1871">
        <v>3</v>
      </c>
      <c r="H1871">
        <v>0</v>
      </c>
      <c r="I1871">
        <v>0</v>
      </c>
      <c r="J1871">
        <v>72</v>
      </c>
      <c r="K1871">
        <v>6</v>
      </c>
      <c r="L1871" s="2" t="s">
        <v>145</v>
      </c>
    </row>
    <row r="1872" spans="1:12" x14ac:dyDescent="0.4">
      <c r="A1872" s="1">
        <v>43952</v>
      </c>
      <c r="B1872" s="5">
        <v>0</v>
      </c>
      <c r="C1872" s="2" t="s">
        <v>18</v>
      </c>
      <c r="D1872">
        <v>0</v>
      </c>
      <c r="E1872">
        <v>5302</v>
      </c>
      <c r="F1872" s="2" t="s">
        <v>191</v>
      </c>
      <c r="G1872">
        <v>120</v>
      </c>
      <c r="H1872">
        <v>27</v>
      </c>
      <c r="I1872">
        <v>0</v>
      </c>
      <c r="J1872">
        <v>0</v>
      </c>
      <c r="K1872">
        <v>408</v>
      </c>
      <c r="L1872" s="2" t="s">
        <v>123</v>
      </c>
    </row>
    <row r="1873" spans="1:12" x14ac:dyDescent="0.4">
      <c r="A1873" s="1">
        <v>43952</v>
      </c>
      <c r="B1873" s="5">
        <v>0</v>
      </c>
      <c r="C1873" s="2" t="s">
        <v>20</v>
      </c>
      <c r="D1873">
        <v>0</v>
      </c>
      <c r="E1873">
        <v>1892</v>
      </c>
      <c r="F1873" s="2" t="s">
        <v>191</v>
      </c>
      <c r="G1873">
        <v>60</v>
      </c>
      <c r="H1873">
        <v>10</v>
      </c>
      <c r="I1873">
        <v>8</v>
      </c>
      <c r="J1873">
        <v>241</v>
      </c>
      <c r="K1873">
        <v>138</v>
      </c>
      <c r="L1873" s="2" t="s">
        <v>255</v>
      </c>
    </row>
    <row r="1874" spans="1:12" x14ac:dyDescent="0.4">
      <c r="A1874" s="1">
        <v>43952</v>
      </c>
      <c r="B1874" s="5">
        <v>0.33333333333333331</v>
      </c>
      <c r="C1874" s="2" t="s">
        <v>40</v>
      </c>
      <c r="D1874">
        <v>0</v>
      </c>
      <c r="E1874">
        <v>189</v>
      </c>
      <c r="F1874" s="2" t="s">
        <v>191</v>
      </c>
      <c r="G1874">
        <v>4</v>
      </c>
      <c r="H1874">
        <v>1</v>
      </c>
      <c r="I1874">
        <v>0</v>
      </c>
      <c r="J1874">
        <v>136</v>
      </c>
      <c r="K1874">
        <v>8</v>
      </c>
      <c r="L1874" s="2" t="s">
        <v>232</v>
      </c>
    </row>
    <row r="1875" spans="1:12" x14ac:dyDescent="0.4">
      <c r="A1875" s="1">
        <v>43952</v>
      </c>
      <c r="B1875" s="5">
        <v>0.60416666666666663</v>
      </c>
      <c r="C1875" s="2" t="s">
        <v>12</v>
      </c>
      <c r="D1875">
        <v>0</v>
      </c>
      <c r="E1875">
        <v>3476</v>
      </c>
      <c r="F1875" s="2" t="s">
        <v>191</v>
      </c>
      <c r="G1875">
        <v>43</v>
      </c>
      <c r="H1875">
        <v>0</v>
      </c>
      <c r="I1875">
        <v>14</v>
      </c>
      <c r="J1875">
        <v>0</v>
      </c>
      <c r="K1875">
        <v>123</v>
      </c>
      <c r="L1875" s="2" t="s">
        <v>301</v>
      </c>
    </row>
    <row r="1876" spans="1:12" x14ac:dyDescent="0.4">
      <c r="A1876" s="1">
        <v>43952</v>
      </c>
      <c r="B1876" s="5">
        <v>0</v>
      </c>
      <c r="C1876" s="2" t="s">
        <v>10</v>
      </c>
      <c r="D1876">
        <v>0</v>
      </c>
      <c r="E1876">
        <v>82</v>
      </c>
      <c r="F1876" s="2" t="s">
        <v>191</v>
      </c>
      <c r="G1876">
        <v>1</v>
      </c>
      <c r="H1876">
        <v>0</v>
      </c>
      <c r="I1876">
        <v>0</v>
      </c>
      <c r="J1876">
        <v>0</v>
      </c>
      <c r="K1876">
        <v>1</v>
      </c>
      <c r="L1876" s="2" t="s">
        <v>302</v>
      </c>
    </row>
    <row r="1877" spans="1:12" x14ac:dyDescent="0.4">
      <c r="A1877" s="1">
        <v>43952</v>
      </c>
      <c r="B1877" s="5"/>
      <c r="C1877" s="2" t="s">
        <v>167</v>
      </c>
      <c r="E1877">
        <v>29966</v>
      </c>
      <c r="F1877" s="2" t="s">
        <v>170</v>
      </c>
      <c r="G1877">
        <v>845</v>
      </c>
      <c r="K1877">
        <v>1812</v>
      </c>
      <c r="L1877" s="2" t="s">
        <v>0</v>
      </c>
    </row>
    <row r="1878" spans="1:12" x14ac:dyDescent="0.4">
      <c r="A1878" s="1">
        <v>43953</v>
      </c>
      <c r="B1878" s="5">
        <v>0</v>
      </c>
      <c r="C1878" s="2" t="s">
        <v>22</v>
      </c>
      <c r="D1878">
        <v>0</v>
      </c>
      <c r="E1878">
        <v>1124</v>
      </c>
      <c r="F1878" s="2" t="s">
        <v>191</v>
      </c>
      <c r="G1878">
        <v>35</v>
      </c>
      <c r="H1878">
        <v>0</v>
      </c>
      <c r="I1878">
        <v>0</v>
      </c>
      <c r="J1878">
        <v>0</v>
      </c>
      <c r="K1878">
        <v>35</v>
      </c>
      <c r="L1878" s="2" t="s">
        <v>251</v>
      </c>
    </row>
    <row r="1879" spans="1:12" x14ac:dyDescent="0.4">
      <c r="A1879" s="1">
        <v>43953</v>
      </c>
      <c r="B1879" s="5"/>
      <c r="C1879" s="2" t="s">
        <v>83</v>
      </c>
      <c r="E1879">
        <v>25</v>
      </c>
      <c r="F1879" s="2" t="s">
        <v>191</v>
      </c>
      <c r="G1879">
        <v>0</v>
      </c>
      <c r="K1879">
        <v>0</v>
      </c>
      <c r="L1879" s="2" t="s">
        <v>0</v>
      </c>
    </row>
    <row r="1880" spans="1:12" x14ac:dyDescent="0.4">
      <c r="A1880" s="1">
        <v>43953</v>
      </c>
      <c r="B1880" s="5">
        <v>0.52083333333333337</v>
      </c>
      <c r="C1880" s="2" t="s">
        <v>50</v>
      </c>
      <c r="D1880">
        <v>0</v>
      </c>
      <c r="E1880">
        <v>96</v>
      </c>
      <c r="F1880" s="2" t="s">
        <v>191</v>
      </c>
      <c r="G1880">
        <v>3</v>
      </c>
      <c r="H1880">
        <v>2</v>
      </c>
      <c r="I1880">
        <v>0</v>
      </c>
      <c r="J1880">
        <v>0</v>
      </c>
      <c r="K1880">
        <v>3</v>
      </c>
      <c r="L1880" s="2" t="s">
        <v>111</v>
      </c>
    </row>
    <row r="1881" spans="1:12" x14ac:dyDescent="0.4">
      <c r="A1881" s="1">
        <v>43953</v>
      </c>
      <c r="B1881" s="5">
        <v>0.33333333333333331</v>
      </c>
      <c r="C1881" s="2" t="s">
        <v>15</v>
      </c>
      <c r="D1881">
        <v>0</v>
      </c>
      <c r="E1881">
        <v>1779</v>
      </c>
      <c r="F1881" s="2" t="s">
        <v>191</v>
      </c>
      <c r="G1881">
        <v>44</v>
      </c>
      <c r="H1881">
        <v>9</v>
      </c>
      <c r="I1881">
        <v>6</v>
      </c>
      <c r="J1881">
        <v>0</v>
      </c>
      <c r="K1881">
        <v>90</v>
      </c>
      <c r="L1881" s="2" t="s">
        <v>87</v>
      </c>
    </row>
    <row r="1882" spans="1:12" x14ac:dyDescent="0.4">
      <c r="A1882" s="1">
        <v>43953</v>
      </c>
      <c r="B1882" s="5">
        <v>0</v>
      </c>
      <c r="C1882" s="2" t="s">
        <v>17</v>
      </c>
      <c r="D1882">
        <v>0</v>
      </c>
      <c r="E1882">
        <v>828</v>
      </c>
      <c r="F1882" s="2" t="s">
        <v>191</v>
      </c>
      <c r="G1882">
        <v>8</v>
      </c>
      <c r="H1882">
        <v>2</v>
      </c>
      <c r="I1882">
        <v>2</v>
      </c>
      <c r="J1882">
        <v>762</v>
      </c>
      <c r="K1882">
        <v>32</v>
      </c>
      <c r="L1882" s="2" t="s">
        <v>115</v>
      </c>
    </row>
    <row r="1883" spans="1:12" x14ac:dyDescent="0.4">
      <c r="A1883" s="1">
        <v>43953</v>
      </c>
      <c r="B1883" s="5">
        <v>0.41666666666666669</v>
      </c>
      <c r="C1883" s="2" t="s">
        <v>13</v>
      </c>
      <c r="D1883">
        <v>0</v>
      </c>
      <c r="E1883">
        <v>955</v>
      </c>
      <c r="F1883" s="2" t="s">
        <v>191</v>
      </c>
      <c r="G1883">
        <v>23</v>
      </c>
      <c r="H1883">
        <v>5</v>
      </c>
      <c r="I1883">
        <v>0</v>
      </c>
      <c r="J1883">
        <v>835</v>
      </c>
      <c r="K1883">
        <v>50</v>
      </c>
      <c r="L1883" s="2" t="s">
        <v>250</v>
      </c>
    </row>
    <row r="1884" spans="1:12" x14ac:dyDescent="0.4">
      <c r="A1884" s="1">
        <v>43953</v>
      </c>
      <c r="B1884" s="5">
        <v>0</v>
      </c>
      <c r="C1884" s="2" t="s">
        <v>26</v>
      </c>
      <c r="D1884">
        <v>0</v>
      </c>
      <c r="E1884">
        <v>1092</v>
      </c>
      <c r="F1884" s="2" t="s">
        <v>191</v>
      </c>
      <c r="G1884">
        <v>38</v>
      </c>
      <c r="H1884">
        <v>4</v>
      </c>
      <c r="I1884">
        <v>0</v>
      </c>
      <c r="J1884">
        <v>129</v>
      </c>
      <c r="K1884">
        <v>79</v>
      </c>
      <c r="L1884" s="2" t="s">
        <v>334</v>
      </c>
    </row>
    <row r="1885" spans="1:12" x14ac:dyDescent="0.4">
      <c r="A1885" s="1">
        <v>43953</v>
      </c>
      <c r="B1885" s="5">
        <v>0</v>
      </c>
      <c r="C1885" s="2" t="s">
        <v>8</v>
      </c>
      <c r="D1885">
        <v>26678</v>
      </c>
      <c r="E1885">
        <v>5229</v>
      </c>
      <c r="F1885" s="2" t="s">
        <v>169</v>
      </c>
      <c r="G1885">
        <v>131</v>
      </c>
      <c r="H1885">
        <v>17</v>
      </c>
      <c r="I1885">
        <v>17</v>
      </c>
      <c r="J1885">
        <v>660</v>
      </c>
      <c r="K1885">
        <v>271</v>
      </c>
      <c r="L1885" s="2" t="s">
        <v>279</v>
      </c>
    </row>
    <row r="1886" spans="1:12" x14ac:dyDescent="0.4">
      <c r="A1886" s="1">
        <v>43953</v>
      </c>
      <c r="B1886" s="5">
        <v>0.54166666666666663</v>
      </c>
      <c r="C1886" s="2" t="s">
        <v>28</v>
      </c>
      <c r="D1886">
        <v>0</v>
      </c>
      <c r="E1886">
        <v>122</v>
      </c>
      <c r="F1886" s="2" t="s">
        <v>191</v>
      </c>
      <c r="G1886">
        <v>2</v>
      </c>
      <c r="H1886">
        <v>0</v>
      </c>
      <c r="I1886">
        <v>0</v>
      </c>
      <c r="J1886">
        <v>0</v>
      </c>
      <c r="K1886">
        <v>11</v>
      </c>
      <c r="L1886" s="2" t="s">
        <v>304</v>
      </c>
    </row>
    <row r="1887" spans="1:12" x14ac:dyDescent="0.4">
      <c r="A1887" s="1">
        <v>43953</v>
      </c>
      <c r="B1887" s="5">
        <v>0</v>
      </c>
      <c r="C1887" s="2" t="s">
        <v>93</v>
      </c>
      <c r="D1887">
        <v>0</v>
      </c>
      <c r="E1887">
        <v>816</v>
      </c>
      <c r="F1887" s="2" t="s">
        <v>191</v>
      </c>
      <c r="G1887">
        <v>19</v>
      </c>
      <c r="H1887">
        <v>6</v>
      </c>
      <c r="I1887">
        <v>6</v>
      </c>
      <c r="J1887">
        <v>0</v>
      </c>
      <c r="K1887">
        <v>45</v>
      </c>
      <c r="L1887" s="2" t="s">
        <v>0</v>
      </c>
    </row>
    <row r="1888" spans="1:12" x14ac:dyDescent="0.4">
      <c r="A1888" s="1">
        <v>43953</v>
      </c>
      <c r="B1888" s="5">
        <v>0</v>
      </c>
      <c r="C1888" s="2" t="s">
        <v>37</v>
      </c>
      <c r="D1888">
        <v>0</v>
      </c>
      <c r="E1888">
        <v>198</v>
      </c>
      <c r="F1888" s="2" t="s">
        <v>191</v>
      </c>
      <c r="G1888">
        <v>8</v>
      </c>
      <c r="H1888">
        <v>5</v>
      </c>
      <c r="I1888">
        <v>0</v>
      </c>
      <c r="J1888">
        <v>0</v>
      </c>
      <c r="K1888">
        <v>7</v>
      </c>
      <c r="L1888" s="2" t="s">
        <v>333</v>
      </c>
    </row>
    <row r="1889" spans="1:12" x14ac:dyDescent="0.4">
      <c r="A1889" s="1">
        <v>43953</v>
      </c>
      <c r="B1889" s="5">
        <v>0</v>
      </c>
      <c r="C1889" s="2" t="s">
        <v>48</v>
      </c>
      <c r="D1889">
        <v>0</v>
      </c>
      <c r="E1889">
        <v>704</v>
      </c>
      <c r="F1889" s="2" t="s">
        <v>191</v>
      </c>
      <c r="G1889">
        <v>40</v>
      </c>
      <c r="H1889">
        <v>8</v>
      </c>
      <c r="I1889">
        <v>0</v>
      </c>
      <c r="J1889">
        <v>0</v>
      </c>
      <c r="K1889">
        <v>17</v>
      </c>
      <c r="L1889" s="2" t="s">
        <v>102</v>
      </c>
    </row>
    <row r="1890" spans="1:12" x14ac:dyDescent="0.4">
      <c r="A1890" s="1">
        <v>43953</v>
      </c>
      <c r="B1890" s="5">
        <v>0</v>
      </c>
      <c r="C1890" s="2" t="s">
        <v>29</v>
      </c>
      <c r="D1890">
        <v>0</v>
      </c>
      <c r="E1890">
        <v>688</v>
      </c>
      <c r="F1890" s="2" t="s">
        <v>191</v>
      </c>
      <c r="G1890">
        <v>26</v>
      </c>
      <c r="H1890">
        <v>2</v>
      </c>
      <c r="I1890">
        <v>2</v>
      </c>
      <c r="J1890">
        <v>0</v>
      </c>
      <c r="K1890">
        <v>80</v>
      </c>
      <c r="L1890" s="2" t="s">
        <v>229</v>
      </c>
    </row>
    <row r="1891" spans="1:12" x14ac:dyDescent="0.4">
      <c r="A1891" s="1">
        <v>43953</v>
      </c>
      <c r="B1891" s="5">
        <v>0</v>
      </c>
      <c r="C1891" s="2" t="s">
        <v>70</v>
      </c>
      <c r="D1891">
        <v>0</v>
      </c>
      <c r="E1891">
        <v>113</v>
      </c>
      <c r="F1891" s="2" t="s">
        <v>191</v>
      </c>
      <c r="G1891">
        <v>1</v>
      </c>
      <c r="H1891">
        <v>0</v>
      </c>
      <c r="I1891">
        <v>0</v>
      </c>
      <c r="J1891">
        <v>0</v>
      </c>
      <c r="K1891">
        <v>3</v>
      </c>
      <c r="L1891" s="2" t="s">
        <v>223</v>
      </c>
    </row>
    <row r="1892" spans="1:12" x14ac:dyDescent="0.4">
      <c r="A1892" s="1">
        <v>43953</v>
      </c>
      <c r="B1892" s="5"/>
      <c r="C1892" s="2" t="s">
        <v>78</v>
      </c>
      <c r="E1892">
        <v>78</v>
      </c>
      <c r="F1892" s="2" t="s">
        <v>191</v>
      </c>
      <c r="G1892">
        <v>0</v>
      </c>
      <c r="K1892">
        <v>0</v>
      </c>
      <c r="L1892" s="2" t="s">
        <v>0</v>
      </c>
    </row>
    <row r="1893" spans="1:12" x14ac:dyDescent="0.4">
      <c r="A1893" s="1">
        <v>43953</v>
      </c>
      <c r="B1893" s="5"/>
      <c r="C1893" s="2" t="s">
        <v>33</v>
      </c>
      <c r="E1893">
        <v>790</v>
      </c>
      <c r="F1893" s="2" t="s">
        <v>191</v>
      </c>
      <c r="G1893">
        <v>34</v>
      </c>
      <c r="K1893">
        <v>33</v>
      </c>
      <c r="L1893" s="2" t="s">
        <v>0</v>
      </c>
    </row>
    <row r="1894" spans="1:12" x14ac:dyDescent="0.4">
      <c r="A1894" s="1">
        <v>43953</v>
      </c>
      <c r="B1894" s="5">
        <v>0.39583333333333331</v>
      </c>
      <c r="C1894" s="2" t="s">
        <v>101</v>
      </c>
      <c r="D1894">
        <v>0</v>
      </c>
      <c r="E1894">
        <v>75</v>
      </c>
      <c r="F1894" s="2" t="s">
        <v>191</v>
      </c>
      <c r="G1894">
        <v>7</v>
      </c>
      <c r="H1894">
        <v>2</v>
      </c>
      <c r="I1894">
        <v>0</v>
      </c>
      <c r="J1894">
        <v>0</v>
      </c>
      <c r="K1894">
        <v>6</v>
      </c>
      <c r="L1894" s="2" t="s">
        <v>335</v>
      </c>
    </row>
    <row r="1895" spans="1:12" x14ac:dyDescent="0.4">
      <c r="A1895" s="1">
        <v>43953</v>
      </c>
      <c r="B1895" s="5">
        <v>0</v>
      </c>
      <c r="C1895" s="2" t="s">
        <v>57</v>
      </c>
      <c r="D1895">
        <v>0</v>
      </c>
      <c r="E1895">
        <v>392</v>
      </c>
      <c r="F1895" s="2" t="s">
        <v>191</v>
      </c>
      <c r="G1895">
        <v>11</v>
      </c>
      <c r="H1895">
        <v>0</v>
      </c>
      <c r="I1895">
        <v>0</v>
      </c>
      <c r="J1895">
        <v>0</v>
      </c>
      <c r="K1895">
        <v>15</v>
      </c>
      <c r="L1895" s="2" t="s">
        <v>233</v>
      </c>
    </row>
    <row r="1896" spans="1:12" x14ac:dyDescent="0.4">
      <c r="A1896" s="1">
        <v>43953</v>
      </c>
      <c r="B1896" s="5">
        <v>6.9444444444444447E-4</v>
      </c>
      <c r="C1896" s="2" t="s">
        <v>38</v>
      </c>
      <c r="D1896">
        <v>0</v>
      </c>
      <c r="E1896">
        <v>304</v>
      </c>
      <c r="F1896" s="2" t="s">
        <v>191</v>
      </c>
      <c r="G1896">
        <v>12</v>
      </c>
      <c r="H1896">
        <v>0</v>
      </c>
      <c r="I1896">
        <v>0</v>
      </c>
      <c r="J1896">
        <v>246</v>
      </c>
      <c r="K1896">
        <v>21</v>
      </c>
      <c r="L1896" s="2" t="s">
        <v>339</v>
      </c>
    </row>
    <row r="1897" spans="1:12" x14ac:dyDescent="0.4">
      <c r="A1897" s="1">
        <v>43953</v>
      </c>
      <c r="B1897" s="5">
        <v>0.41666666666666669</v>
      </c>
      <c r="C1897" s="2" t="s">
        <v>88</v>
      </c>
      <c r="D1897">
        <v>0</v>
      </c>
      <c r="E1897">
        <v>368</v>
      </c>
      <c r="F1897" s="2" t="s">
        <v>191</v>
      </c>
      <c r="G1897">
        <v>9</v>
      </c>
      <c r="H1897">
        <v>5</v>
      </c>
      <c r="I1897">
        <v>0</v>
      </c>
      <c r="J1897">
        <v>57</v>
      </c>
      <c r="K1897">
        <v>17</v>
      </c>
      <c r="L1897" s="2" t="s">
        <v>303</v>
      </c>
    </row>
    <row r="1898" spans="1:12" x14ac:dyDescent="0.4">
      <c r="A1898" s="1">
        <v>43953</v>
      </c>
      <c r="B1898" s="5">
        <v>0.33333333333333331</v>
      </c>
      <c r="C1898" s="2" t="s">
        <v>9</v>
      </c>
      <c r="D1898">
        <v>0</v>
      </c>
      <c r="E1898">
        <v>3225</v>
      </c>
      <c r="F1898" s="2" t="s">
        <v>191</v>
      </c>
      <c r="G1898">
        <v>134</v>
      </c>
      <c r="H1898">
        <v>23</v>
      </c>
      <c r="I1898">
        <v>16</v>
      </c>
      <c r="J1898">
        <v>774</v>
      </c>
      <c r="K1898">
        <v>323</v>
      </c>
      <c r="L1898" s="2" t="s">
        <v>244</v>
      </c>
    </row>
    <row r="1899" spans="1:12" x14ac:dyDescent="0.4">
      <c r="A1899" s="1">
        <v>43953</v>
      </c>
      <c r="B1899" s="5">
        <v>0.625</v>
      </c>
      <c r="C1899" s="2" t="s">
        <v>75</v>
      </c>
      <c r="D1899">
        <v>0</v>
      </c>
      <c r="E1899">
        <v>89</v>
      </c>
      <c r="F1899" s="2" t="s">
        <v>191</v>
      </c>
      <c r="G1899">
        <v>3</v>
      </c>
      <c r="H1899">
        <v>0</v>
      </c>
      <c r="I1899">
        <v>0</v>
      </c>
      <c r="J1899">
        <v>72</v>
      </c>
      <c r="K1899">
        <v>6</v>
      </c>
      <c r="L1899" s="2" t="s">
        <v>145</v>
      </c>
    </row>
    <row r="1900" spans="1:12" x14ac:dyDescent="0.4">
      <c r="A1900" s="1">
        <v>43953</v>
      </c>
      <c r="B1900" s="5">
        <v>0</v>
      </c>
      <c r="C1900" s="2" t="s">
        <v>18</v>
      </c>
      <c r="D1900">
        <v>0</v>
      </c>
      <c r="E1900">
        <v>5311</v>
      </c>
      <c r="F1900" s="2" t="s">
        <v>191</v>
      </c>
      <c r="G1900">
        <v>100</v>
      </c>
      <c r="H1900">
        <v>24</v>
      </c>
      <c r="I1900">
        <v>0</v>
      </c>
      <c r="J1900">
        <v>0</v>
      </c>
      <c r="K1900">
        <v>412</v>
      </c>
      <c r="L1900" s="2" t="s">
        <v>123</v>
      </c>
    </row>
    <row r="1901" spans="1:12" x14ac:dyDescent="0.4">
      <c r="A1901" s="1">
        <v>43953</v>
      </c>
      <c r="B1901" s="5">
        <v>0</v>
      </c>
      <c r="C1901" s="2" t="s">
        <v>20</v>
      </c>
      <c r="D1901">
        <v>0</v>
      </c>
      <c r="E1901">
        <v>1895</v>
      </c>
      <c r="F1901" s="2" t="s">
        <v>191</v>
      </c>
      <c r="G1901">
        <v>60</v>
      </c>
      <c r="H1901">
        <v>10</v>
      </c>
      <c r="I1901">
        <v>8</v>
      </c>
      <c r="J1901">
        <v>241</v>
      </c>
      <c r="K1901">
        <v>140</v>
      </c>
      <c r="L1901" s="2" t="s">
        <v>255</v>
      </c>
    </row>
    <row r="1902" spans="1:12" x14ac:dyDescent="0.4">
      <c r="A1902" s="1">
        <v>43953</v>
      </c>
      <c r="B1902" s="5">
        <v>0.33333333333333331</v>
      </c>
      <c r="C1902" s="2" t="s">
        <v>40</v>
      </c>
      <c r="D1902">
        <v>0</v>
      </c>
      <c r="E1902">
        <v>189</v>
      </c>
      <c r="F1902" s="2" t="s">
        <v>191</v>
      </c>
      <c r="G1902">
        <v>3</v>
      </c>
      <c r="H1902">
        <v>1</v>
      </c>
      <c r="I1902">
        <v>0</v>
      </c>
      <c r="J1902">
        <v>136</v>
      </c>
      <c r="K1902">
        <v>8</v>
      </c>
      <c r="L1902" s="2" t="s">
        <v>232</v>
      </c>
    </row>
    <row r="1903" spans="1:12" x14ac:dyDescent="0.4">
      <c r="A1903" s="1">
        <v>43953</v>
      </c>
      <c r="B1903" s="5">
        <v>0.60416666666666663</v>
      </c>
      <c r="C1903" s="2" t="s">
        <v>12</v>
      </c>
      <c r="D1903">
        <v>0</v>
      </c>
      <c r="E1903">
        <v>3479</v>
      </c>
      <c r="F1903" s="2" t="s">
        <v>191</v>
      </c>
      <c r="G1903">
        <v>41</v>
      </c>
      <c r="H1903">
        <v>0</v>
      </c>
      <c r="I1903">
        <v>13</v>
      </c>
      <c r="J1903">
        <v>0</v>
      </c>
      <c r="K1903">
        <v>123</v>
      </c>
      <c r="L1903" s="2" t="s">
        <v>301</v>
      </c>
    </row>
    <row r="1904" spans="1:12" x14ac:dyDescent="0.4">
      <c r="A1904" s="1">
        <v>43953</v>
      </c>
      <c r="B1904" s="5">
        <v>0</v>
      </c>
      <c r="C1904" s="2" t="s">
        <v>10</v>
      </c>
      <c r="D1904">
        <v>0</v>
      </c>
      <c r="E1904">
        <v>82</v>
      </c>
      <c r="F1904" s="2" t="s">
        <v>191</v>
      </c>
      <c r="G1904">
        <v>1</v>
      </c>
      <c r="H1904">
        <v>0</v>
      </c>
      <c r="I1904">
        <v>0</v>
      </c>
      <c r="J1904">
        <v>0</v>
      </c>
      <c r="K1904">
        <v>1</v>
      </c>
      <c r="L1904" s="2" t="s">
        <v>302</v>
      </c>
    </row>
    <row r="1905" spans="1:12" x14ac:dyDescent="0.4">
      <c r="A1905" s="1">
        <v>43953</v>
      </c>
      <c r="B1905" s="5"/>
      <c r="C1905" s="2" t="s">
        <v>167</v>
      </c>
      <c r="E1905">
        <v>30046</v>
      </c>
      <c r="F1905" s="2" t="s">
        <v>178</v>
      </c>
      <c r="G1905">
        <v>793</v>
      </c>
      <c r="K1905">
        <v>1828</v>
      </c>
      <c r="L1905" s="2" t="s">
        <v>0</v>
      </c>
    </row>
    <row r="1906" spans="1:12" x14ac:dyDescent="0.4">
      <c r="A1906" s="1">
        <v>43954</v>
      </c>
      <c r="B1906" s="5">
        <v>0</v>
      </c>
      <c r="C1906" s="2" t="s">
        <v>22</v>
      </c>
      <c r="D1906">
        <v>0</v>
      </c>
      <c r="E1906">
        <v>1129</v>
      </c>
      <c r="F1906" s="2" t="s">
        <v>191</v>
      </c>
      <c r="G1906">
        <v>37</v>
      </c>
      <c r="H1906">
        <v>0</v>
      </c>
      <c r="I1906">
        <v>0</v>
      </c>
      <c r="J1906">
        <v>0</v>
      </c>
      <c r="K1906">
        <v>35</v>
      </c>
      <c r="L1906" s="2" t="s">
        <v>251</v>
      </c>
    </row>
    <row r="1907" spans="1:12" x14ac:dyDescent="0.4">
      <c r="A1907" s="1">
        <v>43954</v>
      </c>
      <c r="B1907" s="5"/>
      <c r="C1907" s="2" t="s">
        <v>83</v>
      </c>
      <c r="E1907">
        <v>25</v>
      </c>
      <c r="F1907" s="2" t="s">
        <v>191</v>
      </c>
      <c r="G1907">
        <v>0</v>
      </c>
      <c r="K1907">
        <v>0</v>
      </c>
      <c r="L1907" s="2" t="s">
        <v>0</v>
      </c>
    </row>
    <row r="1908" spans="1:12" x14ac:dyDescent="0.4">
      <c r="A1908" s="1">
        <v>43954</v>
      </c>
      <c r="B1908" s="5">
        <v>0.5625</v>
      </c>
      <c r="C1908" s="2" t="s">
        <v>50</v>
      </c>
      <c r="D1908">
        <v>0</v>
      </c>
      <c r="E1908">
        <v>97</v>
      </c>
      <c r="F1908" s="2" t="s">
        <v>191</v>
      </c>
      <c r="G1908">
        <v>3</v>
      </c>
      <c r="H1908">
        <v>2</v>
      </c>
      <c r="I1908">
        <v>0</v>
      </c>
      <c r="J1908">
        <v>0</v>
      </c>
      <c r="K1908">
        <v>3</v>
      </c>
      <c r="L1908" s="2" t="s">
        <v>111</v>
      </c>
    </row>
    <row r="1909" spans="1:12" x14ac:dyDescent="0.4">
      <c r="A1909" s="1">
        <v>43954</v>
      </c>
      <c r="B1909" s="5">
        <v>0.33333333333333331</v>
      </c>
      <c r="C1909" s="2" t="s">
        <v>15</v>
      </c>
      <c r="D1909">
        <v>0</v>
      </c>
      <c r="E1909">
        <v>1791</v>
      </c>
      <c r="F1909" s="2" t="s">
        <v>191</v>
      </c>
      <c r="G1909">
        <v>41</v>
      </c>
      <c r="H1909">
        <v>10</v>
      </c>
      <c r="I1909">
        <v>7</v>
      </c>
      <c r="J1909">
        <v>0</v>
      </c>
      <c r="K1909">
        <v>90</v>
      </c>
      <c r="L1909" s="2" t="s">
        <v>87</v>
      </c>
    </row>
    <row r="1910" spans="1:12" x14ac:dyDescent="0.4">
      <c r="A1910" s="1">
        <v>43954</v>
      </c>
      <c r="B1910" s="5">
        <v>0</v>
      </c>
      <c r="C1910" s="2" t="s">
        <v>17</v>
      </c>
      <c r="D1910">
        <v>0</v>
      </c>
      <c r="E1910">
        <v>828</v>
      </c>
      <c r="F1910" s="2" t="s">
        <v>191</v>
      </c>
      <c r="G1910">
        <v>10</v>
      </c>
      <c r="H1910">
        <v>1</v>
      </c>
      <c r="I1910">
        <v>1</v>
      </c>
      <c r="J1910">
        <v>767</v>
      </c>
      <c r="K1910">
        <v>32</v>
      </c>
      <c r="L1910" s="2" t="s">
        <v>115</v>
      </c>
    </row>
    <row r="1911" spans="1:12" x14ac:dyDescent="0.4">
      <c r="A1911" s="1">
        <v>43954</v>
      </c>
      <c r="B1911" s="5">
        <v>0.41666666666666669</v>
      </c>
      <c r="C1911" s="2" t="s">
        <v>13</v>
      </c>
      <c r="D1911">
        <v>0</v>
      </c>
      <c r="E1911">
        <v>956</v>
      </c>
      <c r="F1911" s="2" t="s">
        <v>191</v>
      </c>
      <c r="G1911">
        <v>22</v>
      </c>
      <c r="H1911">
        <v>5</v>
      </c>
      <c r="I1911">
        <v>0</v>
      </c>
      <c r="J1911">
        <v>839</v>
      </c>
      <c r="K1911">
        <v>50</v>
      </c>
      <c r="L1911" s="2" t="s">
        <v>250</v>
      </c>
    </row>
    <row r="1912" spans="1:12" x14ac:dyDescent="0.4">
      <c r="A1912" s="1">
        <v>43954</v>
      </c>
      <c r="B1912" s="5">
        <v>0</v>
      </c>
      <c r="C1912" s="2" t="s">
        <v>26</v>
      </c>
      <c r="D1912">
        <v>0</v>
      </c>
      <c r="E1912">
        <v>1097</v>
      </c>
      <c r="F1912" s="2" t="s">
        <v>191</v>
      </c>
      <c r="G1912">
        <v>35</v>
      </c>
      <c r="H1912">
        <v>4</v>
      </c>
      <c r="I1912">
        <v>0</v>
      </c>
      <c r="J1912">
        <v>130</v>
      </c>
      <c r="K1912">
        <v>79</v>
      </c>
      <c r="L1912" s="2" t="s">
        <v>334</v>
      </c>
    </row>
    <row r="1913" spans="1:12" x14ac:dyDescent="0.4">
      <c r="A1913" s="1">
        <v>43954</v>
      </c>
      <c r="B1913" s="5">
        <v>0</v>
      </c>
      <c r="C1913" s="2" t="s">
        <v>8</v>
      </c>
      <c r="D1913">
        <v>26822</v>
      </c>
      <c r="E1913">
        <v>5235</v>
      </c>
      <c r="F1913" s="2" t="s">
        <v>171</v>
      </c>
      <c r="G1913">
        <v>124</v>
      </c>
      <c r="H1913">
        <v>17</v>
      </c>
      <c r="I1913">
        <v>16</v>
      </c>
      <c r="J1913">
        <v>660</v>
      </c>
      <c r="K1913">
        <v>272</v>
      </c>
      <c r="L1913" s="2" t="s">
        <v>279</v>
      </c>
    </row>
    <row r="1914" spans="1:12" x14ac:dyDescent="0.4">
      <c r="A1914" s="1">
        <v>43954</v>
      </c>
      <c r="B1914" s="5">
        <v>0.54166666666666663</v>
      </c>
      <c r="C1914" s="2" t="s">
        <v>28</v>
      </c>
      <c r="D1914">
        <v>0</v>
      </c>
      <c r="E1914">
        <v>122</v>
      </c>
      <c r="F1914" s="2" t="s">
        <v>191</v>
      </c>
      <c r="G1914">
        <v>2</v>
      </c>
      <c r="H1914">
        <v>0</v>
      </c>
      <c r="I1914">
        <v>0</v>
      </c>
      <c r="J1914">
        <v>0</v>
      </c>
      <c r="K1914">
        <v>11</v>
      </c>
      <c r="L1914" s="2" t="s">
        <v>304</v>
      </c>
    </row>
    <row r="1915" spans="1:12" x14ac:dyDescent="0.4">
      <c r="A1915" s="1">
        <v>43954</v>
      </c>
      <c r="B1915" s="5">
        <v>0</v>
      </c>
      <c r="C1915" s="2" t="s">
        <v>93</v>
      </c>
      <c r="D1915">
        <v>0</v>
      </c>
      <c r="E1915">
        <v>816</v>
      </c>
      <c r="F1915" s="2" t="s">
        <v>191</v>
      </c>
      <c r="G1915">
        <v>18</v>
      </c>
      <c r="H1915">
        <v>6</v>
      </c>
      <c r="I1915">
        <v>6</v>
      </c>
      <c r="J1915">
        <v>0</v>
      </c>
      <c r="K1915">
        <v>45</v>
      </c>
      <c r="L1915" s="2" t="s">
        <v>0</v>
      </c>
    </row>
    <row r="1916" spans="1:12" x14ac:dyDescent="0.4">
      <c r="A1916" s="1">
        <v>43954</v>
      </c>
      <c r="B1916" s="5">
        <v>0</v>
      </c>
      <c r="C1916" s="2" t="s">
        <v>37</v>
      </c>
      <c r="D1916">
        <v>0</v>
      </c>
      <c r="E1916">
        <v>198</v>
      </c>
      <c r="F1916" s="2" t="s">
        <v>191</v>
      </c>
      <c r="G1916">
        <v>8</v>
      </c>
      <c r="H1916">
        <v>5</v>
      </c>
      <c r="I1916">
        <v>0</v>
      </c>
      <c r="J1916">
        <v>0</v>
      </c>
      <c r="K1916">
        <v>7</v>
      </c>
      <c r="L1916" s="2" t="s">
        <v>333</v>
      </c>
    </row>
    <row r="1917" spans="1:12" x14ac:dyDescent="0.4">
      <c r="A1917" s="1">
        <v>43954</v>
      </c>
      <c r="B1917" s="5">
        <v>0</v>
      </c>
      <c r="C1917" s="2" t="s">
        <v>48</v>
      </c>
      <c r="D1917">
        <v>0</v>
      </c>
      <c r="E1917">
        <v>705</v>
      </c>
      <c r="F1917" s="2" t="s">
        <v>191</v>
      </c>
      <c r="G1917">
        <v>40</v>
      </c>
      <c r="H1917">
        <v>7</v>
      </c>
      <c r="I1917">
        <v>0</v>
      </c>
      <c r="J1917">
        <v>0</v>
      </c>
      <c r="K1917">
        <v>18</v>
      </c>
      <c r="L1917" s="2" t="s">
        <v>102</v>
      </c>
    </row>
    <row r="1918" spans="1:12" x14ac:dyDescent="0.4">
      <c r="A1918" s="1">
        <v>43954</v>
      </c>
      <c r="B1918" s="5">
        <v>0</v>
      </c>
      <c r="C1918" s="2" t="s">
        <v>29</v>
      </c>
      <c r="D1918">
        <v>0</v>
      </c>
      <c r="E1918">
        <v>689</v>
      </c>
      <c r="F1918" s="2" t="s">
        <v>191</v>
      </c>
      <c r="G1918">
        <v>26</v>
      </c>
      <c r="H1918">
        <v>2</v>
      </c>
      <c r="I1918">
        <v>2</v>
      </c>
      <c r="J1918">
        <v>0</v>
      </c>
      <c r="K1918">
        <v>81</v>
      </c>
      <c r="L1918" s="2" t="s">
        <v>229</v>
      </c>
    </row>
    <row r="1919" spans="1:12" x14ac:dyDescent="0.4">
      <c r="A1919" s="1">
        <v>43954</v>
      </c>
      <c r="B1919" s="5">
        <v>0</v>
      </c>
      <c r="C1919" s="2" t="s">
        <v>70</v>
      </c>
      <c r="D1919">
        <v>0</v>
      </c>
      <c r="E1919">
        <v>113</v>
      </c>
      <c r="F1919" s="2" t="s">
        <v>191</v>
      </c>
      <c r="G1919">
        <v>1</v>
      </c>
      <c r="H1919">
        <v>0</v>
      </c>
      <c r="I1919">
        <v>0</v>
      </c>
      <c r="J1919">
        <v>0</v>
      </c>
      <c r="K1919">
        <v>3</v>
      </c>
      <c r="L1919" s="2" t="s">
        <v>223</v>
      </c>
    </row>
    <row r="1920" spans="1:12" x14ac:dyDescent="0.4">
      <c r="A1920" s="1">
        <v>43954</v>
      </c>
      <c r="B1920" s="5"/>
      <c r="C1920" s="2" t="s">
        <v>78</v>
      </c>
      <c r="E1920">
        <v>79</v>
      </c>
      <c r="F1920" s="2" t="s">
        <v>191</v>
      </c>
      <c r="G1920">
        <v>0</v>
      </c>
      <c r="K1920">
        <v>0</v>
      </c>
      <c r="L1920" s="2" t="s">
        <v>0</v>
      </c>
    </row>
    <row r="1921" spans="1:12" x14ac:dyDescent="0.4">
      <c r="A1921" s="1">
        <v>43954</v>
      </c>
      <c r="B1921" s="5"/>
      <c r="C1921" s="2" t="s">
        <v>33</v>
      </c>
      <c r="E1921">
        <v>791</v>
      </c>
      <c r="F1921" s="2" t="s">
        <v>191</v>
      </c>
      <c r="G1921">
        <v>31</v>
      </c>
      <c r="K1921">
        <v>33</v>
      </c>
      <c r="L1921" s="2" t="s">
        <v>0</v>
      </c>
    </row>
    <row r="1922" spans="1:12" x14ac:dyDescent="0.4">
      <c r="A1922" s="1">
        <v>43954</v>
      </c>
      <c r="B1922" s="5">
        <v>0.39583333333333331</v>
      </c>
      <c r="C1922" s="2" t="s">
        <v>101</v>
      </c>
      <c r="D1922">
        <v>0</v>
      </c>
      <c r="E1922">
        <v>75</v>
      </c>
      <c r="F1922" s="2" t="s">
        <v>191</v>
      </c>
      <c r="G1922">
        <v>6</v>
      </c>
      <c r="H1922">
        <v>2</v>
      </c>
      <c r="I1922">
        <v>0</v>
      </c>
      <c r="J1922">
        <v>0</v>
      </c>
      <c r="K1922">
        <v>6</v>
      </c>
      <c r="L1922" s="2" t="s">
        <v>335</v>
      </c>
    </row>
    <row r="1923" spans="1:12" x14ac:dyDescent="0.4">
      <c r="A1923" s="1">
        <v>43954</v>
      </c>
      <c r="B1923" s="5">
        <v>0</v>
      </c>
      <c r="C1923" s="2" t="s">
        <v>57</v>
      </c>
      <c r="D1923">
        <v>0</v>
      </c>
      <c r="E1923">
        <v>398</v>
      </c>
      <c r="F1923" s="2" t="s">
        <v>191</v>
      </c>
      <c r="G1923">
        <v>11</v>
      </c>
      <c r="H1923">
        <v>0</v>
      </c>
      <c r="I1923">
        <v>0</v>
      </c>
      <c r="J1923">
        <v>0</v>
      </c>
      <c r="K1923">
        <v>15</v>
      </c>
      <c r="L1923" s="2" t="s">
        <v>233</v>
      </c>
    </row>
    <row r="1924" spans="1:12" x14ac:dyDescent="0.4">
      <c r="A1924" s="1">
        <v>43954</v>
      </c>
      <c r="B1924" s="5">
        <v>6.9444444444444447E-4</v>
      </c>
      <c r="C1924" s="2" t="s">
        <v>38</v>
      </c>
      <c r="D1924">
        <v>0</v>
      </c>
      <c r="E1924">
        <v>304</v>
      </c>
      <c r="F1924" s="2" t="s">
        <v>191</v>
      </c>
      <c r="G1924">
        <v>11</v>
      </c>
      <c r="H1924">
        <v>0</v>
      </c>
      <c r="I1924">
        <v>0</v>
      </c>
      <c r="J1924">
        <v>248</v>
      </c>
      <c r="K1924">
        <v>21</v>
      </c>
      <c r="L1924" s="2" t="s">
        <v>339</v>
      </c>
    </row>
    <row r="1925" spans="1:12" x14ac:dyDescent="0.4">
      <c r="A1925" s="1">
        <v>43954</v>
      </c>
      <c r="B1925" s="5">
        <v>0.41666666666666669</v>
      </c>
      <c r="C1925" s="2" t="s">
        <v>88</v>
      </c>
      <c r="D1925">
        <v>0</v>
      </c>
      <c r="E1925">
        <v>368</v>
      </c>
      <c r="F1925" s="2" t="s">
        <v>191</v>
      </c>
      <c r="G1925">
        <v>9</v>
      </c>
      <c r="H1925">
        <v>5</v>
      </c>
      <c r="I1925">
        <v>0</v>
      </c>
      <c r="J1925">
        <v>57</v>
      </c>
      <c r="K1925">
        <v>17</v>
      </c>
      <c r="L1925" s="2" t="s">
        <v>303</v>
      </c>
    </row>
    <row r="1926" spans="1:12" x14ac:dyDescent="0.4">
      <c r="A1926" s="1">
        <v>43954</v>
      </c>
      <c r="B1926" s="5">
        <v>0.33333333333333331</v>
      </c>
      <c r="C1926" s="2" t="s">
        <v>9</v>
      </c>
      <c r="D1926">
        <v>0</v>
      </c>
      <c r="E1926">
        <v>3235</v>
      </c>
      <c r="F1926" s="2" t="s">
        <v>191</v>
      </c>
      <c r="G1926">
        <v>132</v>
      </c>
      <c r="H1926">
        <v>23</v>
      </c>
      <c r="I1926">
        <v>16</v>
      </c>
      <c r="J1926">
        <v>779</v>
      </c>
      <c r="K1926">
        <v>324</v>
      </c>
      <c r="L1926" s="2" t="s">
        <v>244</v>
      </c>
    </row>
    <row r="1927" spans="1:12" x14ac:dyDescent="0.4">
      <c r="A1927" s="1">
        <v>43954</v>
      </c>
      <c r="B1927" s="5">
        <v>0.54166666666666663</v>
      </c>
      <c r="C1927" s="2" t="s">
        <v>75</v>
      </c>
      <c r="D1927">
        <v>0</v>
      </c>
      <c r="E1927">
        <v>90</v>
      </c>
      <c r="F1927" s="2" t="s">
        <v>191</v>
      </c>
      <c r="G1927">
        <v>2</v>
      </c>
      <c r="H1927">
        <v>0</v>
      </c>
      <c r="I1927">
        <v>0</v>
      </c>
      <c r="J1927">
        <v>72</v>
      </c>
      <c r="K1927">
        <v>6</v>
      </c>
      <c r="L1927" s="2" t="s">
        <v>145</v>
      </c>
    </row>
    <row r="1928" spans="1:12" x14ac:dyDescent="0.4">
      <c r="A1928" s="1">
        <v>43954</v>
      </c>
      <c r="B1928" s="5">
        <v>0</v>
      </c>
      <c r="C1928" s="2" t="s">
        <v>18</v>
      </c>
      <c r="D1928">
        <v>0</v>
      </c>
      <c r="E1928">
        <v>5316</v>
      </c>
      <c r="F1928" s="2" t="s">
        <v>191</v>
      </c>
      <c r="G1928">
        <v>100</v>
      </c>
      <c r="H1928">
        <v>22</v>
      </c>
      <c r="I1928">
        <v>0</v>
      </c>
      <c r="J1928">
        <v>0</v>
      </c>
      <c r="K1928">
        <v>414</v>
      </c>
      <c r="L1928" s="2" t="s">
        <v>123</v>
      </c>
    </row>
    <row r="1929" spans="1:12" x14ac:dyDescent="0.4">
      <c r="A1929" s="1">
        <v>43954</v>
      </c>
      <c r="B1929" s="5">
        <v>0</v>
      </c>
      <c r="C1929" s="2" t="s">
        <v>20</v>
      </c>
      <c r="D1929">
        <v>0</v>
      </c>
      <c r="E1929">
        <v>1897</v>
      </c>
      <c r="F1929" s="2" t="s">
        <v>191</v>
      </c>
      <c r="G1929">
        <v>61</v>
      </c>
      <c r="H1929">
        <v>10</v>
      </c>
      <c r="I1929">
        <v>8</v>
      </c>
      <c r="J1929">
        <v>241</v>
      </c>
      <c r="K1929">
        <v>142</v>
      </c>
      <c r="L1929" s="2" t="s">
        <v>255</v>
      </c>
    </row>
    <row r="1930" spans="1:12" x14ac:dyDescent="0.4">
      <c r="A1930" s="1">
        <v>43954</v>
      </c>
      <c r="B1930" s="5">
        <v>0.33333333333333331</v>
      </c>
      <c r="C1930" s="2" t="s">
        <v>40</v>
      </c>
      <c r="D1930">
        <v>0</v>
      </c>
      <c r="E1930">
        <v>189</v>
      </c>
      <c r="F1930" s="2" t="s">
        <v>191</v>
      </c>
      <c r="G1930">
        <v>3</v>
      </c>
      <c r="H1930">
        <v>1</v>
      </c>
      <c r="I1930">
        <v>0</v>
      </c>
      <c r="J1930">
        <v>137</v>
      </c>
      <c r="K1930">
        <v>8</v>
      </c>
      <c r="L1930" s="2" t="s">
        <v>232</v>
      </c>
    </row>
    <row r="1931" spans="1:12" x14ac:dyDescent="0.4">
      <c r="A1931" s="1">
        <v>43954</v>
      </c>
      <c r="B1931" s="5">
        <v>0.60416666666666663</v>
      </c>
      <c r="C1931" s="2" t="s">
        <v>12</v>
      </c>
      <c r="D1931">
        <v>0</v>
      </c>
      <c r="E1931">
        <v>3483</v>
      </c>
      <c r="F1931" s="2" t="s">
        <v>191</v>
      </c>
      <c r="G1931">
        <v>42</v>
      </c>
      <c r="H1931">
        <v>0</v>
      </c>
      <c r="I1931">
        <v>12</v>
      </c>
      <c r="J1931">
        <v>0</v>
      </c>
      <c r="K1931">
        <v>123</v>
      </c>
      <c r="L1931" s="2" t="s">
        <v>301</v>
      </c>
    </row>
    <row r="1932" spans="1:12" x14ac:dyDescent="0.4">
      <c r="A1932" s="1">
        <v>43954</v>
      </c>
      <c r="B1932" s="5">
        <v>0</v>
      </c>
      <c r="C1932" s="2" t="s">
        <v>10</v>
      </c>
      <c r="D1932">
        <v>0</v>
      </c>
      <c r="E1932">
        <v>82</v>
      </c>
      <c r="F1932" s="2" t="s">
        <v>191</v>
      </c>
      <c r="G1932">
        <v>1</v>
      </c>
      <c r="H1932">
        <v>0</v>
      </c>
      <c r="I1932">
        <v>0</v>
      </c>
      <c r="J1932">
        <v>0</v>
      </c>
      <c r="K1932">
        <v>1</v>
      </c>
      <c r="L1932" s="2" t="s">
        <v>302</v>
      </c>
    </row>
    <row r="1933" spans="1:12" x14ac:dyDescent="0.4">
      <c r="A1933" s="1">
        <v>43954</v>
      </c>
      <c r="B1933" s="5"/>
      <c r="C1933" s="2" t="s">
        <v>167</v>
      </c>
      <c r="E1933">
        <v>30108</v>
      </c>
      <c r="F1933" s="2" t="s">
        <v>178</v>
      </c>
      <c r="G1933">
        <v>776</v>
      </c>
      <c r="K1933">
        <v>1836</v>
      </c>
      <c r="L1933" s="2" t="s">
        <v>0</v>
      </c>
    </row>
    <row r="1934" spans="1:12" x14ac:dyDescent="0.4">
      <c r="A1934" s="1">
        <v>43955</v>
      </c>
      <c r="B1934" s="5">
        <v>0.61458333333333337</v>
      </c>
      <c r="C1934" s="2" t="s">
        <v>22</v>
      </c>
      <c r="D1934">
        <v>0</v>
      </c>
      <c r="E1934">
        <v>1133</v>
      </c>
      <c r="F1934" s="2" t="s">
        <v>191</v>
      </c>
      <c r="G1934">
        <v>38</v>
      </c>
      <c r="H1934">
        <v>5</v>
      </c>
      <c r="I1934">
        <v>4</v>
      </c>
      <c r="J1934">
        <v>940</v>
      </c>
      <c r="K1934">
        <v>36</v>
      </c>
      <c r="L1934" s="2" t="s">
        <v>261</v>
      </c>
    </row>
    <row r="1935" spans="1:12" x14ac:dyDescent="0.4">
      <c r="A1935" s="1">
        <v>43955</v>
      </c>
      <c r="B1935" s="5">
        <v>0.33333333333333331</v>
      </c>
      <c r="C1935" s="2" t="s">
        <v>83</v>
      </c>
      <c r="D1935">
        <v>0</v>
      </c>
      <c r="E1935">
        <v>25</v>
      </c>
      <c r="F1935" s="2" t="s">
        <v>191</v>
      </c>
      <c r="G1935">
        <v>0</v>
      </c>
      <c r="H1935">
        <v>0</v>
      </c>
      <c r="I1935">
        <v>0</v>
      </c>
      <c r="J1935">
        <v>0</v>
      </c>
      <c r="K1935">
        <v>0</v>
      </c>
      <c r="L1935" s="2" t="s">
        <v>118</v>
      </c>
    </row>
    <row r="1936" spans="1:12" x14ac:dyDescent="0.4">
      <c r="A1936" s="1">
        <v>43955</v>
      </c>
      <c r="B1936" s="5">
        <v>0.33333333333333331</v>
      </c>
      <c r="C1936" s="2" t="s">
        <v>50</v>
      </c>
      <c r="D1936">
        <v>0</v>
      </c>
      <c r="E1936">
        <v>97</v>
      </c>
      <c r="F1936" s="2" t="s">
        <v>191</v>
      </c>
      <c r="G1936">
        <v>6</v>
      </c>
      <c r="H1936">
        <v>2</v>
      </c>
      <c r="I1936">
        <v>0</v>
      </c>
      <c r="J1936">
        <v>0</v>
      </c>
      <c r="K1936">
        <v>3</v>
      </c>
      <c r="L1936" s="2" t="s">
        <v>111</v>
      </c>
    </row>
    <row r="1937" spans="1:12" x14ac:dyDescent="0.4">
      <c r="A1937" s="1">
        <v>43955</v>
      </c>
      <c r="B1937" s="5">
        <v>0.33333333333333331</v>
      </c>
      <c r="C1937" s="2" t="s">
        <v>15</v>
      </c>
      <c r="D1937">
        <v>0</v>
      </c>
      <c r="E1937">
        <v>1796</v>
      </c>
      <c r="F1937" s="2" t="s">
        <v>191</v>
      </c>
      <c r="G1937">
        <v>35</v>
      </c>
      <c r="H1937">
        <v>8</v>
      </c>
      <c r="I1937">
        <v>7</v>
      </c>
      <c r="J1937">
        <v>0</v>
      </c>
      <c r="K1937">
        <v>90</v>
      </c>
      <c r="L1937" s="2" t="s">
        <v>87</v>
      </c>
    </row>
    <row r="1938" spans="1:12" x14ac:dyDescent="0.4">
      <c r="A1938" s="1">
        <v>43955</v>
      </c>
      <c r="B1938" s="5">
        <v>0</v>
      </c>
      <c r="C1938" s="2" t="s">
        <v>17</v>
      </c>
      <c r="D1938">
        <v>0</v>
      </c>
      <c r="E1938">
        <v>828</v>
      </c>
      <c r="F1938" s="2" t="s">
        <v>191</v>
      </c>
      <c r="G1938">
        <v>9</v>
      </c>
      <c r="H1938">
        <v>1</v>
      </c>
      <c r="I1938">
        <v>1</v>
      </c>
      <c r="J1938">
        <v>769</v>
      </c>
      <c r="K1938">
        <v>32</v>
      </c>
      <c r="L1938" s="2" t="s">
        <v>115</v>
      </c>
    </row>
    <row r="1939" spans="1:12" x14ac:dyDescent="0.4">
      <c r="A1939" s="1">
        <v>43955</v>
      </c>
      <c r="B1939" s="5">
        <v>0.41666666666666669</v>
      </c>
      <c r="C1939" s="2" t="s">
        <v>13</v>
      </c>
      <c r="D1939">
        <v>0</v>
      </c>
      <c r="E1939">
        <v>958</v>
      </c>
      <c r="F1939" s="2" t="s">
        <v>191</v>
      </c>
      <c r="G1939">
        <v>22</v>
      </c>
      <c r="H1939">
        <v>4</v>
      </c>
      <c r="I1939">
        <v>0</v>
      </c>
      <c r="J1939">
        <v>840</v>
      </c>
      <c r="K1939">
        <v>50</v>
      </c>
      <c r="L1939" s="2" t="s">
        <v>250</v>
      </c>
    </row>
    <row r="1940" spans="1:12" x14ac:dyDescent="0.4">
      <c r="A1940" s="1">
        <v>43955</v>
      </c>
      <c r="B1940" s="5">
        <v>0</v>
      </c>
      <c r="C1940" s="2" t="s">
        <v>26</v>
      </c>
      <c r="D1940">
        <v>0</v>
      </c>
      <c r="E1940">
        <v>1102</v>
      </c>
      <c r="F1940" s="2" t="s">
        <v>191</v>
      </c>
      <c r="G1940">
        <v>36</v>
      </c>
      <c r="H1940">
        <v>4</v>
      </c>
      <c r="I1940">
        <v>0</v>
      </c>
      <c r="J1940">
        <v>130</v>
      </c>
      <c r="K1940">
        <v>79</v>
      </c>
      <c r="L1940" s="2" t="s">
        <v>334</v>
      </c>
    </row>
    <row r="1941" spans="1:12" x14ac:dyDescent="0.4">
      <c r="A1941" s="1">
        <v>43955</v>
      </c>
      <c r="B1941" s="5">
        <v>0</v>
      </c>
      <c r="C1941" s="2" t="s">
        <v>8</v>
      </c>
      <c r="D1941">
        <v>27165</v>
      </c>
      <c r="E1941">
        <v>5241</v>
      </c>
      <c r="F1941" s="2" t="s">
        <v>170</v>
      </c>
      <c r="G1941">
        <v>116</v>
      </c>
      <c r="H1941">
        <v>17</v>
      </c>
      <c r="I1941">
        <v>16</v>
      </c>
      <c r="J1941">
        <v>661</v>
      </c>
      <c r="K1941">
        <v>274</v>
      </c>
      <c r="L1941" s="2" t="s">
        <v>279</v>
      </c>
    </row>
    <row r="1942" spans="1:12" x14ac:dyDescent="0.4">
      <c r="A1942" s="1">
        <v>43955</v>
      </c>
      <c r="B1942" s="5">
        <v>0.54166666666666663</v>
      </c>
      <c r="C1942" s="2" t="s">
        <v>28</v>
      </c>
      <c r="D1942">
        <v>0</v>
      </c>
      <c r="E1942">
        <v>122</v>
      </c>
      <c r="F1942" s="2" t="s">
        <v>191</v>
      </c>
      <c r="G1942">
        <v>2</v>
      </c>
      <c r="H1942">
        <v>0</v>
      </c>
      <c r="I1942">
        <v>0</v>
      </c>
      <c r="J1942">
        <v>0</v>
      </c>
      <c r="K1942">
        <v>12</v>
      </c>
      <c r="L1942" s="2" t="s">
        <v>304</v>
      </c>
    </row>
    <row r="1943" spans="1:12" x14ac:dyDescent="0.4">
      <c r="A1943" s="1">
        <v>43955</v>
      </c>
      <c r="B1943" s="5">
        <v>0</v>
      </c>
      <c r="C1943" s="2" t="s">
        <v>93</v>
      </c>
      <c r="D1943">
        <v>0</v>
      </c>
      <c r="E1943">
        <v>817</v>
      </c>
      <c r="F1943" s="2" t="s">
        <v>191</v>
      </c>
      <c r="G1943">
        <v>16</v>
      </c>
      <c r="H1943">
        <v>5</v>
      </c>
      <c r="I1943">
        <v>5</v>
      </c>
      <c r="J1943">
        <v>0</v>
      </c>
      <c r="K1943">
        <v>45</v>
      </c>
      <c r="L1943" s="2" t="s">
        <v>0</v>
      </c>
    </row>
    <row r="1944" spans="1:12" x14ac:dyDescent="0.4">
      <c r="A1944" s="1">
        <v>43955</v>
      </c>
      <c r="B1944" s="5">
        <v>0</v>
      </c>
      <c r="C1944" s="2" t="s">
        <v>37</v>
      </c>
      <c r="D1944">
        <v>0</v>
      </c>
      <c r="E1944">
        <v>198</v>
      </c>
      <c r="F1944" s="2" t="s">
        <v>191</v>
      </c>
      <c r="G1944">
        <v>8</v>
      </c>
      <c r="H1944">
        <v>5</v>
      </c>
      <c r="I1944">
        <v>0</v>
      </c>
      <c r="J1944">
        <v>0</v>
      </c>
      <c r="K1944">
        <v>7</v>
      </c>
      <c r="L1944" s="2" t="s">
        <v>333</v>
      </c>
    </row>
    <row r="1945" spans="1:12" x14ac:dyDescent="0.4">
      <c r="A1945" s="1">
        <v>43955</v>
      </c>
      <c r="B1945" s="5">
        <v>0</v>
      </c>
      <c r="C1945" s="2" t="s">
        <v>48</v>
      </c>
      <c r="D1945">
        <v>0</v>
      </c>
      <c r="E1945">
        <v>705</v>
      </c>
      <c r="F1945" s="2" t="s">
        <v>191</v>
      </c>
      <c r="G1945">
        <v>34</v>
      </c>
      <c r="H1945">
        <v>6</v>
      </c>
      <c r="I1945">
        <v>0</v>
      </c>
      <c r="J1945">
        <v>0</v>
      </c>
      <c r="K1945">
        <v>18</v>
      </c>
      <c r="L1945" s="2" t="s">
        <v>102</v>
      </c>
    </row>
    <row r="1946" spans="1:12" x14ac:dyDescent="0.4">
      <c r="A1946" s="1">
        <v>43955</v>
      </c>
      <c r="B1946" s="5">
        <v>0</v>
      </c>
      <c r="C1946" s="2" t="s">
        <v>29</v>
      </c>
      <c r="D1946">
        <v>0</v>
      </c>
      <c r="E1946">
        <v>691</v>
      </c>
      <c r="F1946" s="2" t="s">
        <v>191</v>
      </c>
      <c r="G1946">
        <v>25</v>
      </c>
      <c r="H1946">
        <v>3</v>
      </c>
      <c r="I1946">
        <v>3</v>
      </c>
      <c r="J1946">
        <v>0</v>
      </c>
      <c r="K1946">
        <v>81</v>
      </c>
      <c r="L1946" s="2" t="s">
        <v>229</v>
      </c>
    </row>
    <row r="1947" spans="1:12" x14ac:dyDescent="0.4">
      <c r="A1947" s="1">
        <v>43955</v>
      </c>
      <c r="B1947" s="5">
        <v>0</v>
      </c>
      <c r="C1947" s="2" t="s">
        <v>70</v>
      </c>
      <c r="D1947">
        <v>0</v>
      </c>
      <c r="E1947">
        <v>113</v>
      </c>
      <c r="F1947" s="2" t="s">
        <v>191</v>
      </c>
      <c r="G1947">
        <v>1</v>
      </c>
      <c r="H1947">
        <v>0</v>
      </c>
      <c r="I1947">
        <v>0</v>
      </c>
      <c r="J1947">
        <v>0</v>
      </c>
      <c r="K1947">
        <v>3</v>
      </c>
      <c r="L1947" s="2" t="s">
        <v>223</v>
      </c>
    </row>
    <row r="1948" spans="1:12" x14ac:dyDescent="0.4">
      <c r="A1948" s="1">
        <v>43955</v>
      </c>
      <c r="B1948" s="5">
        <v>0</v>
      </c>
      <c r="C1948" s="2" t="s">
        <v>78</v>
      </c>
      <c r="D1948">
        <v>0</v>
      </c>
      <c r="E1948">
        <v>79</v>
      </c>
      <c r="F1948" s="2" t="s">
        <v>191</v>
      </c>
      <c r="G1948">
        <v>0</v>
      </c>
      <c r="H1948">
        <v>0</v>
      </c>
      <c r="I1948">
        <v>0</v>
      </c>
      <c r="J1948">
        <v>0</v>
      </c>
      <c r="K1948">
        <v>0</v>
      </c>
      <c r="L1948" s="2" t="s">
        <v>338</v>
      </c>
    </row>
    <row r="1949" spans="1:12" x14ac:dyDescent="0.4">
      <c r="A1949" s="1">
        <v>43955</v>
      </c>
      <c r="B1949" s="5">
        <v>0</v>
      </c>
      <c r="C1949" s="2" t="s">
        <v>33</v>
      </c>
      <c r="D1949">
        <v>0</v>
      </c>
      <c r="E1949">
        <v>793</v>
      </c>
      <c r="F1949" s="2" t="s">
        <v>191</v>
      </c>
      <c r="G1949">
        <v>29</v>
      </c>
      <c r="H1949">
        <v>2</v>
      </c>
      <c r="I1949">
        <v>0</v>
      </c>
      <c r="J1949">
        <v>189</v>
      </c>
      <c r="K1949">
        <v>33</v>
      </c>
      <c r="L1949" s="2" t="s">
        <v>74</v>
      </c>
    </row>
    <row r="1950" spans="1:12" x14ac:dyDescent="0.4">
      <c r="A1950" s="1">
        <v>43955</v>
      </c>
      <c r="B1950" s="5">
        <v>0.39583333333333331</v>
      </c>
      <c r="C1950" s="2" t="s">
        <v>101</v>
      </c>
      <c r="D1950">
        <v>0</v>
      </c>
      <c r="E1950">
        <v>75</v>
      </c>
      <c r="F1950" s="2" t="s">
        <v>191</v>
      </c>
      <c r="G1950">
        <v>4</v>
      </c>
      <c r="H1950">
        <v>2</v>
      </c>
      <c r="I1950">
        <v>0</v>
      </c>
      <c r="J1950">
        <v>0</v>
      </c>
      <c r="K1950">
        <v>6</v>
      </c>
      <c r="L1950" s="2" t="s">
        <v>335</v>
      </c>
    </row>
    <row r="1951" spans="1:12" x14ac:dyDescent="0.4">
      <c r="A1951" s="1">
        <v>43955</v>
      </c>
      <c r="B1951" s="5">
        <v>0</v>
      </c>
      <c r="C1951" s="2" t="s">
        <v>57</v>
      </c>
      <c r="D1951">
        <v>0</v>
      </c>
      <c r="E1951">
        <v>400</v>
      </c>
      <c r="F1951" s="2" t="s">
        <v>191</v>
      </c>
      <c r="G1951">
        <v>11</v>
      </c>
      <c r="H1951">
        <v>0</v>
      </c>
      <c r="I1951">
        <v>0</v>
      </c>
      <c r="J1951">
        <v>0</v>
      </c>
      <c r="K1951">
        <v>15</v>
      </c>
      <c r="L1951" s="2" t="s">
        <v>233</v>
      </c>
    </row>
    <row r="1952" spans="1:12" x14ac:dyDescent="0.4">
      <c r="A1952" s="1">
        <v>43955</v>
      </c>
      <c r="B1952" s="5">
        <v>0.41666666666666669</v>
      </c>
      <c r="C1952" s="2" t="s">
        <v>38</v>
      </c>
      <c r="D1952">
        <v>0</v>
      </c>
      <c r="E1952">
        <v>305</v>
      </c>
      <c r="F1952" s="2" t="s">
        <v>191</v>
      </c>
      <c r="G1952">
        <v>10</v>
      </c>
      <c r="H1952">
        <v>0</v>
      </c>
      <c r="I1952">
        <v>0</v>
      </c>
      <c r="J1952">
        <v>248</v>
      </c>
      <c r="K1952">
        <v>21</v>
      </c>
      <c r="L1952" s="2" t="s">
        <v>339</v>
      </c>
    </row>
    <row r="1953" spans="1:12" x14ac:dyDescent="0.4">
      <c r="A1953" s="1">
        <v>43955</v>
      </c>
      <c r="B1953" s="5">
        <v>0.41666666666666669</v>
      </c>
      <c r="C1953" s="2" t="s">
        <v>88</v>
      </c>
      <c r="D1953">
        <v>0</v>
      </c>
      <c r="E1953">
        <v>372</v>
      </c>
      <c r="F1953" s="2" t="s">
        <v>191</v>
      </c>
      <c r="G1953">
        <v>9</v>
      </c>
      <c r="H1953">
        <v>5</v>
      </c>
      <c r="I1953">
        <v>0</v>
      </c>
      <c r="J1953">
        <v>57</v>
      </c>
      <c r="K1953">
        <v>17</v>
      </c>
      <c r="L1953" s="2" t="s">
        <v>303</v>
      </c>
    </row>
    <row r="1954" spans="1:12" x14ac:dyDescent="0.4">
      <c r="A1954" s="1">
        <v>43955</v>
      </c>
      <c r="B1954" s="5">
        <v>0.33333333333333331</v>
      </c>
      <c r="C1954" s="2" t="s">
        <v>9</v>
      </c>
      <c r="D1954">
        <v>0</v>
      </c>
      <c r="E1954">
        <v>3238</v>
      </c>
      <c r="F1954" s="2" t="s">
        <v>191</v>
      </c>
      <c r="G1954">
        <v>129</v>
      </c>
      <c r="H1954">
        <v>22</v>
      </c>
      <c r="I1954">
        <v>15</v>
      </c>
      <c r="J1954">
        <v>782</v>
      </c>
      <c r="K1954">
        <v>326</v>
      </c>
      <c r="L1954" s="2" t="s">
        <v>244</v>
      </c>
    </row>
    <row r="1955" spans="1:12" x14ac:dyDescent="0.4">
      <c r="A1955" s="1">
        <v>43955</v>
      </c>
      <c r="B1955" s="5">
        <v>0.58333333333333337</v>
      </c>
      <c r="C1955" s="2" t="s">
        <v>75</v>
      </c>
      <c r="D1955">
        <v>0</v>
      </c>
      <c r="E1955">
        <v>91</v>
      </c>
      <c r="F1955" s="2" t="s">
        <v>191</v>
      </c>
      <c r="G1955">
        <v>2</v>
      </c>
      <c r="H1955">
        <v>0</v>
      </c>
      <c r="I1955">
        <v>0</v>
      </c>
      <c r="J1955">
        <v>72</v>
      </c>
      <c r="K1955">
        <v>6</v>
      </c>
      <c r="L1955" s="2" t="s">
        <v>145</v>
      </c>
    </row>
    <row r="1956" spans="1:12" x14ac:dyDescent="0.4">
      <c r="A1956" s="1">
        <v>43955</v>
      </c>
      <c r="B1956" s="5">
        <v>0</v>
      </c>
      <c r="C1956" s="2" t="s">
        <v>18</v>
      </c>
      <c r="D1956">
        <v>0</v>
      </c>
      <c r="E1956">
        <v>5324</v>
      </c>
      <c r="F1956" s="2" t="s">
        <v>191</v>
      </c>
      <c r="G1956">
        <v>99</v>
      </c>
      <c r="H1956">
        <v>23</v>
      </c>
      <c r="I1956">
        <v>0</v>
      </c>
      <c r="J1956">
        <v>0</v>
      </c>
      <c r="K1956">
        <v>414</v>
      </c>
      <c r="L1956" s="2" t="s">
        <v>123</v>
      </c>
    </row>
    <row r="1957" spans="1:12" x14ac:dyDescent="0.4">
      <c r="A1957" s="1">
        <v>43955</v>
      </c>
      <c r="B1957" s="5">
        <v>0</v>
      </c>
      <c r="C1957" s="2" t="s">
        <v>20</v>
      </c>
      <c r="D1957">
        <v>0</v>
      </c>
      <c r="E1957">
        <v>1905</v>
      </c>
      <c r="F1957" s="2" t="s">
        <v>191</v>
      </c>
      <c r="G1957">
        <v>57</v>
      </c>
      <c r="H1957">
        <v>10</v>
      </c>
      <c r="I1957">
        <v>7</v>
      </c>
      <c r="J1957">
        <v>246</v>
      </c>
      <c r="K1957">
        <v>142</v>
      </c>
      <c r="L1957" s="2" t="s">
        <v>255</v>
      </c>
    </row>
    <row r="1958" spans="1:12" x14ac:dyDescent="0.4">
      <c r="A1958" s="1">
        <v>43955</v>
      </c>
      <c r="B1958" s="5">
        <v>0.33333333333333331</v>
      </c>
      <c r="C1958" s="2" t="s">
        <v>40</v>
      </c>
      <c r="D1958">
        <v>0</v>
      </c>
      <c r="E1958">
        <v>190</v>
      </c>
      <c r="F1958" s="2" t="s">
        <v>191</v>
      </c>
      <c r="G1958">
        <v>3</v>
      </c>
      <c r="H1958">
        <v>1</v>
      </c>
      <c r="I1958">
        <v>0</v>
      </c>
      <c r="J1958">
        <v>138</v>
      </c>
      <c r="K1958">
        <v>8</v>
      </c>
      <c r="L1958" s="2" t="s">
        <v>232</v>
      </c>
    </row>
    <row r="1959" spans="1:12" x14ac:dyDescent="0.4">
      <c r="A1959" s="1">
        <v>43955</v>
      </c>
      <c r="B1959" s="5">
        <v>0.60416666666666663</v>
      </c>
      <c r="C1959" s="2" t="s">
        <v>12</v>
      </c>
      <c r="D1959">
        <v>0</v>
      </c>
      <c r="E1959">
        <v>3485</v>
      </c>
      <c r="F1959" s="2" t="s">
        <v>191</v>
      </c>
      <c r="G1959">
        <v>43</v>
      </c>
      <c r="H1959">
        <v>0</v>
      </c>
      <c r="I1959">
        <v>11</v>
      </c>
      <c r="J1959">
        <v>0</v>
      </c>
      <c r="K1959">
        <v>123</v>
      </c>
      <c r="L1959" s="2" t="s">
        <v>301</v>
      </c>
    </row>
    <row r="1960" spans="1:12" x14ac:dyDescent="0.4">
      <c r="A1960" s="1">
        <v>43955</v>
      </c>
      <c r="B1960" s="5">
        <v>0</v>
      </c>
      <c r="C1960" s="2" t="s">
        <v>10</v>
      </c>
      <c r="D1960">
        <v>0</v>
      </c>
      <c r="E1960">
        <v>82</v>
      </c>
      <c r="F1960" s="2" t="s">
        <v>191</v>
      </c>
      <c r="G1960">
        <v>1</v>
      </c>
      <c r="H1960">
        <v>0</v>
      </c>
      <c r="I1960">
        <v>0</v>
      </c>
      <c r="J1960">
        <v>0</v>
      </c>
      <c r="K1960">
        <v>1</v>
      </c>
      <c r="L1960" s="2" t="s">
        <v>302</v>
      </c>
    </row>
    <row r="1961" spans="1:12" x14ac:dyDescent="0.4">
      <c r="A1961" s="1">
        <v>43955</v>
      </c>
      <c r="B1961" s="5"/>
      <c r="C1961" s="2" t="s">
        <v>167</v>
      </c>
      <c r="E1961">
        <v>30165</v>
      </c>
      <c r="F1961" s="2" t="s">
        <v>171</v>
      </c>
      <c r="G1961">
        <v>745</v>
      </c>
      <c r="K1961">
        <v>1842</v>
      </c>
      <c r="L1961" s="2" t="s">
        <v>0</v>
      </c>
    </row>
    <row r="1962" spans="1:12" x14ac:dyDescent="0.4">
      <c r="A1962" s="1">
        <v>43956</v>
      </c>
      <c r="B1962" s="5">
        <v>0.61458333333333337</v>
      </c>
      <c r="C1962" s="2" t="s">
        <v>22</v>
      </c>
      <c r="D1962">
        <v>0</v>
      </c>
      <c r="E1962">
        <v>1135</v>
      </c>
      <c r="F1962" s="2" t="s">
        <v>191</v>
      </c>
      <c r="G1962">
        <v>23</v>
      </c>
      <c r="H1962">
        <v>5</v>
      </c>
      <c r="I1962">
        <v>4</v>
      </c>
      <c r="J1962">
        <v>940</v>
      </c>
      <c r="K1962">
        <v>36</v>
      </c>
      <c r="L1962" s="2" t="s">
        <v>261</v>
      </c>
    </row>
    <row r="1963" spans="1:12" x14ac:dyDescent="0.4">
      <c r="A1963" s="1">
        <v>43956</v>
      </c>
      <c r="B1963" s="5">
        <v>0.45833333333333331</v>
      </c>
      <c r="C1963" s="2" t="s">
        <v>83</v>
      </c>
      <c r="D1963">
        <v>0</v>
      </c>
      <c r="E1963">
        <v>25</v>
      </c>
      <c r="F1963" s="2" t="s">
        <v>191</v>
      </c>
      <c r="G1963">
        <v>0</v>
      </c>
      <c r="H1963">
        <v>0</v>
      </c>
      <c r="I1963">
        <v>0</v>
      </c>
      <c r="J1963">
        <v>0</v>
      </c>
      <c r="K1963">
        <v>0</v>
      </c>
      <c r="L1963" s="2" t="s">
        <v>118</v>
      </c>
    </row>
    <row r="1964" spans="1:12" x14ac:dyDescent="0.4">
      <c r="A1964" s="1">
        <v>43956</v>
      </c>
      <c r="B1964" s="5">
        <v>0.39583333333333331</v>
      </c>
      <c r="C1964" s="2" t="s">
        <v>50</v>
      </c>
      <c r="D1964">
        <v>0</v>
      </c>
      <c r="E1964">
        <v>97</v>
      </c>
      <c r="F1964" s="2" t="s">
        <v>191</v>
      </c>
      <c r="G1964">
        <v>6</v>
      </c>
      <c r="H1964">
        <v>3</v>
      </c>
      <c r="I1964">
        <v>0</v>
      </c>
      <c r="J1964">
        <v>0</v>
      </c>
      <c r="K1964">
        <v>3</v>
      </c>
      <c r="L1964" s="2" t="s">
        <v>111</v>
      </c>
    </row>
    <row r="1965" spans="1:12" x14ac:dyDescent="0.4">
      <c r="A1965" s="1">
        <v>43956</v>
      </c>
      <c r="B1965" s="5">
        <v>0.33333333333333331</v>
      </c>
      <c r="C1965" s="2" t="s">
        <v>15</v>
      </c>
      <c r="D1965">
        <v>0</v>
      </c>
      <c r="E1965">
        <v>1798</v>
      </c>
      <c r="F1965" s="2" t="s">
        <v>191</v>
      </c>
      <c r="G1965">
        <v>38</v>
      </c>
      <c r="H1965">
        <v>7</v>
      </c>
      <c r="I1965">
        <v>5</v>
      </c>
      <c r="J1965">
        <v>0</v>
      </c>
      <c r="K1965">
        <v>90</v>
      </c>
      <c r="L1965" s="2" t="s">
        <v>87</v>
      </c>
    </row>
    <row r="1966" spans="1:12" x14ac:dyDescent="0.4">
      <c r="A1966" s="1">
        <v>43956</v>
      </c>
      <c r="B1966" s="5">
        <v>0</v>
      </c>
      <c r="C1966" s="2" t="s">
        <v>17</v>
      </c>
      <c r="D1966">
        <v>0</v>
      </c>
      <c r="E1966">
        <v>829</v>
      </c>
      <c r="F1966" s="2" t="s">
        <v>191</v>
      </c>
      <c r="G1966">
        <v>8</v>
      </c>
      <c r="H1966">
        <v>1</v>
      </c>
      <c r="I1966">
        <v>1</v>
      </c>
      <c r="J1966">
        <v>773</v>
      </c>
      <c r="K1966">
        <v>32</v>
      </c>
      <c r="L1966" s="2" t="s">
        <v>115</v>
      </c>
    </row>
    <row r="1967" spans="1:12" x14ac:dyDescent="0.4">
      <c r="A1967" s="1">
        <v>43956</v>
      </c>
      <c r="B1967" s="5">
        <v>0.375</v>
      </c>
      <c r="C1967" s="2" t="s">
        <v>13</v>
      </c>
      <c r="D1967">
        <v>0</v>
      </c>
      <c r="E1967">
        <v>959</v>
      </c>
      <c r="F1967" s="2" t="s">
        <v>191</v>
      </c>
      <c r="G1967">
        <v>21</v>
      </c>
      <c r="H1967">
        <v>4</v>
      </c>
      <c r="I1967">
        <v>0</v>
      </c>
      <c r="J1967">
        <v>842</v>
      </c>
      <c r="K1967">
        <v>50</v>
      </c>
      <c r="L1967" s="2" t="s">
        <v>256</v>
      </c>
    </row>
    <row r="1968" spans="1:12" x14ac:dyDescent="0.4">
      <c r="A1968" s="1">
        <v>43956</v>
      </c>
      <c r="B1968" s="5">
        <v>0</v>
      </c>
      <c r="C1968" s="2" t="s">
        <v>26</v>
      </c>
      <c r="D1968">
        <v>0</v>
      </c>
      <c r="E1968">
        <v>1104</v>
      </c>
      <c r="F1968" s="2" t="s">
        <v>191</v>
      </c>
      <c r="G1968">
        <v>35</v>
      </c>
      <c r="H1968">
        <v>3</v>
      </c>
      <c r="I1968">
        <v>0</v>
      </c>
      <c r="J1968">
        <v>131</v>
      </c>
      <c r="K1968">
        <v>80</v>
      </c>
      <c r="L1968" s="2" t="s">
        <v>334</v>
      </c>
    </row>
    <row r="1969" spans="1:12" x14ac:dyDescent="0.4">
      <c r="A1969" s="1">
        <v>43956</v>
      </c>
      <c r="B1969" s="5">
        <v>0</v>
      </c>
      <c r="C1969" s="2" t="s">
        <v>8</v>
      </c>
      <c r="D1969">
        <v>27691</v>
      </c>
      <c r="E1969">
        <v>5250</v>
      </c>
      <c r="F1969" s="2" t="s">
        <v>172</v>
      </c>
      <c r="G1969">
        <v>110</v>
      </c>
      <c r="H1969">
        <v>17</v>
      </c>
      <c r="I1969">
        <v>16</v>
      </c>
      <c r="J1969">
        <v>664</v>
      </c>
      <c r="K1969">
        <v>275</v>
      </c>
      <c r="L1969" s="2" t="s">
        <v>279</v>
      </c>
    </row>
    <row r="1970" spans="1:12" x14ac:dyDescent="0.4">
      <c r="A1970" s="1">
        <v>43956</v>
      </c>
      <c r="B1970" s="5">
        <v>0.5625</v>
      </c>
      <c r="C1970" s="2" t="s">
        <v>28</v>
      </c>
      <c r="D1970">
        <v>0</v>
      </c>
      <c r="E1970">
        <v>122</v>
      </c>
      <c r="F1970" s="2" t="s">
        <v>191</v>
      </c>
      <c r="G1970">
        <v>2</v>
      </c>
      <c r="H1970">
        <v>0</v>
      </c>
      <c r="I1970">
        <v>0</v>
      </c>
      <c r="J1970">
        <v>0</v>
      </c>
      <c r="K1970">
        <v>12</v>
      </c>
      <c r="L1970" s="2" t="s">
        <v>304</v>
      </c>
    </row>
    <row r="1971" spans="1:12" x14ac:dyDescent="0.4">
      <c r="A1971" s="1">
        <v>43956</v>
      </c>
      <c r="B1971" s="5">
        <v>0</v>
      </c>
      <c r="C1971" s="2" t="s">
        <v>93</v>
      </c>
      <c r="D1971">
        <v>0</v>
      </c>
      <c r="E1971">
        <v>817</v>
      </c>
      <c r="F1971" s="2" t="s">
        <v>191</v>
      </c>
      <c r="G1971">
        <v>18</v>
      </c>
      <c r="H1971">
        <v>5</v>
      </c>
      <c r="I1971">
        <v>5</v>
      </c>
      <c r="J1971">
        <v>0</v>
      </c>
      <c r="K1971">
        <v>45</v>
      </c>
      <c r="L1971" s="2" t="s">
        <v>0</v>
      </c>
    </row>
    <row r="1972" spans="1:12" x14ac:dyDescent="0.4">
      <c r="A1972" s="1">
        <v>43956</v>
      </c>
      <c r="B1972" s="5">
        <v>0</v>
      </c>
      <c r="C1972" s="2" t="s">
        <v>37</v>
      </c>
      <c r="D1972">
        <v>0</v>
      </c>
      <c r="E1972">
        <v>201</v>
      </c>
      <c r="F1972" s="2" t="s">
        <v>191</v>
      </c>
      <c r="G1972">
        <v>8</v>
      </c>
      <c r="H1972">
        <v>5</v>
      </c>
      <c r="I1972">
        <v>0</v>
      </c>
      <c r="J1972">
        <v>0</v>
      </c>
      <c r="K1972">
        <v>7</v>
      </c>
      <c r="L1972" s="2" t="s">
        <v>333</v>
      </c>
    </row>
    <row r="1973" spans="1:12" x14ac:dyDescent="0.4">
      <c r="A1973" s="1">
        <v>43956</v>
      </c>
      <c r="B1973" s="5">
        <v>0</v>
      </c>
      <c r="C1973" s="2" t="s">
        <v>48</v>
      </c>
      <c r="D1973">
        <v>0</v>
      </c>
      <c r="E1973">
        <v>706</v>
      </c>
      <c r="F1973" s="2" t="s">
        <v>191</v>
      </c>
      <c r="G1973">
        <v>37</v>
      </c>
      <c r="H1973">
        <v>6</v>
      </c>
      <c r="I1973">
        <v>0</v>
      </c>
      <c r="J1973">
        <v>0</v>
      </c>
      <c r="K1973">
        <v>18</v>
      </c>
      <c r="L1973" s="2" t="s">
        <v>102</v>
      </c>
    </row>
    <row r="1974" spans="1:12" x14ac:dyDescent="0.4">
      <c r="A1974" s="1">
        <v>43956</v>
      </c>
      <c r="B1974" s="5">
        <v>0</v>
      </c>
      <c r="C1974" s="2" t="s">
        <v>29</v>
      </c>
      <c r="D1974">
        <v>0</v>
      </c>
      <c r="E1974">
        <v>695</v>
      </c>
      <c r="F1974" s="2" t="s">
        <v>191</v>
      </c>
      <c r="G1974">
        <v>21</v>
      </c>
      <c r="H1974">
        <v>3</v>
      </c>
      <c r="I1974">
        <v>2</v>
      </c>
      <c r="J1974">
        <v>0</v>
      </c>
      <c r="K1974">
        <v>81</v>
      </c>
      <c r="L1974" s="2" t="s">
        <v>229</v>
      </c>
    </row>
    <row r="1975" spans="1:12" x14ac:dyDescent="0.4">
      <c r="A1975" s="1">
        <v>43956</v>
      </c>
      <c r="B1975" s="5">
        <v>0</v>
      </c>
      <c r="C1975" s="2" t="s">
        <v>70</v>
      </c>
      <c r="D1975">
        <v>0</v>
      </c>
      <c r="E1975">
        <v>113</v>
      </c>
      <c r="F1975" s="2" t="s">
        <v>191</v>
      </c>
      <c r="G1975">
        <v>1</v>
      </c>
      <c r="H1975">
        <v>0</v>
      </c>
      <c r="I1975">
        <v>0</v>
      </c>
      <c r="J1975">
        <v>0</v>
      </c>
      <c r="K1975">
        <v>3</v>
      </c>
      <c r="L1975" s="2" t="s">
        <v>223</v>
      </c>
    </row>
    <row r="1976" spans="1:12" x14ac:dyDescent="0.4">
      <c r="A1976" s="1">
        <v>43956</v>
      </c>
      <c r="B1976" s="5">
        <v>0</v>
      </c>
      <c r="C1976" s="2" t="s">
        <v>78</v>
      </c>
      <c r="D1976">
        <v>0</v>
      </c>
      <c r="E1976">
        <v>79</v>
      </c>
      <c r="F1976" s="2" t="s">
        <v>191</v>
      </c>
      <c r="G1976">
        <v>0</v>
      </c>
      <c r="H1976">
        <v>0</v>
      </c>
      <c r="I1976">
        <v>0</v>
      </c>
      <c r="J1976">
        <v>0</v>
      </c>
      <c r="K1976">
        <v>0</v>
      </c>
      <c r="L1976" s="2" t="s">
        <v>338</v>
      </c>
    </row>
    <row r="1977" spans="1:12" x14ac:dyDescent="0.4">
      <c r="A1977" s="1">
        <v>43956</v>
      </c>
      <c r="B1977" s="5">
        <v>0</v>
      </c>
      <c r="C1977" s="2" t="s">
        <v>33</v>
      </c>
      <c r="D1977">
        <v>0</v>
      </c>
      <c r="E1977">
        <v>793</v>
      </c>
      <c r="F1977" s="2" t="s">
        <v>191</v>
      </c>
      <c r="G1977">
        <v>29</v>
      </c>
      <c r="H1977">
        <v>0</v>
      </c>
      <c r="I1977">
        <v>0</v>
      </c>
      <c r="J1977">
        <v>0</v>
      </c>
      <c r="K1977">
        <v>33</v>
      </c>
      <c r="L1977" s="2" t="s">
        <v>74</v>
      </c>
    </row>
    <row r="1978" spans="1:12" x14ac:dyDescent="0.4">
      <c r="A1978" s="1">
        <v>43956</v>
      </c>
      <c r="B1978" s="5">
        <v>0.39583333333333331</v>
      </c>
      <c r="C1978" s="2" t="s">
        <v>101</v>
      </c>
      <c r="D1978">
        <v>0</v>
      </c>
      <c r="E1978">
        <v>75</v>
      </c>
      <c r="F1978" s="2" t="s">
        <v>191</v>
      </c>
      <c r="G1978">
        <v>6</v>
      </c>
      <c r="H1978">
        <v>4</v>
      </c>
      <c r="I1978">
        <v>0</v>
      </c>
      <c r="J1978">
        <v>0</v>
      </c>
      <c r="K1978">
        <v>6</v>
      </c>
      <c r="L1978" s="2" t="s">
        <v>335</v>
      </c>
    </row>
    <row r="1979" spans="1:12" x14ac:dyDescent="0.4">
      <c r="A1979" s="1">
        <v>43956</v>
      </c>
      <c r="B1979" s="5">
        <v>0</v>
      </c>
      <c r="C1979" s="2" t="s">
        <v>57</v>
      </c>
      <c r="D1979">
        <v>0</v>
      </c>
      <c r="E1979">
        <v>402</v>
      </c>
      <c r="F1979" s="2" t="s">
        <v>191</v>
      </c>
      <c r="G1979">
        <v>10</v>
      </c>
      <c r="H1979">
        <v>0</v>
      </c>
      <c r="I1979">
        <v>0</v>
      </c>
      <c r="J1979">
        <v>0</v>
      </c>
      <c r="K1979">
        <v>15</v>
      </c>
      <c r="L1979" s="2" t="s">
        <v>233</v>
      </c>
    </row>
    <row r="1980" spans="1:12" x14ac:dyDescent="0.4">
      <c r="A1980" s="1">
        <v>43956</v>
      </c>
      <c r="B1980" s="5">
        <v>0.41666666666666669</v>
      </c>
      <c r="C1980" s="2" t="s">
        <v>38</v>
      </c>
      <c r="D1980">
        <v>0</v>
      </c>
      <c r="E1980">
        <v>305</v>
      </c>
      <c r="F1980" s="2" t="s">
        <v>191</v>
      </c>
      <c r="G1980">
        <v>9</v>
      </c>
      <c r="H1980">
        <v>0</v>
      </c>
      <c r="I1980">
        <v>0</v>
      </c>
      <c r="J1980">
        <v>252</v>
      </c>
      <c r="K1980">
        <v>22</v>
      </c>
      <c r="L1980" s="2" t="s">
        <v>339</v>
      </c>
    </row>
    <row r="1981" spans="1:12" x14ac:dyDescent="0.4">
      <c r="A1981" s="1">
        <v>43956</v>
      </c>
      <c r="B1981" s="5">
        <v>0.41666666666666669</v>
      </c>
      <c r="C1981" s="2" t="s">
        <v>88</v>
      </c>
      <c r="D1981">
        <v>0</v>
      </c>
      <c r="E1981">
        <v>373</v>
      </c>
      <c r="F1981" s="2" t="s">
        <v>191</v>
      </c>
      <c r="G1981">
        <v>11</v>
      </c>
      <c r="H1981">
        <v>6</v>
      </c>
      <c r="I1981">
        <v>0</v>
      </c>
      <c r="J1981">
        <v>57</v>
      </c>
      <c r="K1981">
        <v>17</v>
      </c>
      <c r="L1981" s="2" t="s">
        <v>303</v>
      </c>
    </row>
    <row r="1982" spans="1:12" x14ac:dyDescent="0.4">
      <c r="A1982" s="1">
        <v>43956</v>
      </c>
      <c r="B1982" s="5">
        <v>0.33333333333333331</v>
      </c>
      <c r="C1982" s="2" t="s">
        <v>9</v>
      </c>
      <c r="D1982">
        <v>0</v>
      </c>
      <c r="E1982">
        <v>3239</v>
      </c>
      <c r="F1982" s="2" t="s">
        <v>191</v>
      </c>
      <c r="G1982">
        <v>117</v>
      </c>
      <c r="H1982">
        <v>20</v>
      </c>
      <c r="I1982">
        <v>14</v>
      </c>
      <c r="J1982">
        <v>794</v>
      </c>
      <c r="K1982">
        <v>329</v>
      </c>
      <c r="L1982" s="2" t="s">
        <v>244</v>
      </c>
    </row>
    <row r="1983" spans="1:12" x14ac:dyDescent="0.4">
      <c r="A1983" s="1">
        <v>43956</v>
      </c>
      <c r="B1983" s="5">
        <v>0.64583333333333337</v>
      </c>
      <c r="C1983" s="2" t="s">
        <v>75</v>
      </c>
      <c r="D1983">
        <v>0</v>
      </c>
      <c r="E1983">
        <v>91</v>
      </c>
      <c r="F1983" s="2" t="s">
        <v>191</v>
      </c>
      <c r="G1983">
        <v>2</v>
      </c>
      <c r="H1983">
        <v>0</v>
      </c>
      <c r="I1983">
        <v>0</v>
      </c>
      <c r="J1983">
        <v>74</v>
      </c>
      <c r="K1983">
        <v>7</v>
      </c>
      <c r="L1983" s="2" t="s">
        <v>145</v>
      </c>
    </row>
    <row r="1984" spans="1:12" x14ac:dyDescent="0.4">
      <c r="A1984" s="1">
        <v>43956</v>
      </c>
      <c r="B1984" s="5">
        <v>0</v>
      </c>
      <c r="C1984" s="2" t="s">
        <v>18</v>
      </c>
      <c r="D1984">
        <v>0</v>
      </c>
      <c r="E1984">
        <v>5335</v>
      </c>
      <c r="F1984" s="2" t="s">
        <v>191</v>
      </c>
      <c r="G1984">
        <v>91</v>
      </c>
      <c r="H1984">
        <v>22</v>
      </c>
      <c r="I1984">
        <v>0</v>
      </c>
      <c r="J1984">
        <v>0</v>
      </c>
      <c r="K1984">
        <v>415</v>
      </c>
      <c r="L1984" s="2" t="s">
        <v>123</v>
      </c>
    </row>
    <row r="1985" spans="1:12" x14ac:dyDescent="0.4">
      <c r="A1985" s="1">
        <v>43956</v>
      </c>
      <c r="B1985" s="5">
        <v>0</v>
      </c>
      <c r="C1985" s="2" t="s">
        <v>20</v>
      </c>
      <c r="D1985">
        <v>0</v>
      </c>
      <c r="E1985">
        <v>1907</v>
      </c>
      <c r="F1985" s="2" t="s">
        <v>191</v>
      </c>
      <c r="G1985">
        <v>52</v>
      </c>
      <c r="H1985">
        <v>8</v>
      </c>
      <c r="I1985">
        <v>6</v>
      </c>
      <c r="J1985">
        <v>248</v>
      </c>
      <c r="K1985">
        <v>146</v>
      </c>
      <c r="L1985" s="2" t="s">
        <v>255</v>
      </c>
    </row>
    <row r="1986" spans="1:12" x14ac:dyDescent="0.4">
      <c r="A1986" s="1">
        <v>43956</v>
      </c>
      <c r="B1986" s="5">
        <v>0.33333333333333331</v>
      </c>
      <c r="C1986" s="2" t="s">
        <v>40</v>
      </c>
      <c r="D1986">
        <v>0</v>
      </c>
      <c r="E1986">
        <v>191</v>
      </c>
      <c r="F1986" s="2" t="s">
        <v>191</v>
      </c>
      <c r="G1986">
        <v>4</v>
      </c>
      <c r="H1986">
        <v>2</v>
      </c>
      <c r="I1986">
        <v>0</v>
      </c>
      <c r="J1986">
        <v>138</v>
      </c>
      <c r="K1986">
        <v>8</v>
      </c>
      <c r="L1986" s="2" t="s">
        <v>232</v>
      </c>
    </row>
    <row r="1987" spans="1:12" x14ac:dyDescent="0.4">
      <c r="A1987" s="1">
        <v>43956</v>
      </c>
      <c r="B1987" s="5">
        <v>0.60416666666666663</v>
      </c>
      <c r="C1987" s="2" t="s">
        <v>12</v>
      </c>
      <c r="D1987">
        <v>0</v>
      </c>
      <c r="E1987">
        <v>3501</v>
      </c>
      <c r="F1987" s="2" t="s">
        <v>191</v>
      </c>
      <c r="G1987">
        <v>54</v>
      </c>
      <c r="H1987">
        <v>0</v>
      </c>
      <c r="I1987">
        <v>9</v>
      </c>
      <c r="J1987">
        <v>0</v>
      </c>
      <c r="K1987">
        <v>124</v>
      </c>
      <c r="L1987" s="2" t="s">
        <v>301</v>
      </c>
    </row>
    <row r="1988" spans="1:12" x14ac:dyDescent="0.4">
      <c r="A1988" s="1">
        <v>43956</v>
      </c>
      <c r="B1988" s="5">
        <v>0</v>
      </c>
      <c r="C1988" s="2" t="s">
        <v>10</v>
      </c>
      <c r="D1988">
        <v>0</v>
      </c>
      <c r="E1988">
        <v>82</v>
      </c>
      <c r="F1988" s="2" t="s">
        <v>191</v>
      </c>
      <c r="G1988">
        <v>1</v>
      </c>
      <c r="H1988">
        <v>0</v>
      </c>
      <c r="I1988">
        <v>0</v>
      </c>
      <c r="J1988">
        <v>0</v>
      </c>
      <c r="K1988">
        <v>1</v>
      </c>
      <c r="L1988" s="2" t="s">
        <v>302</v>
      </c>
    </row>
    <row r="1989" spans="1:12" x14ac:dyDescent="0.4">
      <c r="A1989" s="1">
        <v>43956</v>
      </c>
      <c r="B1989" s="5"/>
      <c r="C1989" s="2" t="s">
        <v>167</v>
      </c>
      <c r="E1989">
        <v>30224</v>
      </c>
      <c r="F1989" s="2" t="s">
        <v>254</v>
      </c>
      <c r="G1989">
        <v>715</v>
      </c>
      <c r="K1989">
        <v>1855</v>
      </c>
      <c r="L1989" s="2" t="s">
        <v>0</v>
      </c>
    </row>
    <row r="1990" spans="1:12" x14ac:dyDescent="0.4">
      <c r="A1990" s="1">
        <v>43957</v>
      </c>
      <c r="B1990" s="5">
        <v>0.61458333333333337</v>
      </c>
      <c r="C1990" s="2" t="s">
        <v>22</v>
      </c>
      <c r="D1990">
        <v>0</v>
      </c>
      <c r="E1990">
        <v>1141</v>
      </c>
      <c r="F1990" s="2" t="s">
        <v>191</v>
      </c>
      <c r="G1990">
        <v>24</v>
      </c>
      <c r="H1990">
        <v>5</v>
      </c>
      <c r="I1990">
        <v>5</v>
      </c>
      <c r="J1990">
        <v>960</v>
      </c>
      <c r="K1990">
        <v>36</v>
      </c>
      <c r="L1990" s="2" t="s">
        <v>261</v>
      </c>
    </row>
    <row r="1991" spans="1:12" x14ac:dyDescent="0.4">
      <c r="A1991" s="1">
        <v>43957</v>
      </c>
      <c r="B1991" s="5">
        <v>0.45833333333333331</v>
      </c>
      <c r="C1991" s="2" t="s">
        <v>83</v>
      </c>
      <c r="D1991">
        <v>0</v>
      </c>
      <c r="E1991">
        <v>25</v>
      </c>
      <c r="F1991" s="2" t="s">
        <v>191</v>
      </c>
      <c r="G1991">
        <v>0</v>
      </c>
      <c r="H1991">
        <v>0</v>
      </c>
      <c r="I1991">
        <v>0</v>
      </c>
      <c r="J1991">
        <v>0</v>
      </c>
      <c r="K1991">
        <v>0</v>
      </c>
      <c r="L1991" s="2" t="s">
        <v>118</v>
      </c>
    </row>
    <row r="1992" spans="1:12" x14ac:dyDescent="0.4">
      <c r="A1992" s="1">
        <v>43957</v>
      </c>
      <c r="B1992" s="5">
        <v>0.44444444444444442</v>
      </c>
      <c r="C1992" s="2" t="s">
        <v>50</v>
      </c>
      <c r="D1992">
        <v>0</v>
      </c>
      <c r="E1992">
        <v>97</v>
      </c>
      <c r="F1992" s="2" t="s">
        <v>191</v>
      </c>
      <c r="G1992">
        <v>8</v>
      </c>
      <c r="H1992">
        <v>3</v>
      </c>
      <c r="I1992">
        <v>0</v>
      </c>
      <c r="J1992">
        <v>0</v>
      </c>
      <c r="K1992">
        <v>3</v>
      </c>
      <c r="L1992" s="2" t="s">
        <v>111</v>
      </c>
    </row>
    <row r="1993" spans="1:12" x14ac:dyDescent="0.4">
      <c r="A1993" s="1">
        <v>43957</v>
      </c>
      <c r="B1993" s="5">
        <v>0.33333333333333331</v>
      </c>
      <c r="C1993" s="2" t="s">
        <v>15</v>
      </c>
      <c r="D1993">
        <v>0</v>
      </c>
      <c r="E1993">
        <v>1804</v>
      </c>
      <c r="F1993" s="2" t="s">
        <v>191</v>
      </c>
      <c r="G1993">
        <v>34</v>
      </c>
      <c r="H1993">
        <v>6</v>
      </c>
      <c r="I1993">
        <v>4</v>
      </c>
      <c r="J1993">
        <v>0</v>
      </c>
      <c r="K1993">
        <v>90</v>
      </c>
      <c r="L1993" s="2" t="s">
        <v>87</v>
      </c>
    </row>
    <row r="1994" spans="1:12" x14ac:dyDescent="0.4">
      <c r="A1994" s="1">
        <v>43957</v>
      </c>
      <c r="B1994" s="5">
        <v>0</v>
      </c>
      <c r="C1994" s="2" t="s">
        <v>17</v>
      </c>
      <c r="D1994">
        <v>0</v>
      </c>
      <c r="E1994">
        <v>830</v>
      </c>
      <c r="F1994" s="2" t="s">
        <v>191</v>
      </c>
      <c r="G1994">
        <v>6</v>
      </c>
      <c r="H1994">
        <v>1</v>
      </c>
      <c r="I1994">
        <v>1</v>
      </c>
      <c r="J1994">
        <v>774</v>
      </c>
      <c r="K1994">
        <v>33</v>
      </c>
      <c r="L1994" s="2" t="s">
        <v>115</v>
      </c>
    </row>
    <row r="1995" spans="1:12" x14ac:dyDescent="0.4">
      <c r="A1995" s="1">
        <v>43957</v>
      </c>
      <c r="B1995" s="5">
        <v>0.39583333333333331</v>
      </c>
      <c r="C1995" s="2" t="s">
        <v>13</v>
      </c>
      <c r="D1995">
        <v>0</v>
      </c>
      <c r="E1995">
        <v>962</v>
      </c>
      <c r="F1995" s="2" t="s">
        <v>191</v>
      </c>
      <c r="G1995">
        <v>21</v>
      </c>
      <c r="H1995">
        <v>4</v>
      </c>
      <c r="I1995">
        <v>0</v>
      </c>
      <c r="J1995">
        <v>868</v>
      </c>
      <c r="K1995">
        <v>50</v>
      </c>
      <c r="L1995" s="2" t="s">
        <v>257</v>
      </c>
    </row>
    <row r="1996" spans="1:12" x14ac:dyDescent="0.4">
      <c r="A1996" s="1">
        <v>43957</v>
      </c>
      <c r="B1996" s="5">
        <v>0</v>
      </c>
      <c r="C1996" s="2" t="s">
        <v>26</v>
      </c>
      <c r="D1996">
        <v>0</v>
      </c>
      <c r="E1996">
        <v>1107</v>
      </c>
      <c r="F1996" s="2" t="s">
        <v>191</v>
      </c>
      <c r="G1996">
        <v>34</v>
      </c>
      <c r="H1996">
        <v>5</v>
      </c>
      <c r="I1996">
        <v>0</v>
      </c>
      <c r="J1996">
        <v>131</v>
      </c>
      <c r="K1996">
        <v>80</v>
      </c>
      <c r="L1996" s="2" t="s">
        <v>334</v>
      </c>
    </row>
    <row r="1997" spans="1:12" x14ac:dyDescent="0.4">
      <c r="A1997" s="1">
        <v>43957</v>
      </c>
      <c r="B1997" s="5">
        <v>0</v>
      </c>
      <c r="C1997" s="2" t="s">
        <v>8</v>
      </c>
      <c r="D1997">
        <v>28100</v>
      </c>
      <c r="E1997">
        <v>5257</v>
      </c>
      <c r="F1997" s="2" t="s">
        <v>171</v>
      </c>
      <c r="G1997">
        <v>105</v>
      </c>
      <c r="H1997">
        <v>16</v>
      </c>
      <c r="I1997">
        <v>15</v>
      </c>
      <c r="J1997">
        <v>671</v>
      </c>
      <c r="K1997">
        <v>276</v>
      </c>
      <c r="L1997" s="2" t="s">
        <v>279</v>
      </c>
    </row>
    <row r="1998" spans="1:12" x14ac:dyDescent="0.4">
      <c r="A1998" s="1">
        <v>43957</v>
      </c>
      <c r="B1998" s="5">
        <v>0.54166666666666663</v>
      </c>
      <c r="C1998" s="2" t="s">
        <v>28</v>
      </c>
      <c r="D1998">
        <v>0</v>
      </c>
      <c r="E1998">
        <v>125</v>
      </c>
      <c r="F1998" s="2" t="s">
        <v>191</v>
      </c>
      <c r="G1998">
        <v>2</v>
      </c>
      <c r="H1998">
        <v>0</v>
      </c>
      <c r="I1998">
        <v>0</v>
      </c>
      <c r="J1998">
        <v>0</v>
      </c>
      <c r="K1998">
        <v>12</v>
      </c>
      <c r="L1998" s="2" t="s">
        <v>304</v>
      </c>
    </row>
    <row r="1999" spans="1:12" x14ac:dyDescent="0.4">
      <c r="A1999" s="1">
        <v>43957</v>
      </c>
      <c r="B1999" s="5">
        <v>0</v>
      </c>
      <c r="C1999" s="2" t="s">
        <v>93</v>
      </c>
      <c r="D1999">
        <v>0</v>
      </c>
      <c r="E1999">
        <v>819</v>
      </c>
      <c r="F1999" s="2" t="s">
        <v>191</v>
      </c>
      <c r="G1999">
        <v>20</v>
      </c>
      <c r="H1999">
        <v>6</v>
      </c>
      <c r="I1999">
        <v>5</v>
      </c>
      <c r="J1999">
        <v>0</v>
      </c>
      <c r="K1999">
        <v>45</v>
      </c>
      <c r="L1999" s="2" t="s">
        <v>0</v>
      </c>
    </row>
    <row r="2000" spans="1:12" x14ac:dyDescent="0.4">
      <c r="A2000" s="1">
        <v>43957</v>
      </c>
      <c r="B2000" s="5">
        <v>0</v>
      </c>
      <c r="C2000" s="2" t="s">
        <v>37</v>
      </c>
      <c r="D2000">
        <v>0</v>
      </c>
      <c r="E2000">
        <v>201</v>
      </c>
      <c r="F2000" s="2" t="s">
        <v>191</v>
      </c>
      <c r="G2000">
        <v>9</v>
      </c>
      <c r="H2000">
        <v>5</v>
      </c>
      <c r="I2000">
        <v>0</v>
      </c>
      <c r="J2000">
        <v>0</v>
      </c>
      <c r="K2000">
        <v>7</v>
      </c>
      <c r="L2000" s="2" t="s">
        <v>333</v>
      </c>
    </row>
    <row r="2001" spans="1:12" x14ac:dyDescent="0.4">
      <c r="A2001" s="1">
        <v>43957</v>
      </c>
      <c r="B2001" s="5">
        <v>0</v>
      </c>
      <c r="C2001" s="2" t="s">
        <v>48</v>
      </c>
      <c r="D2001">
        <v>0</v>
      </c>
      <c r="E2001">
        <v>709</v>
      </c>
      <c r="F2001" s="2" t="s">
        <v>191</v>
      </c>
      <c r="G2001">
        <v>32</v>
      </c>
      <c r="H2001">
        <v>6</v>
      </c>
      <c r="I2001">
        <v>0</v>
      </c>
      <c r="J2001">
        <v>0</v>
      </c>
      <c r="K2001">
        <v>18</v>
      </c>
      <c r="L2001" s="2" t="s">
        <v>102</v>
      </c>
    </row>
    <row r="2002" spans="1:12" x14ac:dyDescent="0.4">
      <c r="A2002" s="1">
        <v>43957</v>
      </c>
      <c r="B2002" s="5">
        <v>0</v>
      </c>
      <c r="C2002" s="2" t="s">
        <v>29</v>
      </c>
      <c r="D2002">
        <v>0</v>
      </c>
      <c r="E2002">
        <v>700</v>
      </c>
      <c r="F2002" s="2" t="s">
        <v>191</v>
      </c>
      <c r="G2002">
        <v>22</v>
      </c>
      <c r="H2002">
        <v>3</v>
      </c>
      <c r="I2002">
        <v>2</v>
      </c>
      <c r="J2002">
        <v>0</v>
      </c>
      <c r="K2002">
        <v>81</v>
      </c>
      <c r="L2002" s="2" t="s">
        <v>229</v>
      </c>
    </row>
    <row r="2003" spans="1:12" x14ac:dyDescent="0.4">
      <c r="A2003" s="1">
        <v>43957</v>
      </c>
      <c r="B2003" s="5">
        <v>0</v>
      </c>
      <c r="C2003" s="2" t="s">
        <v>70</v>
      </c>
      <c r="D2003">
        <v>0</v>
      </c>
      <c r="E2003">
        <v>113</v>
      </c>
      <c r="F2003" s="2" t="s">
        <v>191</v>
      </c>
      <c r="G2003">
        <v>1</v>
      </c>
      <c r="H2003">
        <v>0</v>
      </c>
      <c r="I2003">
        <v>0</v>
      </c>
      <c r="J2003">
        <v>0</v>
      </c>
      <c r="K2003">
        <v>3</v>
      </c>
      <c r="L2003" s="2" t="s">
        <v>223</v>
      </c>
    </row>
    <row r="2004" spans="1:12" x14ac:dyDescent="0.4">
      <c r="A2004" s="1">
        <v>43957</v>
      </c>
      <c r="B2004" s="5">
        <v>0</v>
      </c>
      <c r="C2004" s="2" t="s">
        <v>78</v>
      </c>
      <c r="D2004">
        <v>0</v>
      </c>
      <c r="E2004">
        <v>79</v>
      </c>
      <c r="F2004" s="2" t="s">
        <v>191</v>
      </c>
      <c r="G2004">
        <v>0</v>
      </c>
      <c r="H2004">
        <v>0</v>
      </c>
      <c r="I2004">
        <v>0</v>
      </c>
      <c r="J2004">
        <v>0</v>
      </c>
      <c r="K2004">
        <v>0</v>
      </c>
      <c r="L2004" s="2" t="s">
        <v>338</v>
      </c>
    </row>
    <row r="2005" spans="1:12" x14ac:dyDescent="0.4">
      <c r="A2005" s="1">
        <v>43957</v>
      </c>
      <c r="B2005" s="5">
        <v>0</v>
      </c>
      <c r="C2005" s="2" t="s">
        <v>33</v>
      </c>
      <c r="D2005">
        <v>0</v>
      </c>
      <c r="E2005">
        <v>794</v>
      </c>
      <c r="F2005" s="2" t="s">
        <v>191</v>
      </c>
      <c r="G2005">
        <v>29</v>
      </c>
      <c r="H2005">
        <v>2</v>
      </c>
      <c r="I2005">
        <v>0</v>
      </c>
      <c r="J2005">
        <v>203</v>
      </c>
      <c r="K2005">
        <v>33</v>
      </c>
      <c r="L2005" s="2" t="s">
        <v>74</v>
      </c>
    </row>
    <row r="2006" spans="1:12" x14ac:dyDescent="0.4">
      <c r="A2006" s="1">
        <v>43957</v>
      </c>
      <c r="B2006" s="5">
        <v>0.39583333333333331</v>
      </c>
      <c r="C2006" s="2" t="s">
        <v>101</v>
      </c>
      <c r="D2006">
        <v>0</v>
      </c>
      <c r="E2006">
        <v>75</v>
      </c>
      <c r="F2006" s="2" t="s">
        <v>191</v>
      </c>
      <c r="G2006">
        <v>5</v>
      </c>
      <c r="H2006">
        <v>4</v>
      </c>
      <c r="I2006">
        <v>0</v>
      </c>
      <c r="J2006">
        <v>0</v>
      </c>
      <c r="K2006">
        <v>6</v>
      </c>
      <c r="L2006" s="2" t="s">
        <v>335</v>
      </c>
    </row>
    <row r="2007" spans="1:12" x14ac:dyDescent="0.4">
      <c r="A2007" s="1">
        <v>43957</v>
      </c>
      <c r="B2007" s="5">
        <v>0</v>
      </c>
      <c r="C2007" s="2" t="s">
        <v>57</v>
      </c>
      <c r="D2007">
        <v>0</v>
      </c>
      <c r="E2007">
        <v>403</v>
      </c>
      <c r="F2007" s="2" t="s">
        <v>191</v>
      </c>
      <c r="G2007">
        <v>11</v>
      </c>
      <c r="H2007">
        <v>0</v>
      </c>
      <c r="I2007">
        <v>0</v>
      </c>
      <c r="J2007">
        <v>0</v>
      </c>
      <c r="K2007">
        <v>15</v>
      </c>
      <c r="L2007" s="2" t="s">
        <v>233</v>
      </c>
    </row>
    <row r="2008" spans="1:12" x14ac:dyDescent="0.4">
      <c r="A2008" s="1">
        <v>43957</v>
      </c>
      <c r="B2008" s="5">
        <v>0.41666666666666669</v>
      </c>
      <c r="C2008" s="2" t="s">
        <v>38</v>
      </c>
      <c r="D2008">
        <v>0</v>
      </c>
      <c r="E2008">
        <v>305</v>
      </c>
      <c r="F2008" s="2" t="s">
        <v>191</v>
      </c>
      <c r="G2008">
        <v>7</v>
      </c>
      <c r="H2008">
        <v>0</v>
      </c>
      <c r="I2008">
        <v>0</v>
      </c>
      <c r="J2008">
        <v>258</v>
      </c>
      <c r="K2008">
        <v>23</v>
      </c>
      <c r="L2008" s="2" t="s">
        <v>339</v>
      </c>
    </row>
    <row r="2009" spans="1:12" x14ac:dyDescent="0.4">
      <c r="A2009" s="1">
        <v>43957</v>
      </c>
      <c r="B2009" s="5">
        <v>0.41666666666666669</v>
      </c>
      <c r="C2009" s="2" t="s">
        <v>88</v>
      </c>
      <c r="D2009">
        <v>0</v>
      </c>
      <c r="E2009">
        <v>374</v>
      </c>
      <c r="F2009" s="2" t="s">
        <v>191</v>
      </c>
      <c r="G2009">
        <v>10</v>
      </c>
      <c r="H2009">
        <v>6</v>
      </c>
      <c r="I2009">
        <v>0</v>
      </c>
      <c r="J2009">
        <v>58</v>
      </c>
      <c r="K2009">
        <v>17</v>
      </c>
      <c r="L2009" s="2" t="s">
        <v>303</v>
      </c>
    </row>
    <row r="2010" spans="1:12" x14ac:dyDescent="0.4">
      <c r="A2010" s="1">
        <v>43957</v>
      </c>
      <c r="B2010" s="5">
        <v>0.33333333333333331</v>
      </c>
      <c r="C2010" s="2" t="s">
        <v>9</v>
      </c>
      <c r="D2010">
        <v>0</v>
      </c>
      <c r="E2010">
        <v>3245</v>
      </c>
      <c r="F2010" s="2" t="s">
        <v>191</v>
      </c>
      <c r="G2010">
        <v>109</v>
      </c>
      <c r="H2010">
        <v>15</v>
      </c>
      <c r="I2010">
        <v>11</v>
      </c>
      <c r="J2010">
        <v>802</v>
      </c>
      <c r="K2010">
        <v>331</v>
      </c>
      <c r="L2010" s="2" t="s">
        <v>244</v>
      </c>
    </row>
    <row r="2011" spans="1:12" x14ac:dyDescent="0.4">
      <c r="A2011" s="1">
        <v>43957</v>
      </c>
      <c r="B2011" s="5">
        <v>0.58333333333333337</v>
      </c>
      <c r="C2011" s="2" t="s">
        <v>75</v>
      </c>
      <c r="D2011">
        <v>0</v>
      </c>
      <c r="E2011">
        <v>91</v>
      </c>
      <c r="F2011" s="2" t="s">
        <v>191</v>
      </c>
      <c r="G2011">
        <v>3</v>
      </c>
      <c r="H2011">
        <v>0</v>
      </c>
      <c r="I2011">
        <v>0</v>
      </c>
      <c r="J2011">
        <v>74</v>
      </c>
      <c r="K2011">
        <v>7</v>
      </c>
      <c r="L2011" s="2" t="s">
        <v>145</v>
      </c>
    </row>
    <row r="2012" spans="1:12" x14ac:dyDescent="0.4">
      <c r="A2012" s="1">
        <v>43957</v>
      </c>
      <c r="B2012" s="5">
        <v>0</v>
      </c>
      <c r="C2012" s="2" t="s">
        <v>18</v>
      </c>
      <c r="D2012">
        <v>0</v>
      </c>
      <c r="E2012">
        <v>5354</v>
      </c>
      <c r="F2012" s="2" t="s">
        <v>191</v>
      </c>
      <c r="G2012">
        <v>82</v>
      </c>
      <c r="H2012">
        <v>22</v>
      </c>
      <c r="I2012">
        <v>0</v>
      </c>
      <c r="J2012">
        <v>0</v>
      </c>
      <c r="K2012">
        <v>415</v>
      </c>
      <c r="L2012" s="2" t="s">
        <v>123</v>
      </c>
    </row>
    <row r="2013" spans="1:12" x14ac:dyDescent="0.4">
      <c r="A2013" s="1">
        <v>43957</v>
      </c>
      <c r="B2013" s="5">
        <v>0</v>
      </c>
      <c r="C2013" s="2" t="s">
        <v>20</v>
      </c>
      <c r="D2013">
        <v>0</v>
      </c>
      <c r="E2013">
        <v>1910</v>
      </c>
      <c r="F2013" s="2" t="s">
        <v>191</v>
      </c>
      <c r="G2013">
        <v>49</v>
      </c>
      <c r="H2013">
        <v>8</v>
      </c>
      <c r="I2013">
        <v>5</v>
      </c>
      <c r="J2013">
        <v>251</v>
      </c>
      <c r="K2013">
        <v>146</v>
      </c>
      <c r="L2013" s="2" t="s">
        <v>255</v>
      </c>
    </row>
    <row r="2014" spans="1:12" x14ac:dyDescent="0.4">
      <c r="A2014" s="1">
        <v>43957</v>
      </c>
      <c r="B2014" s="5">
        <v>0.33333333333333331</v>
      </c>
      <c r="C2014" s="2" t="s">
        <v>40</v>
      </c>
      <c r="D2014">
        <v>0</v>
      </c>
      <c r="E2014">
        <v>191</v>
      </c>
      <c r="F2014" s="2" t="s">
        <v>191</v>
      </c>
      <c r="G2014">
        <v>3</v>
      </c>
      <c r="H2014">
        <v>2</v>
      </c>
      <c r="I2014">
        <v>0</v>
      </c>
      <c r="J2014">
        <v>142</v>
      </c>
      <c r="K2014">
        <v>8</v>
      </c>
      <c r="L2014" s="2" t="s">
        <v>232</v>
      </c>
    </row>
    <row r="2015" spans="1:12" x14ac:dyDescent="0.4">
      <c r="A2015" s="1">
        <v>43957</v>
      </c>
      <c r="B2015" s="5">
        <v>0.60416666666666663</v>
      </c>
      <c r="C2015" s="2" t="s">
        <v>12</v>
      </c>
      <c r="D2015">
        <v>0</v>
      </c>
      <c r="E2015">
        <v>3516</v>
      </c>
      <c r="F2015" s="2" t="s">
        <v>191</v>
      </c>
      <c r="G2015">
        <v>53</v>
      </c>
      <c r="H2015">
        <v>0</v>
      </c>
      <c r="I2015">
        <v>7</v>
      </c>
      <c r="J2015">
        <v>0</v>
      </c>
      <c r="K2015">
        <v>125</v>
      </c>
      <c r="L2015" s="2" t="s">
        <v>301</v>
      </c>
    </row>
    <row r="2016" spans="1:12" x14ac:dyDescent="0.4">
      <c r="A2016" s="1">
        <v>43957</v>
      </c>
      <c r="B2016" s="5">
        <v>0</v>
      </c>
      <c r="C2016" s="2" t="s">
        <v>10</v>
      </c>
      <c r="D2016">
        <v>0</v>
      </c>
      <c r="E2016">
        <v>82</v>
      </c>
      <c r="F2016" s="2" t="s">
        <v>191</v>
      </c>
      <c r="G2016">
        <v>1</v>
      </c>
      <c r="H2016">
        <v>0</v>
      </c>
      <c r="I2016">
        <v>0</v>
      </c>
      <c r="J2016">
        <v>0</v>
      </c>
      <c r="K2016">
        <v>1</v>
      </c>
      <c r="L2016" s="2" t="s">
        <v>302</v>
      </c>
    </row>
    <row r="2017" spans="1:12" x14ac:dyDescent="0.4">
      <c r="A2017" s="1">
        <v>43957</v>
      </c>
      <c r="B2017" s="5"/>
      <c r="C2017" s="2" t="s">
        <v>167</v>
      </c>
      <c r="E2017">
        <v>30309</v>
      </c>
      <c r="F2017" s="2" t="s">
        <v>171</v>
      </c>
      <c r="G2017">
        <v>680</v>
      </c>
      <c r="K2017">
        <v>1861</v>
      </c>
      <c r="L2017" s="2" t="s">
        <v>0</v>
      </c>
    </row>
    <row r="2018" spans="1:12" x14ac:dyDescent="0.4">
      <c r="A2018" s="1">
        <v>43958</v>
      </c>
      <c r="B2018" s="5">
        <v>0.61458333333333337</v>
      </c>
      <c r="C2018" s="2" t="s">
        <v>22</v>
      </c>
      <c r="D2018">
        <v>0</v>
      </c>
      <c r="E2018">
        <v>1145</v>
      </c>
      <c r="F2018" s="2" t="s">
        <v>191</v>
      </c>
      <c r="G2018">
        <v>19</v>
      </c>
      <c r="H2018">
        <v>4</v>
      </c>
      <c r="I2018">
        <v>4</v>
      </c>
      <c r="J2018">
        <v>970</v>
      </c>
      <c r="K2018">
        <v>37</v>
      </c>
      <c r="L2018" s="2" t="s">
        <v>261</v>
      </c>
    </row>
    <row r="2019" spans="1:12" x14ac:dyDescent="0.4">
      <c r="A2019" s="1">
        <v>43958</v>
      </c>
      <c r="B2019" s="5"/>
      <c r="C2019" s="2" t="s">
        <v>83</v>
      </c>
      <c r="E2019">
        <v>25</v>
      </c>
      <c r="F2019" s="2" t="s">
        <v>191</v>
      </c>
      <c r="G2019">
        <v>0</v>
      </c>
      <c r="K2019">
        <v>0</v>
      </c>
      <c r="L2019" s="2" t="s">
        <v>0</v>
      </c>
    </row>
    <row r="2020" spans="1:12" x14ac:dyDescent="0.4">
      <c r="A2020" s="1">
        <v>43958</v>
      </c>
      <c r="B2020" s="5">
        <v>0.37847222222222221</v>
      </c>
      <c r="C2020" s="2" t="s">
        <v>50</v>
      </c>
      <c r="D2020">
        <v>0</v>
      </c>
      <c r="E2020">
        <v>97</v>
      </c>
      <c r="F2020" s="2" t="s">
        <v>191</v>
      </c>
      <c r="G2020">
        <v>5</v>
      </c>
      <c r="H2020">
        <v>2</v>
      </c>
      <c r="I2020">
        <v>0</v>
      </c>
      <c r="J2020">
        <v>0</v>
      </c>
      <c r="K2020">
        <v>3</v>
      </c>
      <c r="L2020" s="2" t="s">
        <v>111</v>
      </c>
    </row>
    <row r="2021" spans="1:12" x14ac:dyDescent="0.4">
      <c r="A2021" s="1">
        <v>43958</v>
      </c>
      <c r="B2021" s="5">
        <v>0.33333333333333331</v>
      </c>
      <c r="C2021" s="2" t="s">
        <v>15</v>
      </c>
      <c r="D2021">
        <v>0</v>
      </c>
      <c r="E2021">
        <v>1809</v>
      </c>
      <c r="F2021" s="2" t="s">
        <v>191</v>
      </c>
      <c r="G2021">
        <v>37</v>
      </c>
      <c r="H2021">
        <v>8</v>
      </c>
      <c r="I2021">
        <v>6</v>
      </c>
      <c r="J2021">
        <v>0</v>
      </c>
      <c r="K2021">
        <v>90</v>
      </c>
      <c r="L2021" s="2" t="s">
        <v>87</v>
      </c>
    </row>
    <row r="2022" spans="1:12" x14ac:dyDescent="0.4">
      <c r="A2022" s="1">
        <v>43958</v>
      </c>
      <c r="B2022" s="5">
        <v>0</v>
      </c>
      <c r="C2022" s="2" t="s">
        <v>17</v>
      </c>
      <c r="D2022">
        <v>0</v>
      </c>
      <c r="E2022">
        <v>833</v>
      </c>
      <c r="F2022" s="2" t="s">
        <v>191</v>
      </c>
      <c r="G2022">
        <v>6</v>
      </c>
      <c r="H2022">
        <v>1</v>
      </c>
      <c r="I2022">
        <v>1</v>
      </c>
      <c r="J2022">
        <v>775</v>
      </c>
      <c r="K2022">
        <v>33</v>
      </c>
      <c r="L2022" s="2" t="s">
        <v>115</v>
      </c>
    </row>
    <row r="2023" spans="1:12" x14ac:dyDescent="0.4">
      <c r="A2023" s="1">
        <v>43958</v>
      </c>
      <c r="B2023" s="5">
        <v>0.41666666666666669</v>
      </c>
      <c r="C2023" s="2" t="s">
        <v>13</v>
      </c>
      <c r="D2023">
        <v>0</v>
      </c>
      <c r="E2023">
        <v>965</v>
      </c>
      <c r="F2023" s="2" t="s">
        <v>191</v>
      </c>
      <c r="G2023">
        <v>20</v>
      </c>
      <c r="H2023">
        <v>4</v>
      </c>
      <c r="I2023">
        <v>0</v>
      </c>
      <c r="J2023">
        <v>870</v>
      </c>
      <c r="K2023">
        <v>50</v>
      </c>
      <c r="L2023" s="2" t="s">
        <v>258</v>
      </c>
    </row>
    <row r="2024" spans="1:12" x14ac:dyDescent="0.4">
      <c r="A2024" s="1">
        <v>43958</v>
      </c>
      <c r="B2024" s="5">
        <v>0</v>
      </c>
      <c r="C2024" s="2" t="s">
        <v>26</v>
      </c>
      <c r="D2024">
        <v>0</v>
      </c>
      <c r="E2024">
        <v>1115</v>
      </c>
      <c r="F2024" s="2" t="s">
        <v>191</v>
      </c>
      <c r="G2024">
        <v>30</v>
      </c>
      <c r="H2024">
        <v>5</v>
      </c>
      <c r="I2024">
        <v>0</v>
      </c>
      <c r="J2024">
        <v>134</v>
      </c>
      <c r="K2024">
        <v>80</v>
      </c>
      <c r="L2024" s="2" t="s">
        <v>334</v>
      </c>
    </row>
    <row r="2025" spans="1:12" x14ac:dyDescent="0.4">
      <c r="A2025" s="1">
        <v>43958</v>
      </c>
      <c r="B2025" s="5">
        <v>0</v>
      </c>
      <c r="C2025" s="2" t="s">
        <v>8</v>
      </c>
      <c r="D2025">
        <v>28415</v>
      </c>
      <c r="E2025">
        <v>5264</v>
      </c>
      <c r="F2025" s="2" t="s">
        <v>171</v>
      </c>
      <c r="G2025">
        <v>98</v>
      </c>
      <c r="H2025">
        <v>15</v>
      </c>
      <c r="I2025">
        <v>13</v>
      </c>
      <c r="J2025">
        <v>686</v>
      </c>
      <c r="K2025">
        <v>281</v>
      </c>
      <c r="L2025" s="2" t="s">
        <v>279</v>
      </c>
    </row>
    <row r="2026" spans="1:12" x14ac:dyDescent="0.4">
      <c r="A2026" s="1">
        <v>43958</v>
      </c>
      <c r="B2026" s="5">
        <v>0.54166666666666663</v>
      </c>
      <c r="C2026" s="2" t="s">
        <v>28</v>
      </c>
      <c r="D2026">
        <v>0</v>
      </c>
      <c r="E2026">
        <v>125</v>
      </c>
      <c r="F2026" s="2" t="s">
        <v>191</v>
      </c>
      <c r="G2026">
        <v>2</v>
      </c>
      <c r="H2026">
        <v>0</v>
      </c>
      <c r="I2026">
        <v>0</v>
      </c>
      <c r="J2026">
        <v>0</v>
      </c>
      <c r="K2026">
        <v>12</v>
      </c>
      <c r="L2026" s="2" t="s">
        <v>304</v>
      </c>
    </row>
    <row r="2027" spans="1:12" x14ac:dyDescent="0.4">
      <c r="A2027" s="1">
        <v>43958</v>
      </c>
      <c r="B2027" s="5">
        <v>0</v>
      </c>
      <c r="C2027" s="2" t="s">
        <v>93</v>
      </c>
      <c r="D2027">
        <v>0</v>
      </c>
      <c r="E2027">
        <v>820</v>
      </c>
      <c r="F2027" s="2" t="s">
        <v>191</v>
      </c>
      <c r="G2027">
        <v>14</v>
      </c>
      <c r="H2027">
        <v>6</v>
      </c>
      <c r="I2027">
        <v>5</v>
      </c>
      <c r="J2027">
        <v>0</v>
      </c>
      <c r="K2027">
        <v>46</v>
      </c>
      <c r="L2027" s="2" t="s">
        <v>0</v>
      </c>
    </row>
    <row r="2028" spans="1:12" x14ac:dyDescent="0.4">
      <c r="A2028" s="1">
        <v>43958</v>
      </c>
      <c r="B2028" s="5">
        <v>0</v>
      </c>
      <c r="C2028" s="2" t="s">
        <v>37</v>
      </c>
      <c r="D2028">
        <v>0</v>
      </c>
      <c r="E2028">
        <v>201</v>
      </c>
      <c r="F2028" s="2" t="s">
        <v>191</v>
      </c>
      <c r="G2028">
        <v>7</v>
      </c>
      <c r="H2028">
        <v>4</v>
      </c>
      <c r="I2028">
        <v>0</v>
      </c>
      <c r="J2028">
        <v>0</v>
      </c>
      <c r="K2028">
        <v>7</v>
      </c>
      <c r="L2028" s="2" t="s">
        <v>333</v>
      </c>
    </row>
    <row r="2029" spans="1:12" x14ac:dyDescent="0.4">
      <c r="A2029" s="1">
        <v>43958</v>
      </c>
      <c r="B2029" s="5">
        <v>0</v>
      </c>
      <c r="C2029" s="2" t="s">
        <v>48</v>
      </c>
      <c r="D2029">
        <v>0</v>
      </c>
      <c r="E2029">
        <v>710</v>
      </c>
      <c r="F2029" s="2" t="s">
        <v>191</v>
      </c>
      <c r="G2029">
        <v>31</v>
      </c>
      <c r="H2029">
        <v>6</v>
      </c>
      <c r="I2029">
        <v>0</v>
      </c>
      <c r="J2029">
        <v>0</v>
      </c>
      <c r="K2029">
        <v>19</v>
      </c>
      <c r="L2029" s="2" t="s">
        <v>102</v>
      </c>
    </row>
    <row r="2030" spans="1:12" x14ac:dyDescent="0.4">
      <c r="A2030" s="1">
        <v>43958</v>
      </c>
      <c r="B2030" s="5">
        <v>0</v>
      </c>
      <c r="C2030" s="2" t="s">
        <v>29</v>
      </c>
      <c r="D2030">
        <v>0</v>
      </c>
      <c r="E2030">
        <v>704</v>
      </c>
      <c r="F2030" s="2" t="s">
        <v>191</v>
      </c>
      <c r="G2030">
        <v>20</v>
      </c>
      <c r="H2030">
        <v>4</v>
      </c>
      <c r="I2030">
        <v>2</v>
      </c>
      <c r="J2030">
        <v>0</v>
      </c>
      <c r="K2030">
        <v>82</v>
      </c>
      <c r="L2030" s="2" t="s">
        <v>229</v>
      </c>
    </row>
    <row r="2031" spans="1:12" x14ac:dyDescent="0.4">
      <c r="A2031" s="1">
        <v>43958</v>
      </c>
      <c r="B2031" s="5">
        <v>0</v>
      </c>
      <c r="C2031" s="2" t="s">
        <v>70</v>
      </c>
      <c r="D2031">
        <v>0</v>
      </c>
      <c r="E2031">
        <v>115</v>
      </c>
      <c r="F2031" s="2" t="s">
        <v>191</v>
      </c>
      <c r="G2031">
        <v>1</v>
      </c>
      <c r="H2031">
        <v>0</v>
      </c>
      <c r="I2031">
        <v>0</v>
      </c>
      <c r="J2031">
        <v>0</v>
      </c>
      <c r="K2031">
        <v>3</v>
      </c>
      <c r="L2031" s="2" t="s">
        <v>223</v>
      </c>
    </row>
    <row r="2032" spans="1:12" x14ac:dyDescent="0.4">
      <c r="A2032" s="1">
        <v>43958</v>
      </c>
      <c r="B2032" s="5">
        <v>0</v>
      </c>
      <c r="C2032" s="2" t="s">
        <v>78</v>
      </c>
      <c r="D2032">
        <v>0</v>
      </c>
      <c r="E2032">
        <v>79</v>
      </c>
      <c r="F2032" s="2" t="s">
        <v>191</v>
      </c>
      <c r="G2032">
        <v>0</v>
      </c>
      <c r="H2032">
        <v>0</v>
      </c>
      <c r="I2032">
        <v>0</v>
      </c>
      <c r="J2032">
        <v>0</v>
      </c>
      <c r="K2032">
        <v>0</v>
      </c>
      <c r="L2032" s="2" t="s">
        <v>338</v>
      </c>
    </row>
    <row r="2033" spans="1:12" x14ac:dyDescent="0.4">
      <c r="A2033" s="1">
        <v>43958</v>
      </c>
      <c r="B2033" s="5">
        <v>0</v>
      </c>
      <c r="C2033" s="2" t="s">
        <v>33</v>
      </c>
      <c r="D2033">
        <v>0</v>
      </c>
      <c r="E2033">
        <v>795</v>
      </c>
      <c r="F2033" s="2" t="s">
        <v>191</v>
      </c>
      <c r="G2033">
        <v>28</v>
      </c>
      <c r="H2033">
        <v>0</v>
      </c>
      <c r="I2033">
        <v>0</v>
      </c>
      <c r="J2033">
        <v>0</v>
      </c>
      <c r="K2033">
        <v>33</v>
      </c>
      <c r="L2033" s="2" t="s">
        <v>74</v>
      </c>
    </row>
    <row r="2034" spans="1:12" x14ac:dyDescent="0.4">
      <c r="A2034" s="1">
        <v>43958</v>
      </c>
      <c r="B2034" s="5">
        <v>0.39583333333333331</v>
      </c>
      <c r="C2034" s="2" t="s">
        <v>101</v>
      </c>
      <c r="D2034">
        <v>0</v>
      </c>
      <c r="E2034">
        <v>76</v>
      </c>
      <c r="F2034" s="2" t="s">
        <v>191</v>
      </c>
      <c r="G2034">
        <v>7</v>
      </c>
      <c r="H2034">
        <v>4</v>
      </c>
      <c r="I2034">
        <v>0</v>
      </c>
      <c r="J2034">
        <v>0</v>
      </c>
      <c r="K2034">
        <v>6</v>
      </c>
      <c r="L2034" s="2" t="s">
        <v>335</v>
      </c>
    </row>
    <row r="2035" spans="1:12" x14ac:dyDescent="0.4">
      <c r="A2035" s="1">
        <v>43958</v>
      </c>
      <c r="B2035" s="5">
        <v>0</v>
      </c>
      <c r="C2035" s="2" t="s">
        <v>57</v>
      </c>
      <c r="D2035">
        <v>0</v>
      </c>
      <c r="E2035">
        <v>406</v>
      </c>
      <c r="F2035" s="2" t="s">
        <v>191</v>
      </c>
      <c r="G2035">
        <v>11</v>
      </c>
      <c r="H2035">
        <v>0</v>
      </c>
      <c r="I2035">
        <v>0</v>
      </c>
      <c r="J2035">
        <v>0</v>
      </c>
      <c r="K2035">
        <v>15</v>
      </c>
      <c r="L2035" s="2" t="s">
        <v>233</v>
      </c>
    </row>
    <row r="2036" spans="1:12" x14ac:dyDescent="0.4">
      <c r="A2036" s="1">
        <v>43958</v>
      </c>
      <c r="B2036" s="5">
        <v>0.41666666666666669</v>
      </c>
      <c r="C2036" s="2" t="s">
        <v>38</v>
      </c>
      <c r="D2036">
        <v>0</v>
      </c>
      <c r="E2036">
        <v>305</v>
      </c>
      <c r="F2036" s="2" t="s">
        <v>191</v>
      </c>
      <c r="G2036">
        <v>7</v>
      </c>
      <c r="H2036">
        <v>0</v>
      </c>
      <c r="I2036">
        <v>0</v>
      </c>
      <c r="J2036">
        <v>264</v>
      </c>
      <c r="K2036">
        <v>23</v>
      </c>
      <c r="L2036" s="2" t="s">
        <v>339</v>
      </c>
    </row>
    <row r="2037" spans="1:12" x14ac:dyDescent="0.4">
      <c r="A2037" s="1">
        <v>43958</v>
      </c>
      <c r="B2037" s="5">
        <v>0.41666666666666669</v>
      </c>
      <c r="C2037" s="2" t="s">
        <v>88</v>
      </c>
      <c r="D2037">
        <v>0</v>
      </c>
      <c r="E2037">
        <v>374</v>
      </c>
      <c r="F2037" s="2" t="s">
        <v>191</v>
      </c>
      <c r="G2037">
        <v>10</v>
      </c>
      <c r="H2037">
        <v>6</v>
      </c>
      <c r="I2037">
        <v>0</v>
      </c>
      <c r="J2037">
        <v>58</v>
      </c>
      <c r="K2037">
        <v>17</v>
      </c>
      <c r="L2037" s="2" t="s">
        <v>303</v>
      </c>
    </row>
    <row r="2038" spans="1:12" x14ac:dyDescent="0.4">
      <c r="A2038" s="1">
        <v>43958</v>
      </c>
      <c r="B2038" s="5">
        <v>0.33333333333333331</v>
      </c>
      <c r="C2038" s="2" t="s">
        <v>9</v>
      </c>
      <c r="D2038">
        <v>0</v>
      </c>
      <c r="E2038">
        <v>3253</v>
      </c>
      <c r="F2038" s="2" t="s">
        <v>191</v>
      </c>
      <c r="G2038">
        <v>107</v>
      </c>
      <c r="H2038">
        <v>13</v>
      </c>
      <c r="I2038">
        <v>12</v>
      </c>
      <c r="J2038">
        <v>809</v>
      </c>
      <c r="K2038">
        <v>332</v>
      </c>
      <c r="L2038" s="2" t="s">
        <v>244</v>
      </c>
    </row>
    <row r="2039" spans="1:12" x14ac:dyDescent="0.4">
      <c r="A2039" s="1">
        <v>43958</v>
      </c>
      <c r="B2039" s="5">
        <v>0.54166666666666663</v>
      </c>
      <c r="C2039" s="2" t="s">
        <v>75</v>
      </c>
      <c r="D2039">
        <v>0</v>
      </c>
      <c r="E2039">
        <v>92</v>
      </c>
      <c r="F2039" s="2" t="s">
        <v>191</v>
      </c>
      <c r="G2039">
        <v>2</v>
      </c>
      <c r="H2039">
        <v>0</v>
      </c>
      <c r="I2039">
        <v>0</v>
      </c>
      <c r="J2039">
        <v>75</v>
      </c>
      <c r="K2039">
        <v>7</v>
      </c>
      <c r="L2039" s="2" t="s">
        <v>145</v>
      </c>
    </row>
    <row r="2040" spans="1:12" x14ac:dyDescent="0.4">
      <c r="A2040" s="1">
        <v>43958</v>
      </c>
      <c r="B2040" s="5">
        <v>0</v>
      </c>
      <c r="C2040" s="2" t="s">
        <v>18</v>
      </c>
      <c r="D2040">
        <v>0</v>
      </c>
      <c r="E2040">
        <v>5359</v>
      </c>
      <c r="F2040" s="2" t="s">
        <v>191</v>
      </c>
      <c r="G2040">
        <v>75</v>
      </c>
      <c r="H2040">
        <v>20</v>
      </c>
      <c r="I2040">
        <v>0</v>
      </c>
      <c r="J2040">
        <v>0</v>
      </c>
      <c r="K2040">
        <v>416</v>
      </c>
      <c r="L2040" s="2" t="s">
        <v>123</v>
      </c>
    </row>
    <row r="2041" spans="1:12" x14ac:dyDescent="0.4">
      <c r="A2041" s="1">
        <v>43958</v>
      </c>
      <c r="B2041" s="5">
        <v>0</v>
      </c>
      <c r="C2041" s="2" t="s">
        <v>20</v>
      </c>
      <c r="D2041">
        <v>0</v>
      </c>
      <c r="E2041">
        <v>1912</v>
      </c>
      <c r="F2041" s="2" t="s">
        <v>191</v>
      </c>
      <c r="G2041">
        <v>44</v>
      </c>
      <c r="H2041">
        <v>8</v>
      </c>
      <c r="I2041">
        <v>5</v>
      </c>
      <c r="J2041">
        <v>256</v>
      </c>
      <c r="K2041">
        <v>146</v>
      </c>
      <c r="L2041" s="2" t="s">
        <v>255</v>
      </c>
    </row>
    <row r="2042" spans="1:12" x14ac:dyDescent="0.4">
      <c r="A2042" s="1">
        <v>43958</v>
      </c>
      <c r="B2042" s="5">
        <v>0.33333333333333331</v>
      </c>
      <c r="C2042" s="2" t="s">
        <v>40</v>
      </c>
      <c r="D2042">
        <v>0</v>
      </c>
      <c r="E2042">
        <v>192</v>
      </c>
      <c r="F2042" s="2" t="s">
        <v>191</v>
      </c>
      <c r="G2042">
        <v>2</v>
      </c>
      <c r="H2042">
        <v>1</v>
      </c>
      <c r="I2042">
        <v>0</v>
      </c>
      <c r="J2042">
        <v>143</v>
      </c>
      <c r="K2042">
        <v>8</v>
      </c>
      <c r="L2042" s="2" t="s">
        <v>232</v>
      </c>
    </row>
    <row r="2043" spans="1:12" x14ac:dyDescent="0.4">
      <c r="A2043" s="1">
        <v>43958</v>
      </c>
      <c r="B2043" s="5">
        <v>0.60416666666666663</v>
      </c>
      <c r="C2043" s="2" t="s">
        <v>12</v>
      </c>
      <c r="D2043">
        <v>0</v>
      </c>
      <c r="E2043">
        <v>3526</v>
      </c>
      <c r="F2043" s="2" t="s">
        <v>191</v>
      </c>
      <c r="G2043">
        <v>50</v>
      </c>
      <c r="H2043">
        <v>0</v>
      </c>
      <c r="I2043">
        <v>7</v>
      </c>
      <c r="J2043">
        <v>0</v>
      </c>
      <c r="K2043">
        <v>125</v>
      </c>
      <c r="L2043" s="2" t="s">
        <v>301</v>
      </c>
    </row>
    <row r="2044" spans="1:12" x14ac:dyDescent="0.4">
      <c r="A2044" s="1">
        <v>43958</v>
      </c>
      <c r="B2044" s="5">
        <v>0</v>
      </c>
      <c r="C2044" s="2" t="s">
        <v>10</v>
      </c>
      <c r="D2044">
        <v>0</v>
      </c>
      <c r="E2044">
        <v>82</v>
      </c>
      <c r="F2044" s="2" t="s">
        <v>191</v>
      </c>
      <c r="G2044">
        <v>1</v>
      </c>
      <c r="H2044">
        <v>0</v>
      </c>
      <c r="I2044">
        <v>0</v>
      </c>
      <c r="J2044">
        <v>0</v>
      </c>
      <c r="K2044">
        <v>1</v>
      </c>
      <c r="L2044" s="2" t="s">
        <v>302</v>
      </c>
    </row>
    <row r="2045" spans="1:12" x14ac:dyDescent="0.4">
      <c r="A2045" s="1">
        <v>43958</v>
      </c>
      <c r="B2045" s="5"/>
      <c r="C2045" s="2" t="s">
        <v>167</v>
      </c>
      <c r="E2045">
        <v>30379</v>
      </c>
      <c r="F2045" s="2" t="s">
        <v>254</v>
      </c>
      <c r="G2045">
        <v>634</v>
      </c>
      <c r="K2045">
        <v>1872</v>
      </c>
      <c r="L2045" s="2" t="s">
        <v>0</v>
      </c>
    </row>
    <row r="2046" spans="1:12" x14ac:dyDescent="0.4">
      <c r="A2046" s="1">
        <v>43959</v>
      </c>
      <c r="B2046" s="5">
        <v>0.61458333333333337</v>
      </c>
      <c r="C2046" s="2" t="s">
        <v>22</v>
      </c>
      <c r="D2046">
        <v>0</v>
      </c>
      <c r="E2046">
        <v>1149</v>
      </c>
      <c r="F2046" s="2" t="s">
        <v>191</v>
      </c>
      <c r="G2046">
        <v>16</v>
      </c>
      <c r="H2046">
        <v>3</v>
      </c>
      <c r="I2046">
        <v>3</v>
      </c>
      <c r="J2046">
        <v>990</v>
      </c>
      <c r="K2046">
        <v>37</v>
      </c>
      <c r="L2046" s="2" t="s">
        <v>261</v>
      </c>
    </row>
    <row r="2047" spans="1:12" x14ac:dyDescent="0.4">
      <c r="A2047" s="1">
        <v>43959</v>
      </c>
      <c r="B2047" s="5"/>
      <c r="C2047" s="2" t="s">
        <v>83</v>
      </c>
      <c r="E2047">
        <v>25</v>
      </c>
      <c r="F2047" s="2" t="s">
        <v>191</v>
      </c>
      <c r="G2047">
        <v>0</v>
      </c>
      <c r="K2047">
        <v>0</v>
      </c>
      <c r="L2047" s="2" t="s">
        <v>0</v>
      </c>
    </row>
    <row r="2048" spans="1:12" x14ac:dyDescent="0.4">
      <c r="A2048" s="1">
        <v>43959</v>
      </c>
      <c r="B2048" s="5">
        <v>0.33333333333333331</v>
      </c>
      <c r="C2048" s="2" t="s">
        <v>50</v>
      </c>
      <c r="D2048">
        <v>0</v>
      </c>
      <c r="E2048">
        <v>97</v>
      </c>
      <c r="F2048" s="2" t="s">
        <v>191</v>
      </c>
      <c r="G2048">
        <v>5</v>
      </c>
      <c r="H2048">
        <v>2</v>
      </c>
      <c r="I2048">
        <v>0</v>
      </c>
      <c r="J2048">
        <v>0</v>
      </c>
      <c r="K2048">
        <v>3</v>
      </c>
      <c r="L2048" s="2" t="s">
        <v>111</v>
      </c>
    </row>
    <row r="2049" spans="1:12" x14ac:dyDescent="0.4">
      <c r="A2049" s="1">
        <v>43959</v>
      </c>
      <c r="B2049" s="5">
        <v>0.33333333333333331</v>
      </c>
      <c r="C2049" s="2" t="s">
        <v>15</v>
      </c>
      <c r="D2049">
        <v>0</v>
      </c>
      <c r="E2049">
        <v>1818</v>
      </c>
      <c r="F2049" s="2" t="s">
        <v>191</v>
      </c>
      <c r="G2049">
        <v>39</v>
      </c>
      <c r="H2049">
        <v>8</v>
      </c>
      <c r="I2049">
        <v>6</v>
      </c>
      <c r="J2049">
        <v>0</v>
      </c>
      <c r="K2049">
        <v>90</v>
      </c>
      <c r="L2049" s="2" t="s">
        <v>87</v>
      </c>
    </row>
    <row r="2050" spans="1:12" x14ac:dyDescent="0.4">
      <c r="A2050" s="1">
        <v>43959</v>
      </c>
      <c r="B2050" s="5">
        <v>0</v>
      </c>
      <c r="C2050" s="2" t="s">
        <v>17</v>
      </c>
      <c r="D2050">
        <v>0</v>
      </c>
      <c r="E2050">
        <v>834</v>
      </c>
      <c r="F2050" s="2" t="s">
        <v>191</v>
      </c>
      <c r="G2050">
        <v>5</v>
      </c>
      <c r="H2050">
        <v>1</v>
      </c>
      <c r="I2050">
        <v>1</v>
      </c>
      <c r="J2050">
        <v>778</v>
      </c>
      <c r="K2050">
        <v>34</v>
      </c>
      <c r="L2050" s="2" t="s">
        <v>115</v>
      </c>
    </row>
    <row r="2051" spans="1:12" x14ac:dyDescent="0.4">
      <c r="A2051" s="1">
        <v>43959</v>
      </c>
      <c r="B2051" s="5">
        <v>0.35416666666666669</v>
      </c>
      <c r="C2051" s="2" t="s">
        <v>13</v>
      </c>
      <c r="D2051">
        <v>0</v>
      </c>
      <c r="E2051">
        <v>966</v>
      </c>
      <c r="F2051" s="2" t="s">
        <v>191</v>
      </c>
      <c r="G2051">
        <v>19</v>
      </c>
      <c r="H2051">
        <v>4</v>
      </c>
      <c r="I2051">
        <v>0</v>
      </c>
      <c r="J2051">
        <v>874</v>
      </c>
      <c r="K2051">
        <v>50</v>
      </c>
      <c r="L2051" s="2" t="s">
        <v>262</v>
      </c>
    </row>
    <row r="2052" spans="1:12" x14ac:dyDescent="0.4">
      <c r="A2052" s="1">
        <v>43959</v>
      </c>
      <c r="B2052" s="5">
        <v>0</v>
      </c>
      <c r="C2052" s="2" t="s">
        <v>26</v>
      </c>
      <c r="D2052">
        <v>0</v>
      </c>
      <c r="E2052">
        <v>1117</v>
      </c>
      <c r="F2052" s="2" t="s">
        <v>191</v>
      </c>
      <c r="G2052">
        <v>30</v>
      </c>
      <c r="H2052">
        <v>5</v>
      </c>
      <c r="I2052">
        <v>0</v>
      </c>
      <c r="J2052">
        <v>134</v>
      </c>
      <c r="K2052">
        <v>81</v>
      </c>
      <c r="L2052" s="2" t="s">
        <v>334</v>
      </c>
    </row>
    <row r="2053" spans="1:12" x14ac:dyDescent="0.4">
      <c r="A2053" s="1">
        <v>43959</v>
      </c>
      <c r="B2053" s="5">
        <v>0</v>
      </c>
      <c r="C2053" s="2" t="s">
        <v>8</v>
      </c>
      <c r="D2053">
        <v>28728</v>
      </c>
      <c r="E2053">
        <v>5270</v>
      </c>
      <c r="F2053" s="2" t="s">
        <v>194</v>
      </c>
      <c r="G2053">
        <v>93</v>
      </c>
      <c r="H2053">
        <v>11</v>
      </c>
      <c r="I2053">
        <v>9</v>
      </c>
      <c r="J2053">
        <v>694</v>
      </c>
      <c r="K2053">
        <v>281</v>
      </c>
      <c r="L2053" s="2" t="s">
        <v>279</v>
      </c>
    </row>
    <row r="2054" spans="1:12" x14ac:dyDescent="0.4">
      <c r="A2054" s="1">
        <v>43959</v>
      </c>
      <c r="B2054" s="5">
        <v>0.5625</v>
      </c>
      <c r="C2054" s="2" t="s">
        <v>28</v>
      </c>
      <c r="D2054">
        <v>0</v>
      </c>
      <c r="E2054">
        <v>125</v>
      </c>
      <c r="F2054" s="2" t="s">
        <v>191</v>
      </c>
      <c r="G2054">
        <v>2</v>
      </c>
      <c r="H2054">
        <v>0</v>
      </c>
      <c r="I2054">
        <v>0</v>
      </c>
      <c r="J2054">
        <v>0</v>
      </c>
      <c r="K2054">
        <v>12</v>
      </c>
      <c r="L2054" s="2" t="s">
        <v>304</v>
      </c>
    </row>
    <row r="2055" spans="1:12" x14ac:dyDescent="0.4">
      <c r="A2055" s="1">
        <v>43959</v>
      </c>
      <c r="B2055" s="5">
        <v>0</v>
      </c>
      <c r="C2055" s="2" t="s">
        <v>93</v>
      </c>
      <c r="D2055">
        <v>0</v>
      </c>
      <c r="E2055">
        <v>820</v>
      </c>
      <c r="F2055" s="2" t="s">
        <v>191</v>
      </c>
      <c r="G2055">
        <v>13</v>
      </c>
      <c r="H2055">
        <v>6</v>
      </c>
      <c r="I2055">
        <v>5</v>
      </c>
      <c r="J2055">
        <v>0</v>
      </c>
      <c r="K2055">
        <v>46</v>
      </c>
      <c r="L2055" s="2" t="s">
        <v>0</v>
      </c>
    </row>
    <row r="2056" spans="1:12" x14ac:dyDescent="0.4">
      <c r="A2056" s="1">
        <v>43959</v>
      </c>
      <c r="B2056" s="5">
        <v>0</v>
      </c>
      <c r="C2056" s="2" t="s">
        <v>37</v>
      </c>
      <c r="D2056">
        <v>0</v>
      </c>
      <c r="E2056">
        <v>202</v>
      </c>
      <c r="F2056" s="2" t="s">
        <v>191</v>
      </c>
      <c r="G2056">
        <v>6</v>
      </c>
      <c r="H2056">
        <v>4</v>
      </c>
      <c r="I2056">
        <v>0</v>
      </c>
      <c r="J2056">
        <v>0</v>
      </c>
      <c r="K2056">
        <v>7</v>
      </c>
      <c r="L2056" s="2" t="s">
        <v>333</v>
      </c>
    </row>
    <row r="2057" spans="1:12" x14ac:dyDescent="0.4">
      <c r="A2057" s="1">
        <v>43959</v>
      </c>
      <c r="B2057" s="5">
        <v>0</v>
      </c>
      <c r="C2057" s="2" t="s">
        <v>48</v>
      </c>
      <c r="D2057">
        <v>0</v>
      </c>
      <c r="E2057">
        <v>713</v>
      </c>
      <c r="F2057" s="2" t="s">
        <v>191</v>
      </c>
      <c r="G2057">
        <v>28</v>
      </c>
      <c r="H2057">
        <v>6</v>
      </c>
      <c r="I2057">
        <v>0</v>
      </c>
      <c r="J2057">
        <v>0</v>
      </c>
      <c r="K2057">
        <v>19</v>
      </c>
      <c r="L2057" s="2" t="s">
        <v>102</v>
      </c>
    </row>
    <row r="2058" spans="1:12" x14ac:dyDescent="0.4">
      <c r="A2058" s="1">
        <v>43959</v>
      </c>
      <c r="B2058" s="5">
        <v>0</v>
      </c>
      <c r="C2058" s="2" t="s">
        <v>29</v>
      </c>
      <c r="D2058">
        <v>0</v>
      </c>
      <c r="E2058">
        <v>710</v>
      </c>
      <c r="F2058" s="2" t="s">
        <v>191</v>
      </c>
      <c r="G2058">
        <v>16</v>
      </c>
      <c r="H2058">
        <v>2</v>
      </c>
      <c r="I2058">
        <v>2</v>
      </c>
      <c r="J2058">
        <v>0</v>
      </c>
      <c r="K2058">
        <v>82</v>
      </c>
      <c r="L2058" s="2" t="s">
        <v>229</v>
      </c>
    </row>
    <row r="2059" spans="1:12" x14ac:dyDescent="0.4">
      <c r="A2059" s="1">
        <v>43959</v>
      </c>
      <c r="B2059" s="5">
        <v>0</v>
      </c>
      <c r="C2059" s="2" t="s">
        <v>70</v>
      </c>
      <c r="D2059">
        <v>0</v>
      </c>
      <c r="E2059">
        <v>115</v>
      </c>
      <c r="F2059" s="2" t="s">
        <v>191</v>
      </c>
      <c r="G2059">
        <v>0</v>
      </c>
      <c r="H2059">
        <v>0</v>
      </c>
      <c r="I2059">
        <v>0</v>
      </c>
      <c r="J2059">
        <v>0</v>
      </c>
      <c r="K2059">
        <v>3</v>
      </c>
      <c r="L2059" s="2" t="s">
        <v>223</v>
      </c>
    </row>
    <row r="2060" spans="1:12" x14ac:dyDescent="0.4">
      <c r="A2060" s="1">
        <v>43959</v>
      </c>
      <c r="B2060" s="5">
        <v>0</v>
      </c>
      <c r="C2060" s="2" t="s">
        <v>78</v>
      </c>
      <c r="D2060">
        <v>0</v>
      </c>
      <c r="E2060">
        <v>79</v>
      </c>
      <c r="F2060" s="2" t="s">
        <v>191</v>
      </c>
      <c r="G2060">
        <v>0</v>
      </c>
      <c r="H2060">
        <v>0</v>
      </c>
      <c r="I2060">
        <v>0</v>
      </c>
      <c r="J2060">
        <v>0</v>
      </c>
      <c r="K2060">
        <v>0</v>
      </c>
      <c r="L2060" s="2" t="s">
        <v>338</v>
      </c>
    </row>
    <row r="2061" spans="1:12" x14ac:dyDescent="0.4">
      <c r="A2061" s="1">
        <v>43959</v>
      </c>
      <c r="B2061" s="5">
        <v>0</v>
      </c>
      <c r="C2061" s="2" t="s">
        <v>33</v>
      </c>
      <c r="D2061">
        <v>0</v>
      </c>
      <c r="E2061">
        <v>798</v>
      </c>
      <c r="F2061" s="2" t="s">
        <v>191</v>
      </c>
      <c r="G2061">
        <v>26</v>
      </c>
      <c r="H2061">
        <v>0</v>
      </c>
      <c r="I2061">
        <v>0</v>
      </c>
      <c r="J2061">
        <v>0</v>
      </c>
      <c r="K2061">
        <v>35</v>
      </c>
      <c r="L2061" s="2" t="s">
        <v>74</v>
      </c>
    </row>
    <row r="2062" spans="1:12" x14ac:dyDescent="0.4">
      <c r="A2062" s="1">
        <v>43959</v>
      </c>
      <c r="B2062" s="5">
        <v>0.39583333333333331</v>
      </c>
      <c r="C2062" s="2" t="s">
        <v>101</v>
      </c>
      <c r="D2062">
        <v>0</v>
      </c>
      <c r="E2062">
        <v>76</v>
      </c>
      <c r="F2062" s="2" t="s">
        <v>191</v>
      </c>
      <c r="G2062">
        <v>4</v>
      </c>
      <c r="H2062">
        <v>3</v>
      </c>
      <c r="I2062">
        <v>0</v>
      </c>
      <c r="J2062">
        <v>0</v>
      </c>
      <c r="K2062">
        <v>6</v>
      </c>
      <c r="L2062" s="2" t="s">
        <v>335</v>
      </c>
    </row>
    <row r="2063" spans="1:12" x14ac:dyDescent="0.4">
      <c r="A2063" s="1">
        <v>43959</v>
      </c>
      <c r="B2063" s="5">
        <v>0</v>
      </c>
      <c r="C2063" s="2" t="s">
        <v>57</v>
      </c>
      <c r="D2063">
        <v>0</v>
      </c>
      <c r="E2063">
        <v>407</v>
      </c>
      <c r="F2063" s="2" t="s">
        <v>191</v>
      </c>
      <c r="G2063">
        <v>10</v>
      </c>
      <c r="H2063">
        <v>0</v>
      </c>
      <c r="I2063">
        <v>0</v>
      </c>
      <c r="J2063">
        <v>0</v>
      </c>
      <c r="K2063">
        <v>15</v>
      </c>
      <c r="L2063" s="2" t="s">
        <v>233</v>
      </c>
    </row>
    <row r="2064" spans="1:12" x14ac:dyDescent="0.4">
      <c r="A2064" s="1">
        <v>43959</v>
      </c>
      <c r="B2064" s="5">
        <v>0.41666666666666669</v>
      </c>
      <c r="C2064" s="2" t="s">
        <v>38</v>
      </c>
      <c r="D2064">
        <v>0</v>
      </c>
      <c r="E2064">
        <v>305</v>
      </c>
      <c r="F2064" s="2" t="s">
        <v>191</v>
      </c>
      <c r="G2064">
        <v>7</v>
      </c>
      <c r="H2064">
        <v>0</v>
      </c>
      <c r="I2064">
        <v>0</v>
      </c>
      <c r="J2064">
        <v>267</v>
      </c>
      <c r="K2064">
        <v>23</v>
      </c>
      <c r="L2064" s="2" t="s">
        <v>339</v>
      </c>
    </row>
    <row r="2065" spans="1:12" x14ac:dyDescent="0.4">
      <c r="A2065" s="1">
        <v>43959</v>
      </c>
      <c r="B2065" s="5">
        <v>0.41666666666666669</v>
      </c>
      <c r="C2065" s="2" t="s">
        <v>88</v>
      </c>
      <c r="D2065">
        <v>0</v>
      </c>
      <c r="E2065">
        <v>374</v>
      </c>
      <c r="F2065" s="2" t="s">
        <v>191</v>
      </c>
      <c r="G2065">
        <v>9</v>
      </c>
      <c r="H2065">
        <v>5</v>
      </c>
      <c r="I2065">
        <v>0</v>
      </c>
      <c r="J2065">
        <v>59</v>
      </c>
      <c r="K2065">
        <v>17</v>
      </c>
      <c r="L2065" s="2" t="s">
        <v>303</v>
      </c>
    </row>
    <row r="2066" spans="1:12" x14ac:dyDescent="0.4">
      <c r="A2066" s="1">
        <v>43959</v>
      </c>
      <c r="B2066" s="5">
        <v>0.33333333333333331</v>
      </c>
      <c r="C2066" s="2" t="s">
        <v>9</v>
      </c>
      <c r="D2066">
        <v>0</v>
      </c>
      <c r="E2066">
        <v>3257</v>
      </c>
      <c r="F2066" s="2" t="s">
        <v>191</v>
      </c>
      <c r="G2066">
        <v>92</v>
      </c>
      <c r="H2066">
        <v>13</v>
      </c>
      <c r="I2066">
        <v>11</v>
      </c>
      <c r="J2066">
        <v>829</v>
      </c>
      <c r="K2066">
        <v>334</v>
      </c>
      <c r="L2066" s="2" t="s">
        <v>244</v>
      </c>
    </row>
    <row r="2067" spans="1:12" x14ac:dyDescent="0.4">
      <c r="A2067" s="1">
        <v>43959</v>
      </c>
      <c r="B2067" s="5">
        <v>0.58333333333333337</v>
      </c>
      <c r="C2067" s="2" t="s">
        <v>75</v>
      </c>
      <c r="D2067">
        <v>0</v>
      </c>
      <c r="E2067">
        <v>92</v>
      </c>
      <c r="F2067" s="2" t="s">
        <v>191</v>
      </c>
      <c r="G2067">
        <v>3</v>
      </c>
      <c r="H2067">
        <v>0</v>
      </c>
      <c r="I2067">
        <v>0</v>
      </c>
      <c r="J2067">
        <v>75</v>
      </c>
      <c r="K2067">
        <v>7</v>
      </c>
      <c r="L2067" s="2" t="s">
        <v>145</v>
      </c>
    </row>
    <row r="2068" spans="1:12" x14ac:dyDescent="0.4">
      <c r="A2068" s="1">
        <v>43959</v>
      </c>
      <c r="B2068" s="5">
        <v>0</v>
      </c>
      <c r="C2068" s="2" t="s">
        <v>18</v>
      </c>
      <c r="D2068">
        <v>0</v>
      </c>
      <c r="E2068">
        <v>5370</v>
      </c>
      <c r="F2068" s="2" t="s">
        <v>191</v>
      </c>
      <c r="G2068">
        <v>70</v>
      </c>
      <c r="H2068">
        <v>16</v>
      </c>
      <c r="I2068">
        <v>0</v>
      </c>
      <c r="J2068">
        <v>0</v>
      </c>
      <c r="K2068">
        <v>417</v>
      </c>
      <c r="L2068" s="2" t="s">
        <v>123</v>
      </c>
    </row>
    <row r="2069" spans="1:12" x14ac:dyDescent="0.4">
      <c r="A2069" s="1">
        <v>43959</v>
      </c>
      <c r="B2069" s="5">
        <v>0</v>
      </c>
      <c r="C2069" s="2" t="s">
        <v>20</v>
      </c>
      <c r="D2069">
        <v>0</v>
      </c>
      <c r="E2069">
        <v>1915</v>
      </c>
      <c r="F2069" s="2" t="s">
        <v>191</v>
      </c>
      <c r="G2069">
        <v>42</v>
      </c>
      <c r="H2069">
        <v>9</v>
      </c>
      <c r="I2069">
        <v>5</v>
      </c>
      <c r="J2069">
        <v>258</v>
      </c>
      <c r="K2069">
        <v>148</v>
      </c>
      <c r="L2069" s="2" t="s">
        <v>255</v>
      </c>
    </row>
    <row r="2070" spans="1:12" x14ac:dyDescent="0.4">
      <c r="A2070" s="1">
        <v>43959</v>
      </c>
      <c r="B2070" s="5">
        <v>0.33333333333333331</v>
      </c>
      <c r="C2070" s="2" t="s">
        <v>40</v>
      </c>
      <c r="D2070">
        <v>0</v>
      </c>
      <c r="E2070">
        <v>192</v>
      </c>
      <c r="F2070" s="2" t="s">
        <v>191</v>
      </c>
      <c r="G2070">
        <v>2</v>
      </c>
      <c r="H2070">
        <v>1</v>
      </c>
      <c r="I2070">
        <v>0</v>
      </c>
      <c r="J2070">
        <v>144</v>
      </c>
      <c r="K2070">
        <v>8</v>
      </c>
      <c r="L2070" s="2" t="s">
        <v>232</v>
      </c>
    </row>
    <row r="2071" spans="1:12" x14ac:dyDescent="0.4">
      <c r="A2071" s="1">
        <v>43959</v>
      </c>
      <c r="B2071" s="5">
        <v>0.60416666666666663</v>
      </c>
      <c r="C2071" s="2" t="s">
        <v>12</v>
      </c>
      <c r="D2071">
        <v>0</v>
      </c>
      <c r="E2071">
        <v>3536</v>
      </c>
      <c r="F2071" s="2" t="s">
        <v>191</v>
      </c>
      <c r="G2071">
        <v>47</v>
      </c>
      <c r="H2071">
        <v>0</v>
      </c>
      <c r="I2071">
        <v>5</v>
      </c>
      <c r="J2071">
        <v>0</v>
      </c>
      <c r="K2071">
        <v>125</v>
      </c>
      <c r="L2071" s="2" t="s">
        <v>301</v>
      </c>
    </row>
    <row r="2072" spans="1:12" x14ac:dyDescent="0.4">
      <c r="A2072" s="1">
        <v>43959</v>
      </c>
      <c r="B2072" s="5">
        <v>0</v>
      </c>
      <c r="C2072" s="2" t="s">
        <v>10</v>
      </c>
      <c r="D2072">
        <v>0</v>
      </c>
      <c r="E2072">
        <v>82</v>
      </c>
      <c r="F2072" s="2" t="s">
        <v>191</v>
      </c>
      <c r="G2072">
        <v>1</v>
      </c>
      <c r="H2072">
        <v>0</v>
      </c>
      <c r="I2072">
        <v>0</v>
      </c>
      <c r="J2072">
        <v>0</v>
      </c>
      <c r="K2072">
        <v>1</v>
      </c>
      <c r="L2072" s="2" t="s">
        <v>302</v>
      </c>
    </row>
    <row r="2073" spans="1:12" x14ac:dyDescent="0.4">
      <c r="A2073" s="1">
        <v>43959</v>
      </c>
      <c r="B2073" s="5"/>
      <c r="C2073" s="2" t="s">
        <v>167</v>
      </c>
      <c r="E2073">
        <v>30444</v>
      </c>
      <c r="F2073" s="2" t="s">
        <v>171</v>
      </c>
      <c r="G2073">
        <v>585</v>
      </c>
      <c r="K2073">
        <v>1881</v>
      </c>
      <c r="L2073" s="2" t="s">
        <v>0</v>
      </c>
    </row>
    <row r="2074" spans="1:12" x14ac:dyDescent="0.4">
      <c r="A2074" s="1">
        <v>43960</v>
      </c>
      <c r="B2074" s="5">
        <v>0</v>
      </c>
      <c r="C2074" s="2" t="s">
        <v>22</v>
      </c>
      <c r="D2074">
        <v>0</v>
      </c>
      <c r="E2074">
        <v>1154</v>
      </c>
      <c r="F2074" s="2" t="s">
        <v>191</v>
      </c>
      <c r="G2074">
        <v>15</v>
      </c>
      <c r="H2074">
        <v>0</v>
      </c>
      <c r="I2074">
        <v>0</v>
      </c>
      <c r="J2074">
        <v>0</v>
      </c>
      <c r="K2074">
        <v>37</v>
      </c>
      <c r="L2074" s="2" t="s">
        <v>266</v>
      </c>
    </row>
    <row r="2075" spans="1:12" x14ac:dyDescent="0.4">
      <c r="A2075" s="1">
        <v>43960</v>
      </c>
      <c r="B2075" s="5">
        <v>0.375</v>
      </c>
      <c r="C2075" s="2" t="s">
        <v>83</v>
      </c>
      <c r="D2075">
        <v>0</v>
      </c>
      <c r="E2075">
        <v>25</v>
      </c>
      <c r="F2075" s="2" t="s">
        <v>191</v>
      </c>
      <c r="G2075">
        <v>0</v>
      </c>
      <c r="H2075">
        <v>0</v>
      </c>
      <c r="I2075">
        <v>0</v>
      </c>
      <c r="J2075">
        <v>0</v>
      </c>
      <c r="K2075">
        <v>0</v>
      </c>
      <c r="L2075" s="2" t="s">
        <v>118</v>
      </c>
    </row>
    <row r="2076" spans="1:12" x14ac:dyDescent="0.4">
      <c r="A2076" s="1">
        <v>43960</v>
      </c>
      <c r="B2076" s="5"/>
      <c r="C2076" s="2" t="s">
        <v>50</v>
      </c>
      <c r="E2076">
        <v>97</v>
      </c>
      <c r="F2076" s="2" t="s">
        <v>191</v>
      </c>
      <c r="G2076">
        <v>6</v>
      </c>
      <c r="K2076">
        <v>3</v>
      </c>
      <c r="L2076" s="2" t="s">
        <v>0</v>
      </c>
    </row>
    <row r="2077" spans="1:12" x14ac:dyDescent="0.4">
      <c r="A2077" s="1">
        <v>43960</v>
      </c>
      <c r="B2077" s="5">
        <v>0.33333333333333331</v>
      </c>
      <c r="C2077" s="2" t="s">
        <v>15</v>
      </c>
      <c r="D2077">
        <v>0</v>
      </c>
      <c r="E2077">
        <v>1825</v>
      </c>
      <c r="F2077" s="2" t="s">
        <v>191</v>
      </c>
      <c r="G2077">
        <v>36</v>
      </c>
      <c r="H2077">
        <v>7</v>
      </c>
      <c r="I2077">
        <v>6</v>
      </c>
      <c r="J2077">
        <v>0</v>
      </c>
      <c r="K2077">
        <v>92</v>
      </c>
      <c r="L2077" s="2" t="s">
        <v>87</v>
      </c>
    </row>
    <row r="2078" spans="1:12" x14ac:dyDescent="0.4">
      <c r="A2078" s="1">
        <v>43960</v>
      </c>
      <c r="B2078" s="5">
        <v>0</v>
      </c>
      <c r="C2078" s="2" t="s">
        <v>17</v>
      </c>
      <c r="D2078">
        <v>0</v>
      </c>
      <c r="E2078">
        <v>835</v>
      </c>
      <c r="F2078" s="2" t="s">
        <v>191</v>
      </c>
      <c r="G2078">
        <v>3</v>
      </c>
      <c r="H2078">
        <v>1</v>
      </c>
      <c r="I2078">
        <v>1</v>
      </c>
      <c r="J2078">
        <v>783</v>
      </c>
      <c r="K2078">
        <v>34</v>
      </c>
      <c r="L2078" s="2" t="s">
        <v>115</v>
      </c>
    </row>
    <row r="2079" spans="1:12" x14ac:dyDescent="0.4">
      <c r="A2079" s="1">
        <v>43960</v>
      </c>
      <c r="B2079" s="5">
        <v>0.375</v>
      </c>
      <c r="C2079" s="2" t="s">
        <v>13</v>
      </c>
      <c r="D2079">
        <v>0</v>
      </c>
      <c r="E2079">
        <v>967</v>
      </c>
      <c r="F2079" s="2" t="s">
        <v>191</v>
      </c>
      <c r="G2079">
        <v>18</v>
      </c>
      <c r="H2079">
        <v>3</v>
      </c>
      <c r="I2079">
        <v>0</v>
      </c>
      <c r="J2079">
        <v>881</v>
      </c>
      <c r="K2079">
        <v>50</v>
      </c>
      <c r="L2079" s="2" t="s">
        <v>267</v>
      </c>
    </row>
    <row r="2080" spans="1:12" x14ac:dyDescent="0.4">
      <c r="A2080" s="1">
        <v>43960</v>
      </c>
      <c r="B2080" s="5">
        <v>0</v>
      </c>
      <c r="C2080" s="2" t="s">
        <v>26</v>
      </c>
      <c r="D2080">
        <v>0</v>
      </c>
      <c r="E2080">
        <v>1121</v>
      </c>
      <c r="F2080" s="2" t="s">
        <v>191</v>
      </c>
      <c r="G2080">
        <v>30</v>
      </c>
      <c r="H2080">
        <v>5</v>
      </c>
      <c r="I2080">
        <v>0</v>
      </c>
      <c r="J2080">
        <v>134</v>
      </c>
      <c r="K2080">
        <v>82</v>
      </c>
      <c r="L2080" s="2" t="s">
        <v>334</v>
      </c>
    </row>
    <row r="2081" spans="1:12" x14ac:dyDescent="0.4">
      <c r="A2081" s="1">
        <v>43960</v>
      </c>
      <c r="B2081" s="5">
        <v>0</v>
      </c>
      <c r="C2081" s="2" t="s">
        <v>8</v>
      </c>
      <c r="D2081">
        <v>29033</v>
      </c>
      <c r="E2081">
        <v>5279</v>
      </c>
      <c r="F2081" s="2" t="s">
        <v>172</v>
      </c>
      <c r="G2081">
        <v>88</v>
      </c>
      <c r="H2081">
        <v>9</v>
      </c>
      <c r="I2081">
        <v>7</v>
      </c>
      <c r="J2081">
        <v>700</v>
      </c>
      <c r="K2081">
        <v>283</v>
      </c>
      <c r="L2081" s="2" t="s">
        <v>279</v>
      </c>
    </row>
    <row r="2082" spans="1:12" x14ac:dyDescent="0.4">
      <c r="A2082" s="1">
        <v>43960</v>
      </c>
      <c r="B2082" s="5">
        <v>0.54166666666666663</v>
      </c>
      <c r="C2082" s="2" t="s">
        <v>28</v>
      </c>
      <c r="D2082">
        <v>0</v>
      </c>
      <c r="E2082">
        <v>126</v>
      </c>
      <c r="F2082" s="2" t="s">
        <v>191</v>
      </c>
      <c r="G2082">
        <v>2</v>
      </c>
      <c r="H2082">
        <v>0</v>
      </c>
      <c r="I2082">
        <v>0</v>
      </c>
      <c r="J2082">
        <v>0</v>
      </c>
      <c r="K2082">
        <v>12</v>
      </c>
      <c r="L2082" s="2" t="s">
        <v>304</v>
      </c>
    </row>
    <row r="2083" spans="1:12" x14ac:dyDescent="0.4">
      <c r="A2083" s="1">
        <v>43960</v>
      </c>
      <c r="B2083" s="5">
        <v>0</v>
      </c>
      <c r="C2083" s="2" t="s">
        <v>93</v>
      </c>
      <c r="D2083">
        <v>0</v>
      </c>
      <c r="E2083">
        <v>820</v>
      </c>
      <c r="F2083" s="2" t="s">
        <v>191</v>
      </c>
      <c r="G2083">
        <v>13</v>
      </c>
      <c r="H2083">
        <v>6</v>
      </c>
      <c r="I2083">
        <v>5</v>
      </c>
      <c r="J2083">
        <v>0</v>
      </c>
      <c r="K2083">
        <v>46</v>
      </c>
      <c r="L2083" s="2" t="s">
        <v>0</v>
      </c>
    </row>
    <row r="2084" spans="1:12" x14ac:dyDescent="0.4">
      <c r="A2084" s="1">
        <v>43960</v>
      </c>
      <c r="B2084" s="5">
        <v>0</v>
      </c>
      <c r="C2084" s="2" t="s">
        <v>37</v>
      </c>
      <c r="D2084">
        <v>0</v>
      </c>
      <c r="E2084">
        <v>202</v>
      </c>
      <c r="F2084" s="2" t="s">
        <v>191</v>
      </c>
      <c r="G2084">
        <v>6</v>
      </c>
      <c r="H2084">
        <v>4</v>
      </c>
      <c r="I2084">
        <v>0</v>
      </c>
      <c r="J2084">
        <v>0</v>
      </c>
      <c r="K2084">
        <v>7</v>
      </c>
      <c r="L2084" s="2" t="s">
        <v>333</v>
      </c>
    </row>
    <row r="2085" spans="1:12" x14ac:dyDescent="0.4">
      <c r="A2085" s="1">
        <v>43960</v>
      </c>
      <c r="B2085" s="5">
        <v>0</v>
      </c>
      <c r="C2085" s="2" t="s">
        <v>48</v>
      </c>
      <c r="D2085">
        <v>0</v>
      </c>
      <c r="E2085">
        <v>713</v>
      </c>
      <c r="F2085" s="2" t="s">
        <v>191</v>
      </c>
      <c r="G2085">
        <v>28</v>
      </c>
      <c r="H2085">
        <v>0</v>
      </c>
      <c r="I2085">
        <v>0</v>
      </c>
      <c r="J2085">
        <v>0</v>
      </c>
      <c r="K2085">
        <v>19</v>
      </c>
      <c r="L2085" s="2" t="s">
        <v>102</v>
      </c>
    </row>
    <row r="2086" spans="1:12" x14ac:dyDescent="0.4">
      <c r="A2086" s="1">
        <v>43960</v>
      </c>
      <c r="B2086" s="5">
        <v>0</v>
      </c>
      <c r="C2086" s="2" t="s">
        <v>29</v>
      </c>
      <c r="D2086">
        <v>0</v>
      </c>
      <c r="E2086">
        <v>710</v>
      </c>
      <c r="F2086" s="2" t="s">
        <v>191</v>
      </c>
      <c r="G2086">
        <v>17</v>
      </c>
      <c r="H2086">
        <v>2</v>
      </c>
      <c r="I2086">
        <v>1</v>
      </c>
      <c r="J2086">
        <v>0</v>
      </c>
      <c r="K2086">
        <v>82</v>
      </c>
      <c r="L2086" s="2" t="s">
        <v>229</v>
      </c>
    </row>
    <row r="2087" spans="1:12" x14ac:dyDescent="0.4">
      <c r="A2087" s="1">
        <v>43960</v>
      </c>
      <c r="B2087" s="5">
        <v>0</v>
      </c>
      <c r="C2087" s="2" t="s">
        <v>70</v>
      </c>
      <c r="D2087">
        <v>0</v>
      </c>
      <c r="E2087">
        <v>115</v>
      </c>
      <c r="F2087" s="2" t="s">
        <v>191</v>
      </c>
      <c r="G2087">
        <v>1</v>
      </c>
      <c r="H2087">
        <v>0</v>
      </c>
      <c r="I2087">
        <v>0</v>
      </c>
      <c r="J2087">
        <v>0</v>
      </c>
      <c r="K2087">
        <v>3</v>
      </c>
      <c r="L2087" s="2" t="s">
        <v>223</v>
      </c>
    </row>
    <row r="2088" spans="1:12" x14ac:dyDescent="0.4">
      <c r="A2088" s="1">
        <v>43960</v>
      </c>
      <c r="B2088" s="5"/>
      <c r="C2088" s="2" t="s">
        <v>78</v>
      </c>
      <c r="E2088">
        <v>79</v>
      </c>
      <c r="F2088" s="2" t="s">
        <v>191</v>
      </c>
      <c r="G2088">
        <v>0</v>
      </c>
      <c r="K2088">
        <v>0</v>
      </c>
      <c r="L2088" s="2" t="s">
        <v>0</v>
      </c>
    </row>
    <row r="2089" spans="1:12" x14ac:dyDescent="0.4">
      <c r="A2089" s="1">
        <v>43960</v>
      </c>
      <c r="B2089" s="5"/>
      <c r="C2089" s="2" t="s">
        <v>33</v>
      </c>
      <c r="E2089">
        <v>799</v>
      </c>
      <c r="F2089" s="2" t="s">
        <v>191</v>
      </c>
      <c r="G2089">
        <v>25</v>
      </c>
      <c r="K2089">
        <v>35</v>
      </c>
      <c r="L2089" s="2" t="s">
        <v>0</v>
      </c>
    </row>
    <row r="2090" spans="1:12" x14ac:dyDescent="0.4">
      <c r="A2090" s="1">
        <v>43960</v>
      </c>
      <c r="B2090" s="5">
        <v>0.39583333333333331</v>
      </c>
      <c r="C2090" s="2" t="s">
        <v>101</v>
      </c>
      <c r="D2090">
        <v>0</v>
      </c>
      <c r="E2090">
        <v>76</v>
      </c>
      <c r="F2090" s="2" t="s">
        <v>191</v>
      </c>
      <c r="G2090">
        <v>5</v>
      </c>
      <c r="H2090">
        <v>3</v>
      </c>
      <c r="I2090">
        <v>0</v>
      </c>
      <c r="J2090">
        <v>0</v>
      </c>
      <c r="K2090">
        <v>6</v>
      </c>
      <c r="L2090" s="2" t="s">
        <v>335</v>
      </c>
    </row>
    <row r="2091" spans="1:12" x14ac:dyDescent="0.4">
      <c r="A2091" s="1">
        <v>43960</v>
      </c>
      <c r="B2091" s="5"/>
      <c r="C2091" s="2" t="s">
        <v>57</v>
      </c>
      <c r="E2091">
        <v>411</v>
      </c>
      <c r="F2091" s="2" t="s">
        <v>191</v>
      </c>
      <c r="G2091">
        <v>9</v>
      </c>
      <c r="K2091">
        <v>15</v>
      </c>
      <c r="L2091" s="2" t="s">
        <v>0</v>
      </c>
    </row>
    <row r="2092" spans="1:12" x14ac:dyDescent="0.4">
      <c r="A2092" s="1">
        <v>43960</v>
      </c>
      <c r="B2092" s="5">
        <v>6.9444444444444447E-4</v>
      </c>
      <c r="C2092" s="2" t="s">
        <v>38</v>
      </c>
      <c r="D2092">
        <v>0</v>
      </c>
      <c r="E2092">
        <v>306</v>
      </c>
      <c r="F2092" s="2" t="s">
        <v>191</v>
      </c>
      <c r="G2092">
        <v>6</v>
      </c>
      <c r="H2092">
        <v>0</v>
      </c>
      <c r="I2092">
        <v>0</v>
      </c>
      <c r="J2092">
        <v>268</v>
      </c>
      <c r="K2092">
        <v>23</v>
      </c>
      <c r="L2092" s="2" t="s">
        <v>339</v>
      </c>
    </row>
    <row r="2093" spans="1:12" x14ac:dyDescent="0.4">
      <c r="A2093" s="1">
        <v>43960</v>
      </c>
      <c r="B2093" s="5">
        <v>0.41666666666666669</v>
      </c>
      <c r="C2093" s="2" t="s">
        <v>88</v>
      </c>
      <c r="D2093">
        <v>0</v>
      </c>
      <c r="E2093">
        <v>376</v>
      </c>
      <c r="F2093" s="2" t="s">
        <v>191</v>
      </c>
      <c r="G2093">
        <v>8</v>
      </c>
      <c r="H2093">
        <v>5</v>
      </c>
      <c r="I2093">
        <v>0</v>
      </c>
      <c r="J2093">
        <v>60</v>
      </c>
      <c r="K2093">
        <v>17</v>
      </c>
      <c r="L2093" s="2" t="s">
        <v>303</v>
      </c>
    </row>
    <row r="2094" spans="1:12" x14ac:dyDescent="0.4">
      <c r="A2094" s="1">
        <v>43960</v>
      </c>
      <c r="B2094" s="5">
        <v>0.33333333333333331</v>
      </c>
      <c r="C2094" s="2" t="s">
        <v>9</v>
      </c>
      <c r="D2094">
        <v>0</v>
      </c>
      <c r="E2094">
        <v>3260</v>
      </c>
      <c r="F2094" s="2" t="s">
        <v>191</v>
      </c>
      <c r="G2094">
        <v>81</v>
      </c>
      <c r="H2094">
        <v>12</v>
      </c>
      <c r="I2094">
        <v>10</v>
      </c>
      <c r="J2094">
        <v>843</v>
      </c>
      <c r="K2094">
        <v>338</v>
      </c>
      <c r="L2094" s="2" t="s">
        <v>244</v>
      </c>
    </row>
    <row r="2095" spans="1:12" x14ac:dyDescent="0.4">
      <c r="A2095" s="1">
        <v>43960</v>
      </c>
      <c r="B2095" s="5">
        <v>0.58333333333333337</v>
      </c>
      <c r="C2095" s="2" t="s">
        <v>75</v>
      </c>
      <c r="D2095">
        <v>0</v>
      </c>
      <c r="E2095">
        <v>92</v>
      </c>
      <c r="F2095" s="2" t="s">
        <v>191</v>
      </c>
      <c r="G2095">
        <v>3</v>
      </c>
      <c r="H2095">
        <v>0</v>
      </c>
      <c r="I2095">
        <v>0</v>
      </c>
      <c r="J2095">
        <v>75</v>
      </c>
      <c r="K2095">
        <v>7</v>
      </c>
      <c r="L2095" s="2" t="s">
        <v>145</v>
      </c>
    </row>
    <row r="2096" spans="1:12" x14ac:dyDescent="0.4">
      <c r="A2096" s="1">
        <v>43960</v>
      </c>
      <c r="B2096" s="5">
        <v>0</v>
      </c>
      <c r="C2096" s="2" t="s">
        <v>18</v>
      </c>
      <c r="D2096">
        <v>0</v>
      </c>
      <c r="E2096">
        <v>5377</v>
      </c>
      <c r="F2096" s="2" t="s">
        <v>191</v>
      </c>
      <c r="G2096">
        <v>72</v>
      </c>
      <c r="H2096">
        <v>16</v>
      </c>
      <c r="I2096">
        <v>0</v>
      </c>
      <c r="J2096">
        <v>0</v>
      </c>
      <c r="K2096">
        <v>417</v>
      </c>
      <c r="L2096" s="2" t="s">
        <v>123</v>
      </c>
    </row>
    <row r="2097" spans="1:12" x14ac:dyDescent="0.4">
      <c r="A2097" s="1">
        <v>43960</v>
      </c>
      <c r="B2097" s="5">
        <v>0</v>
      </c>
      <c r="C2097" s="2" t="s">
        <v>20</v>
      </c>
      <c r="D2097">
        <v>0</v>
      </c>
      <c r="E2097">
        <v>1916</v>
      </c>
      <c r="F2097" s="2" t="s">
        <v>191</v>
      </c>
      <c r="G2097">
        <v>41</v>
      </c>
      <c r="H2097">
        <v>10</v>
      </c>
      <c r="I2097">
        <v>7</v>
      </c>
      <c r="J2097">
        <v>259</v>
      </c>
      <c r="K2097">
        <v>148</v>
      </c>
      <c r="L2097" s="2" t="s">
        <v>255</v>
      </c>
    </row>
    <row r="2098" spans="1:12" x14ac:dyDescent="0.4">
      <c r="A2098" s="1">
        <v>43960</v>
      </c>
      <c r="B2098" s="5">
        <v>0.33333333333333331</v>
      </c>
      <c r="C2098" s="2" t="s">
        <v>40</v>
      </c>
      <c r="D2098">
        <v>0</v>
      </c>
      <c r="E2098">
        <v>193</v>
      </c>
      <c r="F2098" s="2" t="s">
        <v>191</v>
      </c>
      <c r="G2098">
        <v>2</v>
      </c>
      <c r="H2098">
        <v>1</v>
      </c>
      <c r="I2098">
        <v>0</v>
      </c>
      <c r="J2098">
        <v>152</v>
      </c>
      <c r="K2098">
        <v>8</v>
      </c>
      <c r="L2098" s="2" t="s">
        <v>232</v>
      </c>
    </row>
    <row r="2099" spans="1:12" x14ac:dyDescent="0.4">
      <c r="A2099" s="1">
        <v>43960</v>
      </c>
      <c r="B2099" s="5">
        <v>0.60416666666666663</v>
      </c>
      <c r="C2099" s="2" t="s">
        <v>12</v>
      </c>
      <c r="D2099">
        <v>0</v>
      </c>
      <c r="E2099">
        <v>3541</v>
      </c>
      <c r="F2099" s="2" t="s">
        <v>191</v>
      </c>
      <c r="G2099">
        <v>37</v>
      </c>
      <c r="H2099">
        <v>0</v>
      </c>
      <c r="I2099">
        <v>5</v>
      </c>
      <c r="J2099">
        <v>0</v>
      </c>
      <c r="K2099">
        <v>126</v>
      </c>
      <c r="L2099" s="2" t="s">
        <v>301</v>
      </c>
    </row>
    <row r="2100" spans="1:12" x14ac:dyDescent="0.4">
      <c r="A2100" s="1">
        <v>43960</v>
      </c>
      <c r="B2100" s="5">
        <v>0</v>
      </c>
      <c r="C2100" s="2" t="s">
        <v>10</v>
      </c>
      <c r="D2100">
        <v>0</v>
      </c>
      <c r="E2100">
        <v>82</v>
      </c>
      <c r="F2100" s="2" t="s">
        <v>191</v>
      </c>
      <c r="G2100">
        <v>1</v>
      </c>
      <c r="H2100">
        <v>0</v>
      </c>
      <c r="I2100">
        <v>0</v>
      </c>
      <c r="J2100">
        <v>0</v>
      </c>
      <c r="K2100">
        <v>1</v>
      </c>
      <c r="L2100" s="2" t="s">
        <v>302</v>
      </c>
    </row>
    <row r="2101" spans="1:12" x14ac:dyDescent="0.4">
      <c r="A2101" s="1">
        <v>43960</v>
      </c>
      <c r="B2101" s="5"/>
      <c r="C2101" s="2" t="s">
        <v>167</v>
      </c>
      <c r="E2101">
        <v>30497</v>
      </c>
      <c r="F2101" s="2" t="s">
        <v>171</v>
      </c>
      <c r="G2101">
        <v>553</v>
      </c>
      <c r="K2101">
        <v>1891</v>
      </c>
      <c r="L2101" s="2" t="s">
        <v>0</v>
      </c>
    </row>
    <row r="2102" spans="1:12" x14ac:dyDescent="0.4">
      <c r="A2102" s="1">
        <v>43961</v>
      </c>
      <c r="B2102" s="5">
        <v>0</v>
      </c>
      <c r="C2102" s="2" t="s">
        <v>22</v>
      </c>
      <c r="D2102">
        <v>0</v>
      </c>
      <c r="E2102">
        <v>1158</v>
      </c>
      <c r="F2102" s="2" t="s">
        <v>191</v>
      </c>
      <c r="G2102">
        <v>15</v>
      </c>
      <c r="H2102">
        <v>0</v>
      </c>
      <c r="I2102">
        <v>0</v>
      </c>
      <c r="J2102">
        <v>0</v>
      </c>
      <c r="K2102">
        <v>38</v>
      </c>
      <c r="L2102" s="2" t="s">
        <v>266</v>
      </c>
    </row>
    <row r="2103" spans="1:12" x14ac:dyDescent="0.4">
      <c r="A2103" s="1">
        <v>43961</v>
      </c>
      <c r="B2103" s="5"/>
      <c r="C2103" s="2" t="s">
        <v>83</v>
      </c>
      <c r="E2103">
        <v>25</v>
      </c>
      <c r="F2103" s="2" t="s">
        <v>191</v>
      </c>
      <c r="G2103">
        <v>0</v>
      </c>
      <c r="K2103">
        <v>0</v>
      </c>
      <c r="L2103" s="2" t="s">
        <v>0</v>
      </c>
    </row>
    <row r="2104" spans="1:12" x14ac:dyDescent="0.4">
      <c r="A2104" s="1">
        <v>43961</v>
      </c>
      <c r="B2104" s="5"/>
      <c r="C2104" s="2" t="s">
        <v>50</v>
      </c>
      <c r="E2104">
        <v>98</v>
      </c>
      <c r="F2104" s="2" t="s">
        <v>191</v>
      </c>
      <c r="G2104">
        <v>6</v>
      </c>
      <c r="K2104">
        <v>3</v>
      </c>
      <c r="L2104" s="2" t="s">
        <v>0</v>
      </c>
    </row>
    <row r="2105" spans="1:12" x14ac:dyDescent="0.4">
      <c r="A2105" s="1">
        <v>43961</v>
      </c>
      <c r="B2105" s="5">
        <v>0.33333333333333331</v>
      </c>
      <c r="C2105" s="2" t="s">
        <v>15</v>
      </c>
      <c r="D2105">
        <v>0</v>
      </c>
      <c r="E2105">
        <v>1832</v>
      </c>
      <c r="F2105" s="2" t="s">
        <v>191</v>
      </c>
      <c r="G2105">
        <v>36</v>
      </c>
      <c r="H2105">
        <v>7</v>
      </c>
      <c r="I2105">
        <v>6</v>
      </c>
      <c r="J2105">
        <v>0</v>
      </c>
      <c r="K2105">
        <v>92</v>
      </c>
      <c r="L2105" s="2" t="s">
        <v>87</v>
      </c>
    </row>
    <row r="2106" spans="1:12" x14ac:dyDescent="0.4">
      <c r="A2106" s="1">
        <v>43961</v>
      </c>
      <c r="B2106" s="5">
        <v>0</v>
      </c>
      <c r="C2106" s="2" t="s">
        <v>17</v>
      </c>
      <c r="D2106">
        <v>0</v>
      </c>
      <c r="E2106">
        <v>836</v>
      </c>
      <c r="F2106" s="2" t="s">
        <v>191</v>
      </c>
      <c r="G2106">
        <v>2</v>
      </c>
      <c r="H2106">
        <v>1</v>
      </c>
      <c r="I2106">
        <v>1</v>
      </c>
      <c r="J2106">
        <v>785</v>
      </c>
      <c r="K2106">
        <v>34</v>
      </c>
      <c r="L2106" s="2" t="s">
        <v>115</v>
      </c>
    </row>
    <row r="2107" spans="1:12" x14ac:dyDescent="0.4">
      <c r="A2107" s="1">
        <v>43961</v>
      </c>
      <c r="B2107" s="5">
        <v>0.375</v>
      </c>
      <c r="C2107" s="2" t="s">
        <v>13</v>
      </c>
      <c r="D2107">
        <v>0</v>
      </c>
      <c r="E2107">
        <v>969</v>
      </c>
      <c r="F2107" s="2" t="s">
        <v>191</v>
      </c>
      <c r="G2107">
        <v>17</v>
      </c>
      <c r="H2107">
        <v>3</v>
      </c>
      <c r="I2107">
        <v>0</v>
      </c>
      <c r="J2107">
        <v>882</v>
      </c>
      <c r="K2107">
        <v>50</v>
      </c>
      <c r="L2107" s="2" t="s">
        <v>267</v>
      </c>
    </row>
    <row r="2108" spans="1:12" x14ac:dyDescent="0.4">
      <c r="A2108" s="1">
        <v>43961</v>
      </c>
      <c r="B2108" s="5">
        <v>0</v>
      </c>
      <c r="C2108" s="2" t="s">
        <v>26</v>
      </c>
      <c r="D2108">
        <v>0</v>
      </c>
      <c r="E2108">
        <v>1126</v>
      </c>
      <c r="F2108" s="2" t="s">
        <v>191</v>
      </c>
      <c r="G2108">
        <v>26</v>
      </c>
      <c r="H2108">
        <v>4</v>
      </c>
      <c r="I2108">
        <v>0</v>
      </c>
      <c r="J2108">
        <v>137</v>
      </c>
      <c r="K2108">
        <v>83</v>
      </c>
      <c r="L2108" s="2" t="s">
        <v>334</v>
      </c>
    </row>
    <row r="2109" spans="1:12" x14ac:dyDescent="0.4">
      <c r="A2109" s="1">
        <v>43961</v>
      </c>
      <c r="B2109" s="5">
        <v>0</v>
      </c>
      <c r="C2109" s="2" t="s">
        <v>8</v>
      </c>
      <c r="D2109">
        <v>29205</v>
      </c>
      <c r="E2109">
        <v>5280</v>
      </c>
      <c r="F2109" s="2" t="s">
        <v>169</v>
      </c>
      <c r="G2109">
        <v>83</v>
      </c>
      <c r="H2109">
        <v>8</v>
      </c>
      <c r="I2109">
        <v>7</v>
      </c>
      <c r="J2109">
        <v>707</v>
      </c>
      <c r="K2109">
        <v>285</v>
      </c>
      <c r="L2109" s="2" t="s">
        <v>279</v>
      </c>
    </row>
    <row r="2110" spans="1:12" x14ac:dyDescent="0.4">
      <c r="A2110" s="1">
        <v>43961</v>
      </c>
      <c r="B2110" s="5">
        <v>0.54166666666666663</v>
      </c>
      <c r="C2110" s="2" t="s">
        <v>28</v>
      </c>
      <c r="D2110">
        <v>0</v>
      </c>
      <c r="E2110">
        <v>126</v>
      </c>
      <c r="F2110" s="2" t="s">
        <v>191</v>
      </c>
      <c r="G2110">
        <v>3</v>
      </c>
      <c r="H2110">
        <v>0</v>
      </c>
      <c r="I2110">
        <v>0</v>
      </c>
      <c r="J2110">
        <v>0</v>
      </c>
      <c r="K2110">
        <v>12</v>
      </c>
      <c r="L2110" s="2" t="s">
        <v>304</v>
      </c>
    </row>
    <row r="2111" spans="1:12" x14ac:dyDescent="0.4">
      <c r="A2111" s="1">
        <v>43961</v>
      </c>
      <c r="B2111" s="5">
        <v>0</v>
      </c>
      <c r="C2111" s="2" t="s">
        <v>93</v>
      </c>
      <c r="D2111">
        <v>0</v>
      </c>
      <c r="E2111">
        <v>820</v>
      </c>
      <c r="F2111" s="2" t="s">
        <v>191</v>
      </c>
      <c r="G2111">
        <v>11</v>
      </c>
      <c r="H2111">
        <v>5</v>
      </c>
      <c r="I2111">
        <v>5</v>
      </c>
      <c r="J2111">
        <v>0</v>
      </c>
      <c r="K2111">
        <v>47</v>
      </c>
      <c r="L2111" s="2" t="s">
        <v>0</v>
      </c>
    </row>
    <row r="2112" spans="1:12" x14ac:dyDescent="0.4">
      <c r="A2112" s="1">
        <v>43961</v>
      </c>
      <c r="B2112" s="5">
        <v>0</v>
      </c>
      <c r="C2112" s="2" t="s">
        <v>37</v>
      </c>
      <c r="D2112">
        <v>0</v>
      </c>
      <c r="E2112">
        <v>202</v>
      </c>
      <c r="F2112" s="2" t="s">
        <v>191</v>
      </c>
      <c r="G2112">
        <v>6</v>
      </c>
      <c r="H2112">
        <v>4</v>
      </c>
      <c r="I2112">
        <v>0</v>
      </c>
      <c r="J2112">
        <v>0</v>
      </c>
      <c r="K2112">
        <v>7</v>
      </c>
      <c r="L2112" s="2" t="s">
        <v>333</v>
      </c>
    </row>
    <row r="2113" spans="1:12" x14ac:dyDescent="0.4">
      <c r="A2113" s="1">
        <v>43961</v>
      </c>
      <c r="B2113" s="5">
        <v>0</v>
      </c>
      <c r="C2113" s="2" t="s">
        <v>48</v>
      </c>
      <c r="D2113">
        <v>0</v>
      </c>
      <c r="E2113">
        <v>713</v>
      </c>
      <c r="F2113" s="2" t="s">
        <v>191</v>
      </c>
      <c r="G2113">
        <v>29</v>
      </c>
      <c r="H2113">
        <v>0</v>
      </c>
      <c r="I2113">
        <v>0</v>
      </c>
      <c r="J2113">
        <v>0</v>
      </c>
      <c r="K2113">
        <v>19</v>
      </c>
      <c r="L2113" s="2" t="s">
        <v>102</v>
      </c>
    </row>
    <row r="2114" spans="1:12" x14ac:dyDescent="0.4">
      <c r="A2114" s="1">
        <v>43961</v>
      </c>
      <c r="B2114" s="5">
        <v>0</v>
      </c>
      <c r="C2114" s="2" t="s">
        <v>29</v>
      </c>
      <c r="D2114">
        <v>0</v>
      </c>
      <c r="E2114">
        <v>712</v>
      </c>
      <c r="F2114" s="2" t="s">
        <v>191</v>
      </c>
      <c r="G2114">
        <v>13</v>
      </c>
      <c r="H2114">
        <v>1</v>
      </c>
      <c r="I2114">
        <v>1</v>
      </c>
      <c r="J2114">
        <v>0</v>
      </c>
      <c r="K2114">
        <v>82</v>
      </c>
      <c r="L2114" s="2" t="s">
        <v>229</v>
      </c>
    </row>
    <row r="2115" spans="1:12" x14ac:dyDescent="0.4">
      <c r="A2115" s="1">
        <v>43961</v>
      </c>
      <c r="B2115" s="5">
        <v>0</v>
      </c>
      <c r="C2115" s="2" t="s">
        <v>70</v>
      </c>
      <c r="D2115">
        <v>0</v>
      </c>
      <c r="E2115">
        <v>115</v>
      </c>
      <c r="F2115" s="2" t="s">
        <v>191</v>
      </c>
      <c r="G2115">
        <v>1</v>
      </c>
      <c r="H2115">
        <v>0</v>
      </c>
      <c r="I2115">
        <v>0</v>
      </c>
      <c r="J2115">
        <v>0</v>
      </c>
      <c r="K2115">
        <v>3</v>
      </c>
      <c r="L2115" s="2" t="s">
        <v>223</v>
      </c>
    </row>
    <row r="2116" spans="1:12" x14ac:dyDescent="0.4">
      <c r="A2116" s="1">
        <v>43961</v>
      </c>
      <c r="B2116" s="5"/>
      <c r="C2116" s="2" t="s">
        <v>78</v>
      </c>
      <c r="E2116">
        <v>79</v>
      </c>
      <c r="F2116" s="2" t="s">
        <v>191</v>
      </c>
      <c r="G2116">
        <v>0</v>
      </c>
      <c r="K2116">
        <v>0</v>
      </c>
      <c r="L2116" s="2" t="s">
        <v>0</v>
      </c>
    </row>
    <row r="2117" spans="1:12" x14ac:dyDescent="0.4">
      <c r="A2117" s="1">
        <v>43961</v>
      </c>
      <c r="B2117" s="5"/>
      <c r="C2117" s="2" t="s">
        <v>33</v>
      </c>
      <c r="E2117">
        <v>800</v>
      </c>
      <c r="F2117" s="2" t="s">
        <v>191</v>
      </c>
      <c r="G2117">
        <v>23</v>
      </c>
      <c r="K2117">
        <v>36</v>
      </c>
      <c r="L2117" s="2" t="s">
        <v>0</v>
      </c>
    </row>
    <row r="2118" spans="1:12" x14ac:dyDescent="0.4">
      <c r="A2118" s="1">
        <v>43961</v>
      </c>
      <c r="B2118" s="5">
        <v>0.39583333333333331</v>
      </c>
      <c r="C2118" s="2" t="s">
        <v>101</v>
      </c>
      <c r="D2118">
        <v>0</v>
      </c>
      <c r="E2118">
        <v>78</v>
      </c>
      <c r="F2118" s="2" t="s">
        <v>191</v>
      </c>
      <c r="G2118">
        <v>6</v>
      </c>
      <c r="H2118">
        <v>3</v>
      </c>
      <c r="I2118">
        <v>0</v>
      </c>
      <c r="J2118">
        <v>0</v>
      </c>
      <c r="K2118">
        <v>6</v>
      </c>
      <c r="L2118" s="2" t="s">
        <v>335</v>
      </c>
    </row>
    <row r="2119" spans="1:12" x14ac:dyDescent="0.4">
      <c r="A2119" s="1">
        <v>43961</v>
      </c>
      <c r="B2119" s="5"/>
      <c r="C2119" s="2" t="s">
        <v>57</v>
      </c>
      <c r="E2119">
        <v>416</v>
      </c>
      <c r="F2119" s="2" t="s">
        <v>191</v>
      </c>
      <c r="G2119">
        <v>8</v>
      </c>
      <c r="K2119">
        <v>15</v>
      </c>
      <c r="L2119" s="2" t="s">
        <v>0</v>
      </c>
    </row>
    <row r="2120" spans="1:12" x14ac:dyDescent="0.4">
      <c r="A2120" s="1">
        <v>43961</v>
      </c>
      <c r="B2120" s="5"/>
      <c r="C2120" s="2" t="s">
        <v>38</v>
      </c>
      <c r="E2120">
        <v>306</v>
      </c>
      <c r="F2120" s="2" t="s">
        <v>191</v>
      </c>
      <c r="G2120">
        <v>5</v>
      </c>
      <c r="K2120">
        <v>23</v>
      </c>
      <c r="L2120" s="2" t="s">
        <v>0</v>
      </c>
    </row>
    <row r="2121" spans="1:12" x14ac:dyDescent="0.4">
      <c r="A2121" s="1">
        <v>43961</v>
      </c>
      <c r="B2121" s="5">
        <v>0.41666666666666669</v>
      </c>
      <c r="C2121" s="2" t="s">
        <v>88</v>
      </c>
      <c r="D2121">
        <v>0</v>
      </c>
      <c r="E2121">
        <v>376</v>
      </c>
      <c r="F2121" s="2" t="s">
        <v>191</v>
      </c>
      <c r="G2121">
        <v>8</v>
      </c>
      <c r="H2121">
        <v>5</v>
      </c>
      <c r="I2121">
        <v>0</v>
      </c>
      <c r="J2121">
        <v>60</v>
      </c>
      <c r="K2121">
        <v>17</v>
      </c>
      <c r="L2121" s="2" t="s">
        <v>303</v>
      </c>
    </row>
    <row r="2122" spans="1:12" x14ac:dyDescent="0.4">
      <c r="A2122" s="1">
        <v>43961</v>
      </c>
      <c r="B2122" s="5">
        <v>0.33333333333333331</v>
      </c>
      <c r="C2122" s="2" t="s">
        <v>9</v>
      </c>
      <c r="D2122">
        <v>0</v>
      </c>
      <c r="E2122">
        <v>3265</v>
      </c>
      <c r="F2122" s="2" t="s">
        <v>191</v>
      </c>
      <c r="G2122">
        <v>77</v>
      </c>
      <c r="H2122">
        <v>10</v>
      </c>
      <c r="I2122">
        <v>9</v>
      </c>
      <c r="J2122">
        <v>847</v>
      </c>
      <c r="K2122">
        <v>340</v>
      </c>
      <c r="L2122" s="2" t="s">
        <v>244</v>
      </c>
    </row>
    <row r="2123" spans="1:12" x14ac:dyDescent="0.4">
      <c r="A2123" s="1">
        <v>43961</v>
      </c>
      <c r="B2123" s="5">
        <v>0.58333333333333337</v>
      </c>
      <c r="C2123" s="2" t="s">
        <v>75</v>
      </c>
      <c r="D2123">
        <v>0</v>
      </c>
      <c r="E2123">
        <v>92</v>
      </c>
      <c r="F2123" s="2" t="s">
        <v>191</v>
      </c>
      <c r="G2123">
        <v>3</v>
      </c>
      <c r="H2123">
        <v>0</v>
      </c>
      <c r="I2123">
        <v>0</v>
      </c>
      <c r="J2123">
        <v>75</v>
      </c>
      <c r="K2123">
        <v>7</v>
      </c>
      <c r="L2123" s="2" t="s">
        <v>145</v>
      </c>
    </row>
    <row r="2124" spans="1:12" x14ac:dyDescent="0.4">
      <c r="A2124" s="1">
        <v>43961</v>
      </c>
      <c r="B2124" s="5">
        <v>0</v>
      </c>
      <c r="C2124" s="2" t="s">
        <v>18</v>
      </c>
      <c r="D2124">
        <v>0</v>
      </c>
      <c r="E2124">
        <v>5378</v>
      </c>
      <c r="F2124" s="2" t="s">
        <v>191</v>
      </c>
      <c r="G2124">
        <v>71</v>
      </c>
      <c r="H2124">
        <v>15</v>
      </c>
      <c r="I2124">
        <v>0</v>
      </c>
      <c r="J2124">
        <v>0</v>
      </c>
      <c r="K2124">
        <v>420</v>
      </c>
      <c r="L2124" s="2" t="s">
        <v>123</v>
      </c>
    </row>
    <row r="2125" spans="1:12" x14ac:dyDescent="0.4">
      <c r="A2125" s="1">
        <v>43961</v>
      </c>
      <c r="B2125" s="5">
        <v>0</v>
      </c>
      <c r="C2125" s="2" t="s">
        <v>20</v>
      </c>
      <c r="D2125">
        <v>0</v>
      </c>
      <c r="E2125">
        <v>1917</v>
      </c>
      <c r="F2125" s="2" t="s">
        <v>191</v>
      </c>
      <c r="G2125">
        <v>42</v>
      </c>
      <c r="H2125">
        <v>10</v>
      </c>
      <c r="I2125">
        <v>7</v>
      </c>
      <c r="J2125">
        <v>259</v>
      </c>
      <c r="K2125">
        <v>148</v>
      </c>
      <c r="L2125" s="2" t="s">
        <v>255</v>
      </c>
    </row>
    <row r="2126" spans="1:12" x14ac:dyDescent="0.4">
      <c r="A2126" s="1">
        <v>43961</v>
      </c>
      <c r="B2126" s="5">
        <v>0.33333333333333331</v>
      </c>
      <c r="C2126" s="2" t="s">
        <v>40</v>
      </c>
      <c r="D2126">
        <v>0</v>
      </c>
      <c r="E2126">
        <v>193</v>
      </c>
      <c r="F2126" s="2" t="s">
        <v>191</v>
      </c>
      <c r="G2126">
        <v>1</v>
      </c>
      <c r="H2126">
        <v>1</v>
      </c>
      <c r="I2126">
        <v>0</v>
      </c>
      <c r="J2126">
        <v>152</v>
      </c>
      <c r="K2126">
        <v>8</v>
      </c>
      <c r="L2126" s="2" t="s">
        <v>232</v>
      </c>
    </row>
    <row r="2127" spans="1:12" x14ac:dyDescent="0.4">
      <c r="A2127" s="1">
        <v>43961</v>
      </c>
      <c r="B2127" s="5">
        <v>0.60416666666666663</v>
      </c>
      <c r="C2127" s="2" t="s">
        <v>12</v>
      </c>
      <c r="D2127">
        <v>0</v>
      </c>
      <c r="E2127">
        <v>3544</v>
      </c>
      <c r="F2127" s="2" t="s">
        <v>191</v>
      </c>
      <c r="G2127">
        <v>40</v>
      </c>
      <c r="H2127">
        <v>0</v>
      </c>
      <c r="I2127">
        <v>5</v>
      </c>
      <c r="J2127">
        <v>0</v>
      </c>
      <c r="K2127">
        <v>126</v>
      </c>
      <c r="L2127" s="2" t="s">
        <v>301</v>
      </c>
    </row>
    <row r="2128" spans="1:12" x14ac:dyDescent="0.4">
      <c r="A2128" s="1">
        <v>43961</v>
      </c>
      <c r="B2128" s="5">
        <v>0</v>
      </c>
      <c r="C2128" s="2" t="s">
        <v>10</v>
      </c>
      <c r="D2128">
        <v>0</v>
      </c>
      <c r="E2128">
        <v>82</v>
      </c>
      <c r="F2128" s="2" t="s">
        <v>191</v>
      </c>
      <c r="G2128">
        <v>1</v>
      </c>
      <c r="H2128">
        <v>0</v>
      </c>
      <c r="I2128">
        <v>0</v>
      </c>
      <c r="J2128">
        <v>0</v>
      </c>
      <c r="K2128">
        <v>1</v>
      </c>
      <c r="L2128" s="2" t="s">
        <v>302</v>
      </c>
    </row>
    <row r="2129" spans="1:12" x14ac:dyDescent="0.4">
      <c r="A2129" s="1">
        <v>43961</v>
      </c>
      <c r="B2129" s="5"/>
      <c r="C2129" s="2" t="s">
        <v>167</v>
      </c>
      <c r="E2129">
        <v>30538</v>
      </c>
      <c r="F2129" s="2" t="s">
        <v>172</v>
      </c>
      <c r="G2129">
        <v>533</v>
      </c>
      <c r="K2129">
        <v>1902</v>
      </c>
      <c r="L2129" s="2" t="s">
        <v>0</v>
      </c>
    </row>
    <row r="2130" spans="1:12" x14ac:dyDescent="0.4">
      <c r="A2130" s="1">
        <v>43962</v>
      </c>
      <c r="B2130" s="5">
        <v>0.61458333333333337</v>
      </c>
      <c r="C2130" s="2" t="s">
        <v>22</v>
      </c>
      <c r="D2130">
        <v>0</v>
      </c>
      <c r="E2130">
        <v>1163</v>
      </c>
      <c r="F2130" s="2" t="s">
        <v>191</v>
      </c>
      <c r="G2130">
        <v>14</v>
      </c>
      <c r="H2130">
        <v>2</v>
      </c>
      <c r="I2130">
        <v>2</v>
      </c>
      <c r="J2130">
        <v>1030</v>
      </c>
      <c r="K2130">
        <v>38</v>
      </c>
      <c r="L2130" s="2" t="s">
        <v>275</v>
      </c>
    </row>
    <row r="2131" spans="1:12" x14ac:dyDescent="0.4">
      <c r="A2131" s="1">
        <v>43962</v>
      </c>
      <c r="B2131" s="5">
        <v>0.70833333333333337</v>
      </c>
      <c r="C2131" s="2" t="s">
        <v>83</v>
      </c>
      <c r="D2131">
        <v>0</v>
      </c>
      <c r="E2131">
        <v>25</v>
      </c>
      <c r="F2131" s="2" t="s">
        <v>191</v>
      </c>
      <c r="G2131">
        <v>0</v>
      </c>
      <c r="H2131">
        <v>0</v>
      </c>
      <c r="I2131">
        <v>0</v>
      </c>
      <c r="J2131">
        <v>0</v>
      </c>
      <c r="K2131">
        <v>0</v>
      </c>
      <c r="L2131" s="2" t="s">
        <v>118</v>
      </c>
    </row>
    <row r="2132" spans="1:12" x14ac:dyDescent="0.4">
      <c r="A2132" s="1">
        <v>43962</v>
      </c>
      <c r="B2132" s="5">
        <v>0.375</v>
      </c>
      <c r="C2132" s="2" t="s">
        <v>50</v>
      </c>
      <c r="D2132">
        <v>0</v>
      </c>
      <c r="E2132">
        <v>98</v>
      </c>
      <c r="F2132" s="2" t="s">
        <v>191</v>
      </c>
      <c r="G2132">
        <v>7</v>
      </c>
      <c r="H2132">
        <v>2</v>
      </c>
      <c r="I2132">
        <v>0</v>
      </c>
      <c r="J2132">
        <v>0</v>
      </c>
      <c r="K2132">
        <v>3</v>
      </c>
      <c r="L2132" s="2" t="s">
        <v>111</v>
      </c>
    </row>
    <row r="2133" spans="1:12" x14ac:dyDescent="0.4">
      <c r="A2133" s="1">
        <v>43962</v>
      </c>
      <c r="B2133" s="5">
        <v>0.33333333333333331</v>
      </c>
      <c r="C2133" s="2" t="s">
        <v>15</v>
      </c>
      <c r="D2133">
        <v>0</v>
      </c>
      <c r="E2133">
        <v>1835</v>
      </c>
      <c r="F2133" s="2" t="s">
        <v>191</v>
      </c>
      <c r="G2133">
        <v>36</v>
      </c>
      <c r="H2133">
        <v>7</v>
      </c>
      <c r="I2133">
        <v>6</v>
      </c>
      <c r="J2133">
        <v>0</v>
      </c>
      <c r="K2133">
        <v>92</v>
      </c>
      <c r="L2133" s="2" t="s">
        <v>87</v>
      </c>
    </row>
    <row r="2134" spans="1:12" x14ac:dyDescent="0.4">
      <c r="A2134" s="1">
        <v>43962</v>
      </c>
      <c r="B2134" s="5">
        <v>0</v>
      </c>
      <c r="C2134" s="2" t="s">
        <v>17</v>
      </c>
      <c r="D2134">
        <v>0</v>
      </c>
      <c r="E2134">
        <v>836</v>
      </c>
      <c r="F2134" s="2" t="s">
        <v>191</v>
      </c>
      <c r="G2134">
        <v>3</v>
      </c>
      <c r="H2134">
        <v>1</v>
      </c>
      <c r="I2134">
        <v>1</v>
      </c>
      <c r="J2134">
        <v>785</v>
      </c>
      <c r="K2134">
        <v>34</v>
      </c>
      <c r="L2134" s="2" t="s">
        <v>115</v>
      </c>
    </row>
    <row r="2135" spans="1:12" x14ac:dyDescent="0.4">
      <c r="A2135" s="1">
        <v>43962</v>
      </c>
      <c r="B2135" s="5">
        <v>0.375</v>
      </c>
      <c r="C2135" s="2" t="s">
        <v>13</v>
      </c>
      <c r="D2135">
        <v>0</v>
      </c>
      <c r="E2135">
        <v>970</v>
      </c>
      <c r="F2135" s="2" t="s">
        <v>191</v>
      </c>
      <c r="G2135">
        <v>16</v>
      </c>
      <c r="H2135">
        <v>3</v>
      </c>
      <c r="I2135">
        <v>0</v>
      </c>
      <c r="J2135">
        <v>884</v>
      </c>
      <c r="K2135">
        <v>50</v>
      </c>
      <c r="L2135" s="2" t="s">
        <v>267</v>
      </c>
    </row>
    <row r="2136" spans="1:12" x14ac:dyDescent="0.4">
      <c r="A2136" s="1">
        <v>43962</v>
      </c>
      <c r="B2136" s="5">
        <v>0</v>
      </c>
      <c r="C2136" s="2" t="s">
        <v>26</v>
      </c>
      <c r="D2136">
        <v>0</v>
      </c>
      <c r="E2136">
        <v>1129</v>
      </c>
      <c r="F2136" s="2" t="s">
        <v>191</v>
      </c>
      <c r="G2136">
        <v>26</v>
      </c>
      <c r="H2136">
        <v>5</v>
      </c>
      <c r="I2136">
        <v>0</v>
      </c>
      <c r="J2136">
        <v>137</v>
      </c>
      <c r="K2136">
        <v>83</v>
      </c>
      <c r="L2136" s="2" t="s">
        <v>334</v>
      </c>
    </row>
    <row r="2137" spans="1:12" x14ac:dyDescent="0.4">
      <c r="A2137" s="1">
        <v>43962</v>
      </c>
      <c r="B2137" s="5">
        <v>0</v>
      </c>
      <c r="C2137" s="2" t="s">
        <v>8</v>
      </c>
      <c r="D2137">
        <v>29569</v>
      </c>
      <c r="E2137">
        <v>5285</v>
      </c>
      <c r="F2137" s="2" t="s">
        <v>194</v>
      </c>
      <c r="G2137">
        <v>77</v>
      </c>
      <c r="H2137">
        <v>7</v>
      </c>
      <c r="I2137">
        <v>6</v>
      </c>
      <c r="J2137">
        <v>709</v>
      </c>
      <c r="K2137">
        <v>285</v>
      </c>
      <c r="L2137" s="2" t="s">
        <v>279</v>
      </c>
    </row>
    <row r="2138" spans="1:12" x14ac:dyDescent="0.4">
      <c r="A2138" s="1">
        <v>43962</v>
      </c>
      <c r="B2138" s="5">
        <v>0.54166666666666663</v>
      </c>
      <c r="C2138" s="2" t="s">
        <v>28</v>
      </c>
      <c r="D2138">
        <v>0</v>
      </c>
      <c r="E2138">
        <v>127</v>
      </c>
      <c r="F2138" s="2" t="s">
        <v>191</v>
      </c>
      <c r="G2138">
        <v>2</v>
      </c>
      <c r="H2138">
        <v>0</v>
      </c>
      <c r="I2138">
        <v>0</v>
      </c>
      <c r="J2138">
        <v>0</v>
      </c>
      <c r="K2138">
        <v>12</v>
      </c>
      <c r="L2138" s="2" t="s">
        <v>304</v>
      </c>
    </row>
    <row r="2139" spans="1:12" x14ac:dyDescent="0.4">
      <c r="A2139" s="1">
        <v>43962</v>
      </c>
      <c r="B2139" s="5">
        <v>0</v>
      </c>
      <c r="C2139" s="2" t="s">
        <v>93</v>
      </c>
      <c r="D2139">
        <v>0</v>
      </c>
      <c r="E2139">
        <v>821</v>
      </c>
      <c r="F2139" s="2" t="s">
        <v>191</v>
      </c>
      <c r="G2139">
        <v>12</v>
      </c>
      <c r="H2139">
        <v>5</v>
      </c>
      <c r="I2139">
        <v>5</v>
      </c>
      <c r="J2139">
        <v>0</v>
      </c>
      <c r="K2139">
        <v>47</v>
      </c>
      <c r="L2139" s="2" t="s">
        <v>0</v>
      </c>
    </row>
    <row r="2140" spans="1:12" x14ac:dyDescent="0.4">
      <c r="A2140" s="1">
        <v>43962</v>
      </c>
      <c r="B2140" s="5">
        <v>0</v>
      </c>
      <c r="C2140" s="2" t="s">
        <v>37</v>
      </c>
      <c r="D2140">
        <v>0</v>
      </c>
      <c r="E2140">
        <v>202</v>
      </c>
      <c r="F2140" s="2" t="s">
        <v>191</v>
      </c>
      <c r="G2140">
        <v>4</v>
      </c>
      <c r="H2140">
        <v>3</v>
      </c>
      <c r="I2140">
        <v>0</v>
      </c>
      <c r="J2140">
        <v>0</v>
      </c>
      <c r="K2140">
        <v>7</v>
      </c>
      <c r="L2140" s="2" t="s">
        <v>333</v>
      </c>
    </row>
    <row r="2141" spans="1:12" x14ac:dyDescent="0.4">
      <c r="A2141" s="1">
        <v>43962</v>
      </c>
      <c r="B2141" s="5">
        <v>0</v>
      </c>
      <c r="C2141" s="2" t="s">
        <v>48</v>
      </c>
      <c r="D2141">
        <v>0</v>
      </c>
      <c r="E2141">
        <v>713</v>
      </c>
      <c r="F2141" s="2" t="s">
        <v>191</v>
      </c>
      <c r="G2141">
        <v>29</v>
      </c>
      <c r="H2141">
        <v>5</v>
      </c>
      <c r="I2141">
        <v>0</v>
      </c>
      <c r="J2141">
        <v>0</v>
      </c>
      <c r="K2141">
        <v>19</v>
      </c>
      <c r="L2141" s="2" t="s">
        <v>102</v>
      </c>
    </row>
    <row r="2142" spans="1:12" x14ac:dyDescent="0.4">
      <c r="A2142" s="1">
        <v>43962</v>
      </c>
      <c r="B2142" s="5">
        <v>0</v>
      </c>
      <c r="C2142" s="2" t="s">
        <v>29</v>
      </c>
      <c r="D2142">
        <v>0</v>
      </c>
      <c r="E2142">
        <v>714</v>
      </c>
      <c r="F2142" s="2" t="s">
        <v>191</v>
      </c>
      <c r="G2142">
        <v>13</v>
      </c>
      <c r="H2142">
        <v>1</v>
      </c>
      <c r="I2142">
        <v>1</v>
      </c>
      <c r="J2142">
        <v>0</v>
      </c>
      <c r="K2142">
        <v>82</v>
      </c>
      <c r="L2142" s="2" t="s">
        <v>229</v>
      </c>
    </row>
    <row r="2143" spans="1:12" x14ac:dyDescent="0.4">
      <c r="A2143" s="1">
        <v>43962</v>
      </c>
      <c r="B2143" s="5">
        <v>0</v>
      </c>
      <c r="C2143" s="2" t="s">
        <v>70</v>
      </c>
      <c r="D2143">
        <v>0</v>
      </c>
      <c r="E2143">
        <v>117</v>
      </c>
      <c r="F2143" s="2" t="s">
        <v>191</v>
      </c>
      <c r="G2143">
        <v>0</v>
      </c>
      <c r="H2143">
        <v>0</v>
      </c>
      <c r="I2143">
        <v>0</v>
      </c>
      <c r="J2143">
        <v>0</v>
      </c>
      <c r="K2143">
        <v>3</v>
      </c>
      <c r="L2143" s="2" t="s">
        <v>223</v>
      </c>
    </row>
    <row r="2144" spans="1:12" x14ac:dyDescent="0.4">
      <c r="A2144" s="1">
        <v>43962</v>
      </c>
      <c r="B2144" s="5">
        <v>0</v>
      </c>
      <c r="C2144" s="2" t="s">
        <v>78</v>
      </c>
      <c r="D2144">
        <v>0</v>
      </c>
      <c r="E2144">
        <v>79</v>
      </c>
      <c r="F2144" s="2" t="s">
        <v>191</v>
      </c>
      <c r="G2144">
        <v>0</v>
      </c>
      <c r="H2144">
        <v>0</v>
      </c>
      <c r="I2144">
        <v>0</v>
      </c>
      <c r="J2144">
        <v>0</v>
      </c>
      <c r="K2144">
        <v>0</v>
      </c>
      <c r="L2144" s="2" t="s">
        <v>338</v>
      </c>
    </row>
    <row r="2145" spans="1:12" x14ac:dyDescent="0.4">
      <c r="A2145" s="1">
        <v>43962</v>
      </c>
      <c r="B2145" s="5">
        <v>0</v>
      </c>
      <c r="C2145" s="2" t="s">
        <v>33</v>
      </c>
      <c r="D2145">
        <v>0</v>
      </c>
      <c r="E2145">
        <v>801</v>
      </c>
      <c r="F2145" s="2" t="s">
        <v>191</v>
      </c>
      <c r="G2145">
        <v>22</v>
      </c>
      <c r="H2145">
        <v>1</v>
      </c>
      <c r="I2145">
        <v>0</v>
      </c>
      <c r="J2145">
        <v>210</v>
      </c>
      <c r="K2145">
        <v>36</v>
      </c>
      <c r="L2145" s="2" t="s">
        <v>74</v>
      </c>
    </row>
    <row r="2146" spans="1:12" x14ac:dyDescent="0.4">
      <c r="A2146" s="1">
        <v>43962</v>
      </c>
      <c r="B2146" s="5">
        <v>0.39583333333333331</v>
      </c>
      <c r="C2146" s="2" t="s">
        <v>101</v>
      </c>
      <c r="D2146">
        <v>0</v>
      </c>
      <c r="E2146">
        <v>78</v>
      </c>
      <c r="F2146" s="2" t="s">
        <v>191</v>
      </c>
      <c r="G2146">
        <v>4</v>
      </c>
      <c r="H2146">
        <v>3</v>
      </c>
      <c r="I2146">
        <v>0</v>
      </c>
      <c r="J2146">
        <v>0</v>
      </c>
      <c r="K2146">
        <v>6</v>
      </c>
      <c r="L2146" s="2" t="s">
        <v>335</v>
      </c>
    </row>
    <row r="2147" spans="1:12" x14ac:dyDescent="0.4">
      <c r="A2147" s="1">
        <v>43962</v>
      </c>
      <c r="B2147" s="5">
        <v>0</v>
      </c>
      <c r="C2147" s="2" t="s">
        <v>57</v>
      </c>
      <c r="D2147">
        <v>0</v>
      </c>
      <c r="E2147">
        <v>420</v>
      </c>
      <c r="F2147" s="2" t="s">
        <v>191</v>
      </c>
      <c r="G2147">
        <v>7</v>
      </c>
      <c r="H2147">
        <v>0</v>
      </c>
      <c r="I2147">
        <v>0</v>
      </c>
      <c r="J2147">
        <v>0</v>
      </c>
      <c r="K2147">
        <v>15</v>
      </c>
      <c r="L2147" s="2" t="s">
        <v>233</v>
      </c>
    </row>
    <row r="2148" spans="1:12" x14ac:dyDescent="0.4">
      <c r="A2148" s="1">
        <v>43962</v>
      </c>
      <c r="B2148" s="5">
        <v>0.41666666666666669</v>
      </c>
      <c r="C2148" s="2" t="s">
        <v>38</v>
      </c>
      <c r="D2148">
        <v>0</v>
      </c>
      <c r="E2148">
        <v>306</v>
      </c>
      <c r="F2148" s="2" t="s">
        <v>191</v>
      </c>
      <c r="G2148">
        <v>5</v>
      </c>
      <c r="H2148">
        <v>0</v>
      </c>
      <c r="I2148">
        <v>0</v>
      </c>
      <c r="J2148">
        <v>272</v>
      </c>
      <c r="K2148">
        <v>23</v>
      </c>
      <c r="L2148" s="2" t="s">
        <v>339</v>
      </c>
    </row>
    <row r="2149" spans="1:12" x14ac:dyDescent="0.4">
      <c r="A2149" s="1">
        <v>43962</v>
      </c>
      <c r="B2149" s="5">
        <v>0.41666666666666669</v>
      </c>
      <c r="C2149" s="2" t="s">
        <v>88</v>
      </c>
      <c r="D2149">
        <v>0</v>
      </c>
      <c r="E2149">
        <v>376</v>
      </c>
      <c r="F2149" s="2" t="s">
        <v>191</v>
      </c>
      <c r="G2149">
        <v>8</v>
      </c>
      <c r="H2149">
        <v>5</v>
      </c>
      <c r="I2149">
        <v>0</v>
      </c>
      <c r="J2149">
        <v>60</v>
      </c>
      <c r="K2149">
        <v>17</v>
      </c>
      <c r="L2149" s="2" t="s">
        <v>303</v>
      </c>
    </row>
    <row r="2150" spans="1:12" x14ac:dyDescent="0.4">
      <c r="A2150" s="1">
        <v>43962</v>
      </c>
      <c r="B2150" s="5">
        <v>0.33333333333333331</v>
      </c>
      <c r="C2150" s="2" t="s">
        <v>9</v>
      </c>
      <c r="D2150">
        <v>0</v>
      </c>
      <c r="E2150">
        <v>3268</v>
      </c>
      <c r="F2150" s="2" t="s">
        <v>191</v>
      </c>
      <c r="G2150">
        <v>80</v>
      </c>
      <c r="H2150">
        <v>10</v>
      </c>
      <c r="I2150">
        <v>8</v>
      </c>
      <c r="J2150">
        <v>847</v>
      </c>
      <c r="K2150">
        <v>340</v>
      </c>
      <c r="L2150" s="2" t="s">
        <v>244</v>
      </c>
    </row>
    <row r="2151" spans="1:12" x14ac:dyDescent="0.4">
      <c r="A2151" s="1">
        <v>43962</v>
      </c>
      <c r="B2151" s="5">
        <v>0.58333333333333337</v>
      </c>
      <c r="C2151" s="2" t="s">
        <v>75</v>
      </c>
      <c r="D2151">
        <v>0</v>
      </c>
      <c r="E2151">
        <v>92</v>
      </c>
      <c r="F2151" s="2" t="s">
        <v>191</v>
      </c>
      <c r="G2151">
        <v>1</v>
      </c>
      <c r="H2151">
        <v>0</v>
      </c>
      <c r="I2151">
        <v>0</v>
      </c>
      <c r="J2151">
        <v>75</v>
      </c>
      <c r="K2151">
        <v>7</v>
      </c>
      <c r="L2151" s="2" t="s">
        <v>145</v>
      </c>
    </row>
    <row r="2152" spans="1:12" x14ac:dyDescent="0.4">
      <c r="A2152" s="1">
        <v>43962</v>
      </c>
      <c r="B2152" s="5">
        <v>0</v>
      </c>
      <c r="C2152" s="2" t="s">
        <v>18</v>
      </c>
      <c r="D2152">
        <v>0</v>
      </c>
      <c r="E2152">
        <v>5385</v>
      </c>
      <c r="F2152" s="2" t="s">
        <v>191</v>
      </c>
      <c r="G2152">
        <v>73</v>
      </c>
      <c r="H2152">
        <v>15</v>
      </c>
      <c r="I2152">
        <v>0</v>
      </c>
      <c r="J2152">
        <v>0</v>
      </c>
      <c r="K2152">
        <v>420</v>
      </c>
      <c r="L2152" s="2" t="s">
        <v>123</v>
      </c>
    </row>
    <row r="2153" spans="1:12" x14ac:dyDescent="0.4">
      <c r="A2153" s="1">
        <v>43962</v>
      </c>
      <c r="B2153" s="5">
        <v>0</v>
      </c>
      <c r="C2153" s="2" t="s">
        <v>20</v>
      </c>
      <c r="D2153">
        <v>0</v>
      </c>
      <c r="E2153">
        <v>1921</v>
      </c>
      <c r="F2153" s="2" t="s">
        <v>191</v>
      </c>
      <c r="G2153">
        <v>42</v>
      </c>
      <c r="H2153">
        <v>10</v>
      </c>
      <c r="I2153">
        <v>7</v>
      </c>
      <c r="J2153">
        <v>259</v>
      </c>
      <c r="K2153">
        <v>150</v>
      </c>
      <c r="L2153" s="2" t="s">
        <v>255</v>
      </c>
    </row>
    <row r="2154" spans="1:12" x14ac:dyDescent="0.4">
      <c r="A2154" s="1">
        <v>43962</v>
      </c>
      <c r="B2154" s="5">
        <v>0.33333333333333331</v>
      </c>
      <c r="C2154" s="2" t="s">
        <v>40</v>
      </c>
      <c r="D2154">
        <v>0</v>
      </c>
      <c r="E2154">
        <v>193</v>
      </c>
      <c r="F2154" s="2" t="s">
        <v>191</v>
      </c>
      <c r="G2154">
        <v>1</v>
      </c>
      <c r="H2154">
        <v>1</v>
      </c>
      <c r="I2154">
        <v>0</v>
      </c>
      <c r="J2154">
        <v>152</v>
      </c>
      <c r="K2154">
        <v>8</v>
      </c>
      <c r="L2154" s="2" t="s">
        <v>232</v>
      </c>
    </row>
    <row r="2155" spans="1:12" x14ac:dyDescent="0.4">
      <c r="A2155" s="1">
        <v>43962</v>
      </c>
      <c r="B2155" s="5">
        <v>0.60416666666666663</v>
      </c>
      <c r="C2155" s="2" t="s">
        <v>12</v>
      </c>
      <c r="D2155">
        <v>0</v>
      </c>
      <c r="E2155">
        <v>3549</v>
      </c>
      <c r="F2155" s="2" t="s">
        <v>191</v>
      </c>
      <c r="G2155">
        <v>44</v>
      </c>
      <c r="H2155">
        <v>0</v>
      </c>
      <c r="I2155">
        <v>5</v>
      </c>
      <c r="J2155">
        <v>0</v>
      </c>
      <c r="K2155">
        <v>126</v>
      </c>
      <c r="L2155" s="2" t="s">
        <v>301</v>
      </c>
    </row>
    <row r="2156" spans="1:12" x14ac:dyDescent="0.4">
      <c r="A2156" s="1">
        <v>43962</v>
      </c>
      <c r="B2156" s="5">
        <v>0</v>
      </c>
      <c r="C2156" s="2" t="s">
        <v>10</v>
      </c>
      <c r="D2156">
        <v>0</v>
      </c>
      <c r="E2156">
        <v>82</v>
      </c>
      <c r="F2156" s="2" t="s">
        <v>191</v>
      </c>
      <c r="G2156">
        <v>1</v>
      </c>
      <c r="H2156">
        <v>0</v>
      </c>
      <c r="I2156">
        <v>0</v>
      </c>
      <c r="J2156">
        <v>0</v>
      </c>
      <c r="K2156">
        <v>1</v>
      </c>
      <c r="L2156" s="2" t="s">
        <v>302</v>
      </c>
    </row>
    <row r="2157" spans="1:12" x14ac:dyDescent="0.4">
      <c r="A2157" s="1">
        <v>43962</v>
      </c>
      <c r="B2157" s="5"/>
      <c r="C2157" s="2" t="s">
        <v>167</v>
      </c>
      <c r="E2157">
        <v>30585</v>
      </c>
      <c r="F2157" s="2" t="s">
        <v>172</v>
      </c>
      <c r="G2157">
        <v>527</v>
      </c>
      <c r="K2157">
        <v>1904</v>
      </c>
      <c r="L2157" s="2" t="s">
        <v>0</v>
      </c>
    </row>
    <row r="2158" spans="1:12" x14ac:dyDescent="0.4">
      <c r="A2158" s="1">
        <v>43963</v>
      </c>
      <c r="B2158" s="5">
        <v>0.61458333333333337</v>
      </c>
      <c r="C2158" s="2" t="s">
        <v>22</v>
      </c>
      <c r="D2158">
        <v>0</v>
      </c>
      <c r="E2158">
        <v>1167</v>
      </c>
      <c r="F2158" s="2" t="s">
        <v>191</v>
      </c>
      <c r="G2158">
        <v>9</v>
      </c>
      <c r="H2158">
        <v>2</v>
      </c>
      <c r="I2158">
        <v>2</v>
      </c>
      <c r="J2158">
        <v>1040</v>
      </c>
      <c r="K2158">
        <v>42</v>
      </c>
      <c r="L2158" s="2" t="s">
        <v>275</v>
      </c>
    </row>
    <row r="2159" spans="1:12" x14ac:dyDescent="0.4">
      <c r="A2159" s="1">
        <v>43963</v>
      </c>
      <c r="B2159" s="5">
        <v>0.45833333333333331</v>
      </c>
      <c r="C2159" s="2" t="s">
        <v>83</v>
      </c>
      <c r="D2159">
        <v>0</v>
      </c>
      <c r="E2159">
        <v>25</v>
      </c>
      <c r="F2159" s="2" t="s">
        <v>191</v>
      </c>
      <c r="G2159">
        <v>0</v>
      </c>
      <c r="H2159">
        <v>0</v>
      </c>
      <c r="I2159">
        <v>0</v>
      </c>
      <c r="J2159">
        <v>0</v>
      </c>
      <c r="K2159">
        <v>0</v>
      </c>
      <c r="L2159" s="2" t="s">
        <v>118</v>
      </c>
    </row>
    <row r="2160" spans="1:12" x14ac:dyDescent="0.4">
      <c r="A2160" s="1">
        <v>43963</v>
      </c>
      <c r="B2160" s="5">
        <v>0.5</v>
      </c>
      <c r="C2160" s="2" t="s">
        <v>50</v>
      </c>
      <c r="D2160">
        <v>0</v>
      </c>
      <c r="E2160">
        <v>98</v>
      </c>
      <c r="F2160" s="2" t="s">
        <v>191</v>
      </c>
      <c r="G2160">
        <v>5</v>
      </c>
      <c r="H2160">
        <v>2</v>
      </c>
      <c r="I2160">
        <v>0</v>
      </c>
      <c r="J2160">
        <v>0</v>
      </c>
      <c r="K2160">
        <v>3</v>
      </c>
      <c r="L2160" s="2" t="s">
        <v>111</v>
      </c>
    </row>
    <row r="2161" spans="1:12" x14ac:dyDescent="0.4">
      <c r="A2161" s="1">
        <v>43963</v>
      </c>
      <c r="B2161" s="5">
        <v>0.33333333333333331</v>
      </c>
      <c r="C2161" s="2" t="s">
        <v>15</v>
      </c>
      <c r="D2161">
        <v>0</v>
      </c>
      <c r="E2161">
        <v>1840</v>
      </c>
      <c r="F2161" s="2" t="s">
        <v>191</v>
      </c>
      <c r="G2161">
        <v>35</v>
      </c>
      <c r="H2161">
        <v>6</v>
      </c>
      <c r="I2161">
        <v>5</v>
      </c>
      <c r="J2161">
        <v>0</v>
      </c>
      <c r="K2161">
        <v>93</v>
      </c>
      <c r="L2161" s="2" t="s">
        <v>87</v>
      </c>
    </row>
    <row r="2162" spans="1:12" x14ac:dyDescent="0.4">
      <c r="A2162" s="1">
        <v>43963</v>
      </c>
      <c r="B2162" s="5">
        <v>0</v>
      </c>
      <c r="C2162" s="2" t="s">
        <v>17</v>
      </c>
      <c r="D2162">
        <v>0</v>
      </c>
      <c r="E2162">
        <v>837</v>
      </c>
      <c r="F2162" s="2" t="s">
        <v>191</v>
      </c>
      <c r="G2162">
        <v>3</v>
      </c>
      <c r="H2162">
        <v>1</v>
      </c>
      <c r="I2162">
        <v>1</v>
      </c>
      <c r="J2162">
        <v>789</v>
      </c>
      <c r="K2162">
        <v>34</v>
      </c>
      <c r="L2162" s="2" t="s">
        <v>115</v>
      </c>
    </row>
    <row r="2163" spans="1:12" x14ac:dyDescent="0.4">
      <c r="A2163" s="1">
        <v>43963</v>
      </c>
      <c r="B2163" s="5">
        <v>0.40972222222222221</v>
      </c>
      <c r="C2163" s="2" t="s">
        <v>13</v>
      </c>
      <c r="D2163">
        <v>0</v>
      </c>
      <c r="E2163">
        <v>970</v>
      </c>
      <c r="F2163" s="2" t="s">
        <v>191</v>
      </c>
      <c r="G2163">
        <v>15</v>
      </c>
      <c r="H2163">
        <v>3</v>
      </c>
      <c r="I2163">
        <v>0</v>
      </c>
      <c r="J2163">
        <v>892</v>
      </c>
      <c r="K2163">
        <v>50</v>
      </c>
      <c r="L2163" s="2" t="s">
        <v>270</v>
      </c>
    </row>
    <row r="2164" spans="1:12" x14ac:dyDescent="0.4">
      <c r="A2164" s="1">
        <v>43963</v>
      </c>
      <c r="B2164" s="5">
        <v>0</v>
      </c>
      <c r="C2164" s="2" t="s">
        <v>26</v>
      </c>
      <c r="D2164">
        <v>0</v>
      </c>
      <c r="E2164">
        <v>1138</v>
      </c>
      <c r="F2164" s="2" t="s">
        <v>191</v>
      </c>
      <c r="G2164">
        <v>26</v>
      </c>
      <c r="H2164">
        <v>6</v>
      </c>
      <c r="I2164">
        <v>0</v>
      </c>
      <c r="J2164">
        <v>138</v>
      </c>
      <c r="K2164">
        <v>83</v>
      </c>
      <c r="L2164" s="2" t="s">
        <v>334</v>
      </c>
    </row>
    <row r="2165" spans="1:12" x14ac:dyDescent="0.4">
      <c r="A2165" s="1">
        <v>43963</v>
      </c>
      <c r="B2165" s="5">
        <v>0</v>
      </c>
      <c r="C2165" s="2" t="s">
        <v>8</v>
      </c>
      <c r="D2165">
        <v>30070</v>
      </c>
      <c r="E2165">
        <v>5295</v>
      </c>
      <c r="F2165" s="2" t="s">
        <v>171</v>
      </c>
      <c r="G2165">
        <v>73</v>
      </c>
      <c r="H2165">
        <v>5</v>
      </c>
      <c r="I2165">
        <v>5</v>
      </c>
      <c r="J2165">
        <v>711</v>
      </c>
      <c r="K2165">
        <v>286</v>
      </c>
      <c r="L2165" s="2" t="s">
        <v>279</v>
      </c>
    </row>
    <row r="2166" spans="1:12" x14ac:dyDescent="0.4">
      <c r="A2166" s="1">
        <v>43963</v>
      </c>
      <c r="B2166" s="5">
        <v>0.5625</v>
      </c>
      <c r="C2166" s="2" t="s">
        <v>28</v>
      </c>
      <c r="D2166">
        <v>0</v>
      </c>
      <c r="E2166">
        <v>127</v>
      </c>
      <c r="F2166" s="2" t="s">
        <v>191</v>
      </c>
      <c r="G2166">
        <v>2</v>
      </c>
      <c r="H2166">
        <v>0</v>
      </c>
      <c r="I2166">
        <v>0</v>
      </c>
      <c r="J2166">
        <v>0</v>
      </c>
      <c r="K2166">
        <v>12</v>
      </c>
      <c r="L2166" s="2" t="s">
        <v>304</v>
      </c>
    </row>
    <row r="2167" spans="1:12" x14ac:dyDescent="0.4">
      <c r="A2167" s="1">
        <v>43963</v>
      </c>
      <c r="B2167" s="5">
        <v>0</v>
      </c>
      <c r="C2167" s="2" t="s">
        <v>93</v>
      </c>
      <c r="D2167">
        <v>0</v>
      </c>
      <c r="E2167">
        <v>823</v>
      </c>
      <c r="F2167" s="2" t="s">
        <v>191</v>
      </c>
      <c r="G2167">
        <v>12</v>
      </c>
      <c r="H2167">
        <v>5</v>
      </c>
      <c r="I2167">
        <v>5</v>
      </c>
      <c r="J2167">
        <v>0</v>
      </c>
      <c r="K2167">
        <v>47</v>
      </c>
      <c r="L2167" s="2" t="s">
        <v>0</v>
      </c>
    </row>
    <row r="2168" spans="1:12" x14ac:dyDescent="0.4">
      <c r="A2168" s="1">
        <v>43963</v>
      </c>
      <c r="B2168" s="5">
        <v>0</v>
      </c>
      <c r="C2168" s="2" t="s">
        <v>37</v>
      </c>
      <c r="D2168">
        <v>0</v>
      </c>
      <c r="E2168">
        <v>202</v>
      </c>
      <c r="F2168" s="2" t="s">
        <v>191</v>
      </c>
      <c r="G2168">
        <v>4</v>
      </c>
      <c r="H2168">
        <v>3</v>
      </c>
      <c r="I2168">
        <v>0</v>
      </c>
      <c r="J2168">
        <v>0</v>
      </c>
      <c r="K2168">
        <v>7</v>
      </c>
      <c r="L2168" s="2" t="s">
        <v>333</v>
      </c>
    </row>
    <row r="2169" spans="1:12" x14ac:dyDescent="0.4">
      <c r="A2169" s="1">
        <v>43963</v>
      </c>
      <c r="B2169" s="5">
        <v>0</v>
      </c>
      <c r="C2169" s="2" t="s">
        <v>48</v>
      </c>
      <c r="D2169">
        <v>0</v>
      </c>
      <c r="E2169">
        <v>715</v>
      </c>
      <c r="F2169" s="2" t="s">
        <v>191</v>
      </c>
      <c r="G2169">
        <v>32</v>
      </c>
      <c r="H2169">
        <v>5</v>
      </c>
      <c r="I2169">
        <v>0</v>
      </c>
      <c r="J2169">
        <v>0</v>
      </c>
      <c r="K2169">
        <v>19</v>
      </c>
      <c r="L2169" s="2" t="s">
        <v>102</v>
      </c>
    </row>
    <row r="2170" spans="1:12" x14ac:dyDescent="0.4">
      <c r="A2170" s="1">
        <v>43963</v>
      </c>
      <c r="B2170" s="5">
        <v>0</v>
      </c>
      <c r="C2170" s="2" t="s">
        <v>29</v>
      </c>
      <c r="D2170">
        <v>0</v>
      </c>
      <c r="E2170">
        <v>716</v>
      </c>
      <c r="F2170" s="2" t="s">
        <v>191</v>
      </c>
      <c r="G2170">
        <v>13</v>
      </c>
      <c r="H2170">
        <v>1</v>
      </c>
      <c r="I2170">
        <v>1</v>
      </c>
      <c r="J2170">
        <v>0</v>
      </c>
      <c r="K2170">
        <v>82</v>
      </c>
      <c r="L2170" s="2" t="s">
        <v>229</v>
      </c>
    </row>
    <row r="2171" spans="1:12" x14ac:dyDescent="0.4">
      <c r="A2171" s="1">
        <v>43963</v>
      </c>
      <c r="B2171" s="5">
        <v>0</v>
      </c>
      <c r="C2171" s="2" t="s">
        <v>70</v>
      </c>
      <c r="D2171">
        <v>0</v>
      </c>
      <c r="E2171">
        <v>118</v>
      </c>
      <c r="F2171" s="2" t="s">
        <v>191</v>
      </c>
      <c r="G2171">
        <v>0</v>
      </c>
      <c r="H2171">
        <v>0</v>
      </c>
      <c r="I2171">
        <v>0</v>
      </c>
      <c r="J2171">
        <v>0</v>
      </c>
      <c r="K2171">
        <v>3</v>
      </c>
      <c r="L2171" s="2" t="s">
        <v>223</v>
      </c>
    </row>
    <row r="2172" spans="1:12" x14ac:dyDescent="0.4">
      <c r="A2172" s="1">
        <v>43963</v>
      </c>
      <c r="B2172" s="5">
        <v>0</v>
      </c>
      <c r="C2172" s="2" t="s">
        <v>78</v>
      </c>
      <c r="D2172">
        <v>0</v>
      </c>
      <c r="E2172">
        <v>79</v>
      </c>
      <c r="F2172" s="2" t="s">
        <v>191</v>
      </c>
      <c r="G2172">
        <v>0</v>
      </c>
      <c r="H2172">
        <v>0</v>
      </c>
      <c r="I2172">
        <v>0</v>
      </c>
      <c r="J2172">
        <v>0</v>
      </c>
      <c r="K2172">
        <v>0</v>
      </c>
      <c r="L2172" s="2" t="s">
        <v>338</v>
      </c>
    </row>
    <row r="2173" spans="1:12" x14ac:dyDescent="0.4">
      <c r="A2173" s="1">
        <v>43963</v>
      </c>
      <c r="B2173" s="5">
        <v>0</v>
      </c>
      <c r="C2173" s="2" t="s">
        <v>33</v>
      </c>
      <c r="D2173">
        <v>0</v>
      </c>
      <c r="E2173">
        <v>802</v>
      </c>
      <c r="F2173" s="2" t="s">
        <v>191</v>
      </c>
      <c r="G2173">
        <v>16</v>
      </c>
      <c r="H2173">
        <v>0</v>
      </c>
      <c r="I2173">
        <v>0</v>
      </c>
      <c r="J2173">
        <v>0</v>
      </c>
      <c r="K2173">
        <v>36</v>
      </c>
      <c r="L2173" s="2" t="s">
        <v>74</v>
      </c>
    </row>
    <row r="2174" spans="1:12" x14ac:dyDescent="0.4">
      <c r="A2174" s="1">
        <v>43963</v>
      </c>
      <c r="B2174" s="5">
        <v>0.39583333333333331</v>
      </c>
      <c r="C2174" s="2" t="s">
        <v>101</v>
      </c>
      <c r="D2174">
        <v>0</v>
      </c>
      <c r="E2174">
        <v>78</v>
      </c>
      <c r="F2174" s="2" t="s">
        <v>191</v>
      </c>
      <c r="G2174">
        <v>8</v>
      </c>
      <c r="H2174">
        <v>3</v>
      </c>
      <c r="I2174">
        <v>0</v>
      </c>
      <c r="J2174">
        <v>0</v>
      </c>
      <c r="K2174">
        <v>6</v>
      </c>
      <c r="L2174" s="2" t="s">
        <v>335</v>
      </c>
    </row>
    <row r="2175" spans="1:12" x14ac:dyDescent="0.4">
      <c r="A2175" s="1">
        <v>43963</v>
      </c>
      <c r="B2175" s="5">
        <v>0</v>
      </c>
      <c r="C2175" s="2" t="s">
        <v>57</v>
      </c>
      <c r="D2175">
        <v>0</v>
      </c>
      <c r="E2175">
        <v>421</v>
      </c>
      <c r="F2175" s="2" t="s">
        <v>191</v>
      </c>
      <c r="G2175">
        <v>12</v>
      </c>
      <c r="H2175">
        <v>0</v>
      </c>
      <c r="I2175">
        <v>0</v>
      </c>
      <c r="J2175">
        <v>0</v>
      </c>
      <c r="K2175">
        <v>15</v>
      </c>
      <c r="L2175" s="2" t="s">
        <v>233</v>
      </c>
    </row>
    <row r="2176" spans="1:12" x14ac:dyDescent="0.4">
      <c r="A2176" s="1">
        <v>43963</v>
      </c>
      <c r="B2176" s="5">
        <v>0.41666666666666669</v>
      </c>
      <c r="C2176" s="2" t="s">
        <v>38</v>
      </c>
      <c r="D2176">
        <v>0</v>
      </c>
      <c r="E2176">
        <v>306</v>
      </c>
      <c r="F2176" s="2" t="s">
        <v>191</v>
      </c>
      <c r="G2176">
        <v>5</v>
      </c>
      <c r="H2176">
        <v>0</v>
      </c>
      <c r="I2176">
        <v>0</v>
      </c>
      <c r="J2176">
        <v>277</v>
      </c>
      <c r="K2176">
        <v>23</v>
      </c>
      <c r="L2176" s="2" t="s">
        <v>339</v>
      </c>
    </row>
    <row r="2177" spans="1:12" x14ac:dyDescent="0.4">
      <c r="A2177" s="1">
        <v>43963</v>
      </c>
      <c r="B2177" s="5">
        <v>0.41666666666666669</v>
      </c>
      <c r="C2177" s="2" t="s">
        <v>88</v>
      </c>
      <c r="D2177">
        <v>0</v>
      </c>
      <c r="E2177">
        <v>376</v>
      </c>
      <c r="F2177" s="2" t="s">
        <v>191</v>
      </c>
      <c r="G2177">
        <v>9</v>
      </c>
      <c r="H2177">
        <v>5</v>
      </c>
      <c r="I2177">
        <v>0</v>
      </c>
      <c r="J2177">
        <v>60</v>
      </c>
      <c r="K2177">
        <v>17</v>
      </c>
      <c r="L2177" s="2" t="s">
        <v>303</v>
      </c>
    </row>
    <row r="2178" spans="1:12" x14ac:dyDescent="0.4">
      <c r="A2178" s="1">
        <v>43963</v>
      </c>
      <c r="B2178" s="5">
        <v>0.33333333333333331</v>
      </c>
      <c r="C2178" s="2" t="s">
        <v>9</v>
      </c>
      <c r="D2178">
        <v>0</v>
      </c>
      <c r="E2178">
        <v>3268</v>
      </c>
      <c r="F2178" s="2" t="s">
        <v>191</v>
      </c>
      <c r="G2178">
        <v>79</v>
      </c>
      <c r="H2178">
        <v>9</v>
      </c>
      <c r="I2178">
        <v>7</v>
      </c>
      <c r="J2178">
        <v>849</v>
      </c>
      <c r="K2178">
        <v>340</v>
      </c>
      <c r="L2178" s="2" t="s">
        <v>244</v>
      </c>
    </row>
    <row r="2179" spans="1:12" x14ac:dyDescent="0.4">
      <c r="A2179" s="1">
        <v>43963</v>
      </c>
      <c r="B2179" s="5">
        <v>0.6875</v>
      </c>
      <c r="C2179" s="2" t="s">
        <v>75</v>
      </c>
      <c r="D2179">
        <v>0</v>
      </c>
      <c r="E2179">
        <v>92</v>
      </c>
      <c r="F2179" s="2" t="s">
        <v>191</v>
      </c>
      <c r="G2179">
        <v>3</v>
      </c>
      <c r="H2179">
        <v>0</v>
      </c>
      <c r="I2179">
        <v>0</v>
      </c>
      <c r="J2179">
        <v>75</v>
      </c>
      <c r="K2179">
        <v>7</v>
      </c>
      <c r="L2179" s="2" t="s">
        <v>145</v>
      </c>
    </row>
    <row r="2180" spans="1:12" x14ac:dyDescent="0.4">
      <c r="A2180" s="1">
        <v>43963</v>
      </c>
      <c r="B2180" s="5">
        <v>0</v>
      </c>
      <c r="C2180" s="2" t="s">
        <v>18</v>
      </c>
      <c r="D2180">
        <v>0</v>
      </c>
      <c r="E2180">
        <v>5395</v>
      </c>
      <c r="F2180" s="2" t="s">
        <v>191</v>
      </c>
      <c r="G2180">
        <v>71</v>
      </c>
      <c r="H2180">
        <v>13</v>
      </c>
      <c r="I2180">
        <v>0</v>
      </c>
      <c r="J2180">
        <v>0</v>
      </c>
      <c r="K2180">
        <v>420</v>
      </c>
      <c r="L2180" s="2" t="s">
        <v>123</v>
      </c>
    </row>
    <row r="2181" spans="1:12" x14ac:dyDescent="0.4">
      <c r="A2181" s="1">
        <v>43963</v>
      </c>
      <c r="B2181" s="5">
        <v>0</v>
      </c>
      <c r="C2181" s="2" t="s">
        <v>20</v>
      </c>
      <c r="D2181">
        <v>0</v>
      </c>
      <c r="E2181">
        <v>1921</v>
      </c>
      <c r="F2181" s="2" t="s">
        <v>191</v>
      </c>
      <c r="G2181">
        <v>40</v>
      </c>
      <c r="H2181">
        <v>8</v>
      </c>
      <c r="I2181">
        <v>7</v>
      </c>
      <c r="J2181">
        <v>262</v>
      </c>
      <c r="K2181">
        <v>150</v>
      </c>
      <c r="L2181" s="2" t="s">
        <v>255</v>
      </c>
    </row>
    <row r="2182" spans="1:12" x14ac:dyDescent="0.4">
      <c r="A2182" s="1">
        <v>43963</v>
      </c>
      <c r="B2182" s="5">
        <v>0.33333333333333331</v>
      </c>
      <c r="C2182" s="2" t="s">
        <v>40</v>
      </c>
      <c r="D2182">
        <v>0</v>
      </c>
      <c r="E2182">
        <v>194</v>
      </c>
      <c r="F2182" s="2" t="s">
        <v>191</v>
      </c>
      <c r="G2182">
        <v>1</v>
      </c>
      <c r="H2182">
        <v>1</v>
      </c>
      <c r="I2182">
        <v>0</v>
      </c>
      <c r="J2182">
        <v>159</v>
      </c>
      <c r="K2182">
        <v>8</v>
      </c>
      <c r="L2182" s="2" t="s">
        <v>232</v>
      </c>
    </row>
    <row r="2183" spans="1:12" x14ac:dyDescent="0.4">
      <c r="A2183" s="1">
        <v>43963</v>
      </c>
      <c r="B2183" s="5">
        <v>0.60416666666666663</v>
      </c>
      <c r="C2183" s="2" t="s">
        <v>12</v>
      </c>
      <c r="D2183">
        <v>0</v>
      </c>
      <c r="E2183">
        <v>3551</v>
      </c>
      <c r="F2183" s="2" t="s">
        <v>191</v>
      </c>
      <c r="G2183">
        <v>44</v>
      </c>
      <c r="H2183">
        <v>0</v>
      </c>
      <c r="I2183">
        <v>7</v>
      </c>
      <c r="J2183">
        <v>0</v>
      </c>
      <c r="K2183">
        <v>126</v>
      </c>
      <c r="L2183" s="2" t="s">
        <v>301</v>
      </c>
    </row>
    <row r="2184" spans="1:12" x14ac:dyDescent="0.4">
      <c r="A2184" s="1">
        <v>43963</v>
      </c>
      <c r="B2184" s="5">
        <v>0</v>
      </c>
      <c r="C2184" s="2" t="s">
        <v>10</v>
      </c>
      <c r="D2184">
        <v>0</v>
      </c>
      <c r="E2184">
        <v>82</v>
      </c>
      <c r="F2184" s="2" t="s">
        <v>191</v>
      </c>
      <c r="G2184">
        <v>0</v>
      </c>
      <c r="H2184">
        <v>0</v>
      </c>
      <c r="I2184">
        <v>0</v>
      </c>
      <c r="J2184">
        <v>0</v>
      </c>
      <c r="K2184">
        <v>1</v>
      </c>
      <c r="L2184" s="2" t="s">
        <v>302</v>
      </c>
    </row>
    <row r="2185" spans="1:12" x14ac:dyDescent="0.4">
      <c r="A2185" s="1">
        <v>43963</v>
      </c>
      <c r="B2185" s="5"/>
      <c r="C2185" s="2" t="s">
        <v>167</v>
      </c>
      <c r="E2185">
        <v>30636</v>
      </c>
      <c r="F2185" s="2" t="s">
        <v>169</v>
      </c>
      <c r="G2185">
        <v>517</v>
      </c>
      <c r="K2185">
        <v>1910</v>
      </c>
      <c r="L2185" s="2" t="s">
        <v>0</v>
      </c>
    </row>
    <row r="2186" spans="1:12" x14ac:dyDescent="0.4">
      <c r="A2186" s="1">
        <v>43964</v>
      </c>
      <c r="B2186" s="5">
        <v>0.61458333333333337</v>
      </c>
      <c r="C2186" s="2" t="s">
        <v>22</v>
      </c>
      <c r="D2186">
        <v>0</v>
      </c>
      <c r="E2186">
        <v>1169</v>
      </c>
      <c r="F2186" s="2" t="s">
        <v>191</v>
      </c>
      <c r="G2186">
        <v>8</v>
      </c>
      <c r="H2186">
        <v>1</v>
      </c>
      <c r="I2186">
        <v>1</v>
      </c>
      <c r="J2186">
        <v>1045</v>
      </c>
      <c r="K2186">
        <v>42</v>
      </c>
      <c r="L2186" s="2" t="s">
        <v>275</v>
      </c>
    </row>
    <row r="2187" spans="1:12" x14ac:dyDescent="0.4">
      <c r="A2187" s="1">
        <v>43964</v>
      </c>
      <c r="B2187" s="5"/>
      <c r="C2187" s="2" t="s">
        <v>83</v>
      </c>
      <c r="E2187">
        <v>25</v>
      </c>
      <c r="F2187" s="2" t="s">
        <v>191</v>
      </c>
      <c r="G2187">
        <v>0</v>
      </c>
      <c r="K2187">
        <v>0</v>
      </c>
      <c r="L2187" s="2" t="s">
        <v>0</v>
      </c>
    </row>
    <row r="2188" spans="1:12" x14ac:dyDescent="0.4">
      <c r="A2188" s="1">
        <v>43964</v>
      </c>
      <c r="B2188" s="5"/>
      <c r="C2188" s="2" t="s">
        <v>50</v>
      </c>
      <c r="E2188">
        <v>98</v>
      </c>
      <c r="F2188" s="2" t="s">
        <v>191</v>
      </c>
      <c r="G2188">
        <v>5</v>
      </c>
      <c r="K2188">
        <v>3</v>
      </c>
      <c r="L2188" s="2" t="s">
        <v>0</v>
      </c>
    </row>
    <row r="2189" spans="1:12" x14ac:dyDescent="0.4">
      <c r="A2189" s="1">
        <v>43964</v>
      </c>
      <c r="B2189" s="5">
        <v>0.33333333333333331</v>
      </c>
      <c r="C2189" s="2" t="s">
        <v>15</v>
      </c>
      <c r="D2189">
        <v>0</v>
      </c>
      <c r="E2189">
        <v>1843</v>
      </c>
      <c r="F2189" s="2" t="s">
        <v>191</v>
      </c>
      <c r="G2189">
        <v>34</v>
      </c>
      <c r="H2189">
        <v>7</v>
      </c>
      <c r="I2189">
        <v>6</v>
      </c>
      <c r="J2189">
        <v>0</v>
      </c>
      <c r="K2189">
        <v>94</v>
      </c>
      <c r="L2189" s="2" t="s">
        <v>87</v>
      </c>
    </row>
    <row r="2190" spans="1:12" x14ac:dyDescent="0.4">
      <c r="A2190" s="1">
        <v>43964</v>
      </c>
      <c r="B2190" s="5">
        <v>0</v>
      </c>
      <c r="C2190" s="2" t="s">
        <v>17</v>
      </c>
      <c r="D2190">
        <v>0</v>
      </c>
      <c r="E2190">
        <v>837</v>
      </c>
      <c r="F2190" s="2" t="s">
        <v>191</v>
      </c>
      <c r="G2190">
        <v>2</v>
      </c>
      <c r="H2190">
        <v>1</v>
      </c>
      <c r="I2190">
        <v>0</v>
      </c>
      <c r="J2190">
        <v>789</v>
      </c>
      <c r="K2190">
        <v>34</v>
      </c>
      <c r="L2190" s="2" t="s">
        <v>115</v>
      </c>
    </row>
    <row r="2191" spans="1:12" x14ac:dyDescent="0.4">
      <c r="A2191" s="1">
        <v>43964</v>
      </c>
      <c r="B2191" s="5">
        <v>0.35416666666666669</v>
      </c>
      <c r="C2191" s="2" t="s">
        <v>13</v>
      </c>
      <c r="D2191">
        <v>0</v>
      </c>
      <c r="E2191">
        <v>970</v>
      </c>
      <c r="F2191" s="2" t="s">
        <v>191</v>
      </c>
      <c r="G2191">
        <v>14</v>
      </c>
      <c r="H2191">
        <v>3</v>
      </c>
      <c r="I2191">
        <v>0</v>
      </c>
      <c r="J2191">
        <v>894</v>
      </c>
      <c r="K2191">
        <v>50</v>
      </c>
      <c r="L2191" s="2" t="s">
        <v>271</v>
      </c>
    </row>
    <row r="2192" spans="1:12" x14ac:dyDescent="0.4">
      <c r="A2192" s="1">
        <v>43964</v>
      </c>
      <c r="B2192" s="5">
        <v>0</v>
      </c>
      <c r="C2192" s="2" t="s">
        <v>26</v>
      </c>
      <c r="D2192">
        <v>0</v>
      </c>
      <c r="E2192">
        <v>1141</v>
      </c>
      <c r="F2192" s="2" t="s">
        <v>191</v>
      </c>
      <c r="G2192">
        <v>25</v>
      </c>
      <c r="H2192">
        <v>5</v>
      </c>
      <c r="I2192">
        <v>0</v>
      </c>
      <c r="J2192">
        <v>139</v>
      </c>
      <c r="K2192">
        <v>84</v>
      </c>
      <c r="L2192" s="2" t="s">
        <v>334</v>
      </c>
    </row>
    <row r="2193" spans="1:12" x14ac:dyDescent="0.4">
      <c r="A2193" s="1">
        <v>43964</v>
      </c>
      <c r="B2193" s="5">
        <v>0</v>
      </c>
      <c r="C2193" s="2" t="s">
        <v>8</v>
      </c>
      <c r="D2193">
        <v>30511</v>
      </c>
      <c r="E2193">
        <v>5299</v>
      </c>
      <c r="F2193" s="2" t="s">
        <v>170</v>
      </c>
      <c r="G2193">
        <v>68</v>
      </c>
      <c r="H2193">
        <v>6</v>
      </c>
      <c r="I2193">
        <v>6</v>
      </c>
      <c r="J2193">
        <v>722</v>
      </c>
      <c r="K2193">
        <v>287</v>
      </c>
      <c r="L2193" s="2" t="s">
        <v>279</v>
      </c>
    </row>
    <row r="2194" spans="1:12" x14ac:dyDescent="0.4">
      <c r="A2194" s="1">
        <v>43964</v>
      </c>
      <c r="B2194" s="5">
        <v>0.5</v>
      </c>
      <c r="C2194" s="2" t="s">
        <v>28</v>
      </c>
      <c r="D2194">
        <v>0</v>
      </c>
      <c r="E2194">
        <v>127</v>
      </c>
      <c r="F2194" s="2" t="s">
        <v>191</v>
      </c>
      <c r="G2194">
        <v>2</v>
      </c>
      <c r="H2194">
        <v>0</v>
      </c>
      <c r="I2194">
        <v>0</v>
      </c>
      <c r="J2194">
        <v>0</v>
      </c>
      <c r="K2194">
        <v>12</v>
      </c>
      <c r="L2194" s="2" t="s">
        <v>304</v>
      </c>
    </row>
    <row r="2195" spans="1:12" x14ac:dyDescent="0.4">
      <c r="A2195" s="1">
        <v>43964</v>
      </c>
      <c r="B2195" s="5">
        <v>0</v>
      </c>
      <c r="C2195" s="2" t="s">
        <v>93</v>
      </c>
      <c r="D2195">
        <v>0</v>
      </c>
      <c r="E2195">
        <v>823</v>
      </c>
      <c r="F2195" s="2" t="s">
        <v>191</v>
      </c>
      <c r="G2195">
        <v>11</v>
      </c>
      <c r="H2195">
        <v>5</v>
      </c>
      <c r="I2195">
        <v>5</v>
      </c>
      <c r="J2195">
        <v>0</v>
      </c>
      <c r="K2195">
        <v>47</v>
      </c>
      <c r="L2195" s="2" t="s">
        <v>0</v>
      </c>
    </row>
    <row r="2196" spans="1:12" x14ac:dyDescent="0.4">
      <c r="A2196" s="1">
        <v>43964</v>
      </c>
      <c r="B2196" s="5">
        <v>0</v>
      </c>
      <c r="C2196" s="2" t="s">
        <v>37</v>
      </c>
      <c r="D2196">
        <v>0</v>
      </c>
      <c r="E2196">
        <v>202</v>
      </c>
      <c r="F2196" s="2" t="s">
        <v>191</v>
      </c>
      <c r="G2196">
        <v>2</v>
      </c>
      <c r="H2196">
        <v>2</v>
      </c>
      <c r="I2196">
        <v>0</v>
      </c>
      <c r="J2196">
        <v>0</v>
      </c>
      <c r="K2196">
        <v>7</v>
      </c>
      <c r="L2196" s="2" t="s">
        <v>333</v>
      </c>
    </row>
    <row r="2197" spans="1:12" x14ac:dyDescent="0.4">
      <c r="A2197" s="1">
        <v>43964</v>
      </c>
      <c r="B2197" s="5">
        <v>0</v>
      </c>
      <c r="C2197" s="2" t="s">
        <v>48</v>
      </c>
      <c r="D2197">
        <v>0</v>
      </c>
      <c r="E2197">
        <v>715</v>
      </c>
      <c r="F2197" s="2" t="s">
        <v>191</v>
      </c>
      <c r="G2197">
        <v>29</v>
      </c>
      <c r="H2197">
        <v>4</v>
      </c>
      <c r="I2197">
        <v>0</v>
      </c>
      <c r="J2197">
        <v>0</v>
      </c>
      <c r="K2197">
        <v>19</v>
      </c>
      <c r="L2197" s="2" t="s">
        <v>102</v>
      </c>
    </row>
    <row r="2198" spans="1:12" x14ac:dyDescent="0.4">
      <c r="A2198" s="1">
        <v>43964</v>
      </c>
      <c r="B2198" s="5">
        <v>0</v>
      </c>
      <c r="C2198" s="2" t="s">
        <v>29</v>
      </c>
      <c r="D2198">
        <v>0</v>
      </c>
      <c r="E2198">
        <v>716</v>
      </c>
      <c r="F2198" s="2" t="s">
        <v>191</v>
      </c>
      <c r="G2198">
        <v>12</v>
      </c>
      <c r="H2198">
        <v>1</v>
      </c>
      <c r="I2198">
        <v>1</v>
      </c>
      <c r="J2198">
        <v>0</v>
      </c>
      <c r="K2198">
        <v>82</v>
      </c>
      <c r="L2198" s="2" t="s">
        <v>229</v>
      </c>
    </row>
    <row r="2199" spans="1:12" x14ac:dyDescent="0.4">
      <c r="A2199" s="1">
        <v>43964</v>
      </c>
      <c r="B2199" s="5">
        <v>0</v>
      </c>
      <c r="C2199" s="2" t="s">
        <v>70</v>
      </c>
      <c r="D2199">
        <v>0</v>
      </c>
      <c r="E2199">
        <v>120</v>
      </c>
      <c r="F2199" s="2" t="s">
        <v>191</v>
      </c>
      <c r="G2199">
        <v>0</v>
      </c>
      <c r="H2199">
        <v>0</v>
      </c>
      <c r="I2199">
        <v>0</v>
      </c>
      <c r="J2199">
        <v>0</v>
      </c>
      <c r="K2199">
        <v>3</v>
      </c>
      <c r="L2199" s="2" t="s">
        <v>223</v>
      </c>
    </row>
    <row r="2200" spans="1:12" x14ac:dyDescent="0.4">
      <c r="A2200" s="1">
        <v>43964</v>
      </c>
      <c r="B2200" s="5">
        <v>0</v>
      </c>
      <c r="C2200" s="2" t="s">
        <v>78</v>
      </c>
      <c r="D2200">
        <v>0</v>
      </c>
      <c r="E2200">
        <v>79</v>
      </c>
      <c r="F2200" s="2" t="s">
        <v>191</v>
      </c>
      <c r="G2200">
        <v>0</v>
      </c>
      <c r="H2200">
        <v>0</v>
      </c>
      <c r="I2200">
        <v>0</v>
      </c>
      <c r="J2200">
        <v>0</v>
      </c>
      <c r="K2200">
        <v>0</v>
      </c>
      <c r="L2200" s="2" t="s">
        <v>338</v>
      </c>
    </row>
    <row r="2201" spans="1:12" x14ac:dyDescent="0.4">
      <c r="A2201" s="1">
        <v>43964</v>
      </c>
      <c r="B2201" s="5">
        <v>0</v>
      </c>
      <c r="C2201" s="2" t="s">
        <v>33</v>
      </c>
      <c r="D2201">
        <v>0</v>
      </c>
      <c r="E2201">
        <v>802</v>
      </c>
      <c r="F2201" s="2" t="s">
        <v>191</v>
      </c>
      <c r="G2201">
        <v>10</v>
      </c>
      <c r="H2201">
        <v>2</v>
      </c>
      <c r="I2201">
        <v>0</v>
      </c>
      <c r="J2201">
        <v>215</v>
      </c>
      <c r="K2201">
        <v>36</v>
      </c>
      <c r="L2201" s="2" t="s">
        <v>74</v>
      </c>
    </row>
    <row r="2202" spans="1:12" x14ac:dyDescent="0.4">
      <c r="A2202" s="1">
        <v>43964</v>
      </c>
      <c r="B2202" s="5">
        <v>0.39583333333333331</v>
      </c>
      <c r="C2202" s="2" t="s">
        <v>101</v>
      </c>
      <c r="D2202">
        <v>0</v>
      </c>
      <c r="E2202">
        <v>78</v>
      </c>
      <c r="F2202" s="2" t="s">
        <v>191</v>
      </c>
      <c r="G2202">
        <v>6</v>
      </c>
      <c r="H2202">
        <v>3</v>
      </c>
      <c r="I2202">
        <v>0</v>
      </c>
      <c r="J2202">
        <v>0</v>
      </c>
      <c r="K2202">
        <v>6</v>
      </c>
      <c r="L2202" s="2" t="s">
        <v>335</v>
      </c>
    </row>
    <row r="2203" spans="1:12" x14ac:dyDescent="0.4">
      <c r="A2203" s="1">
        <v>43964</v>
      </c>
      <c r="B2203" s="5">
        <v>0</v>
      </c>
      <c r="C2203" s="2" t="s">
        <v>57</v>
      </c>
      <c r="D2203">
        <v>0</v>
      </c>
      <c r="E2203">
        <v>423</v>
      </c>
      <c r="F2203" s="2" t="s">
        <v>191</v>
      </c>
      <c r="G2203">
        <v>12</v>
      </c>
      <c r="H2203">
        <v>0</v>
      </c>
      <c r="I2203">
        <v>0</v>
      </c>
      <c r="J2203">
        <v>0</v>
      </c>
      <c r="K2203">
        <v>15</v>
      </c>
      <c r="L2203" s="2" t="s">
        <v>233</v>
      </c>
    </row>
    <row r="2204" spans="1:12" x14ac:dyDescent="0.4">
      <c r="A2204" s="1">
        <v>43964</v>
      </c>
      <c r="B2204" s="5">
        <v>0.41666666666666669</v>
      </c>
      <c r="C2204" s="2" t="s">
        <v>38</v>
      </c>
      <c r="D2204">
        <v>0</v>
      </c>
      <c r="E2204">
        <v>306</v>
      </c>
      <c r="F2204" s="2" t="s">
        <v>191</v>
      </c>
      <c r="G2204">
        <v>5</v>
      </c>
      <c r="H2204">
        <v>0</v>
      </c>
      <c r="I2204">
        <v>0</v>
      </c>
      <c r="J2204">
        <v>277</v>
      </c>
      <c r="K2204">
        <v>23</v>
      </c>
      <c r="L2204" s="2" t="s">
        <v>339</v>
      </c>
    </row>
    <row r="2205" spans="1:12" x14ac:dyDescent="0.4">
      <c r="A2205" s="1">
        <v>43964</v>
      </c>
      <c r="B2205" s="5">
        <v>0.41666666666666669</v>
      </c>
      <c r="C2205" s="2" t="s">
        <v>88</v>
      </c>
      <c r="D2205">
        <v>0</v>
      </c>
      <c r="E2205">
        <v>376</v>
      </c>
      <c r="F2205" s="2" t="s">
        <v>191</v>
      </c>
      <c r="G2205">
        <v>7</v>
      </c>
      <c r="H2205">
        <v>4</v>
      </c>
      <c r="I2205">
        <v>0</v>
      </c>
      <c r="J2205">
        <v>62</v>
      </c>
      <c r="K2205">
        <v>17</v>
      </c>
      <c r="L2205" s="2" t="s">
        <v>303</v>
      </c>
    </row>
    <row r="2206" spans="1:12" x14ac:dyDescent="0.4">
      <c r="A2206" s="1">
        <v>43964</v>
      </c>
      <c r="B2206" s="5">
        <v>0.33333333333333331</v>
      </c>
      <c r="C2206" s="2" t="s">
        <v>9</v>
      </c>
      <c r="D2206">
        <v>0</v>
      </c>
      <c r="E2206">
        <v>3272</v>
      </c>
      <c r="F2206" s="2" t="s">
        <v>191</v>
      </c>
      <c r="G2206">
        <v>76</v>
      </c>
      <c r="H2206">
        <v>9</v>
      </c>
      <c r="I2206">
        <v>7</v>
      </c>
      <c r="J2206">
        <v>851</v>
      </c>
      <c r="K2206">
        <v>341</v>
      </c>
      <c r="L2206" s="2" t="s">
        <v>244</v>
      </c>
    </row>
    <row r="2207" spans="1:12" x14ac:dyDescent="0.4">
      <c r="A2207" s="1">
        <v>43964</v>
      </c>
      <c r="B2207" s="5">
        <v>0.63541666666666663</v>
      </c>
      <c r="C2207" s="2" t="s">
        <v>75</v>
      </c>
      <c r="D2207">
        <v>0</v>
      </c>
      <c r="E2207">
        <v>92</v>
      </c>
      <c r="F2207" s="2" t="s">
        <v>191</v>
      </c>
      <c r="G2207">
        <v>3</v>
      </c>
      <c r="H2207">
        <v>0</v>
      </c>
      <c r="I2207">
        <v>0</v>
      </c>
      <c r="J2207">
        <v>78</v>
      </c>
      <c r="K2207">
        <v>7</v>
      </c>
      <c r="L2207" s="2" t="s">
        <v>145</v>
      </c>
    </row>
    <row r="2208" spans="1:12" x14ac:dyDescent="0.4">
      <c r="A2208" s="1">
        <v>43964</v>
      </c>
      <c r="B2208" s="5">
        <v>0</v>
      </c>
      <c r="C2208" s="2" t="s">
        <v>18</v>
      </c>
      <c r="D2208">
        <v>0</v>
      </c>
      <c r="E2208">
        <v>5404</v>
      </c>
      <c r="F2208" s="2" t="s">
        <v>191</v>
      </c>
      <c r="G2208">
        <v>67</v>
      </c>
      <c r="H2208">
        <v>14</v>
      </c>
      <c r="I2208">
        <v>0</v>
      </c>
      <c r="J2208">
        <v>0</v>
      </c>
      <c r="K2208">
        <v>420</v>
      </c>
      <c r="L2208" s="2" t="s">
        <v>123</v>
      </c>
    </row>
    <row r="2209" spans="1:12" x14ac:dyDescent="0.4">
      <c r="A2209" s="1">
        <v>43964</v>
      </c>
      <c r="B2209" s="5">
        <v>0</v>
      </c>
      <c r="C2209" s="2" t="s">
        <v>20</v>
      </c>
      <c r="D2209">
        <v>0</v>
      </c>
      <c r="E2209">
        <v>1922</v>
      </c>
      <c r="F2209" s="2" t="s">
        <v>191</v>
      </c>
      <c r="G2209">
        <v>37</v>
      </c>
      <c r="H2209">
        <v>8</v>
      </c>
      <c r="I2209">
        <v>5</v>
      </c>
      <c r="J2209">
        <v>265</v>
      </c>
      <c r="K2209">
        <v>150</v>
      </c>
      <c r="L2209" s="2" t="s">
        <v>255</v>
      </c>
    </row>
    <row r="2210" spans="1:12" x14ac:dyDescent="0.4">
      <c r="A2210" s="1">
        <v>43964</v>
      </c>
      <c r="B2210" s="5">
        <v>0.33333333333333331</v>
      </c>
      <c r="C2210" s="2" t="s">
        <v>40</v>
      </c>
      <c r="D2210">
        <v>0</v>
      </c>
      <c r="E2210">
        <v>195</v>
      </c>
      <c r="F2210" s="2" t="s">
        <v>191</v>
      </c>
      <c r="G2210">
        <v>0</v>
      </c>
      <c r="H2210">
        <v>0</v>
      </c>
      <c r="I2210">
        <v>0</v>
      </c>
      <c r="J2210">
        <v>161</v>
      </c>
      <c r="K2210">
        <v>8</v>
      </c>
      <c r="L2210" s="2" t="s">
        <v>232</v>
      </c>
    </row>
    <row r="2211" spans="1:12" x14ac:dyDescent="0.4">
      <c r="A2211" s="1">
        <v>43964</v>
      </c>
      <c r="B2211" s="5">
        <v>0.60416666666666663</v>
      </c>
      <c r="C2211" s="2" t="s">
        <v>12</v>
      </c>
      <c r="D2211">
        <v>0</v>
      </c>
      <c r="E2211">
        <v>3557</v>
      </c>
      <c r="F2211" s="2" t="s">
        <v>191</v>
      </c>
      <c r="G2211">
        <v>38</v>
      </c>
      <c r="H2211">
        <v>0</v>
      </c>
      <c r="I2211">
        <v>8</v>
      </c>
      <c r="J2211">
        <v>0</v>
      </c>
      <c r="K2211">
        <v>126</v>
      </c>
      <c r="L2211" s="2" t="s">
        <v>301</v>
      </c>
    </row>
    <row r="2212" spans="1:12" x14ac:dyDescent="0.4">
      <c r="A2212" s="1">
        <v>43964</v>
      </c>
      <c r="B2212" s="5">
        <v>0</v>
      </c>
      <c r="C2212" s="2" t="s">
        <v>10</v>
      </c>
      <c r="D2212">
        <v>0</v>
      </c>
      <c r="E2212">
        <v>82</v>
      </c>
      <c r="F2212" s="2" t="s">
        <v>191</v>
      </c>
      <c r="G2212">
        <v>0</v>
      </c>
      <c r="H2212">
        <v>0</v>
      </c>
      <c r="I2212">
        <v>0</v>
      </c>
      <c r="J2212">
        <v>0</v>
      </c>
      <c r="K2212">
        <v>1</v>
      </c>
      <c r="L2212" s="2" t="s">
        <v>302</v>
      </c>
    </row>
    <row r="2213" spans="1:12" x14ac:dyDescent="0.4">
      <c r="A2213" s="1">
        <v>43964</v>
      </c>
      <c r="B2213" s="5"/>
      <c r="C2213" s="2" t="s">
        <v>167</v>
      </c>
      <c r="E2213">
        <v>30673</v>
      </c>
      <c r="F2213" s="2" t="s">
        <v>170</v>
      </c>
      <c r="G2213">
        <v>473</v>
      </c>
      <c r="K2213">
        <v>1914</v>
      </c>
      <c r="L2213" s="2" t="s">
        <v>0</v>
      </c>
    </row>
    <row r="2214" spans="1:12" x14ac:dyDescent="0.4">
      <c r="A2214" s="1">
        <v>43965</v>
      </c>
      <c r="B2214" s="5">
        <v>0.61458333333333337</v>
      </c>
      <c r="C2214" s="2" t="s">
        <v>22</v>
      </c>
      <c r="D2214">
        <v>0</v>
      </c>
      <c r="E2214">
        <v>1174</v>
      </c>
      <c r="F2214" s="2" t="s">
        <v>191</v>
      </c>
      <c r="G2214">
        <v>10</v>
      </c>
      <c r="H2214">
        <v>1</v>
      </c>
      <c r="I2214">
        <v>1</v>
      </c>
      <c r="J2214">
        <v>1060</v>
      </c>
      <c r="K2214">
        <v>43</v>
      </c>
      <c r="L2214" s="2" t="s">
        <v>275</v>
      </c>
    </row>
    <row r="2215" spans="1:12" x14ac:dyDescent="0.4">
      <c r="A2215" s="1">
        <v>43965</v>
      </c>
      <c r="B2215" s="5">
        <v>0.45833333333333331</v>
      </c>
      <c r="C2215" s="2" t="s">
        <v>83</v>
      </c>
      <c r="D2215">
        <v>0</v>
      </c>
      <c r="E2215">
        <v>25</v>
      </c>
      <c r="F2215" s="2" t="s">
        <v>191</v>
      </c>
      <c r="G2215">
        <v>0</v>
      </c>
      <c r="H2215">
        <v>0</v>
      </c>
      <c r="I2215">
        <v>0</v>
      </c>
      <c r="J2215">
        <v>0</v>
      </c>
      <c r="K2215">
        <v>0</v>
      </c>
      <c r="L2215" s="2" t="s">
        <v>118</v>
      </c>
    </row>
    <row r="2216" spans="1:12" x14ac:dyDescent="0.4">
      <c r="A2216" s="1">
        <v>43965</v>
      </c>
      <c r="B2216" s="5"/>
      <c r="C2216" s="2" t="s">
        <v>50</v>
      </c>
      <c r="E2216">
        <v>99</v>
      </c>
      <c r="F2216" s="2" t="s">
        <v>191</v>
      </c>
      <c r="G2216">
        <v>4</v>
      </c>
      <c r="K2216">
        <v>3</v>
      </c>
      <c r="L2216" s="2" t="s">
        <v>0</v>
      </c>
    </row>
    <row r="2217" spans="1:12" x14ac:dyDescent="0.4">
      <c r="A2217" s="1">
        <v>43965</v>
      </c>
      <c r="B2217" s="5">
        <v>0.33333333333333331</v>
      </c>
      <c r="C2217" s="2" t="s">
        <v>15</v>
      </c>
      <c r="D2217">
        <v>0</v>
      </c>
      <c r="E2217">
        <v>1847</v>
      </c>
      <c r="F2217" s="2" t="s">
        <v>191</v>
      </c>
      <c r="G2217">
        <v>29</v>
      </c>
      <c r="H2217">
        <v>5</v>
      </c>
      <c r="I2217">
        <v>5</v>
      </c>
      <c r="J2217">
        <v>0</v>
      </c>
      <c r="K2217">
        <v>94</v>
      </c>
      <c r="L2217" s="2" t="s">
        <v>87</v>
      </c>
    </row>
    <row r="2218" spans="1:12" x14ac:dyDescent="0.4">
      <c r="A2218" s="1">
        <v>43965</v>
      </c>
      <c r="B2218" s="5">
        <v>0</v>
      </c>
      <c r="C2218" s="2" t="s">
        <v>17</v>
      </c>
      <c r="D2218">
        <v>0</v>
      </c>
      <c r="E2218">
        <v>837</v>
      </c>
      <c r="F2218" s="2" t="s">
        <v>191</v>
      </c>
      <c r="G2218">
        <v>3</v>
      </c>
      <c r="H2218">
        <v>1</v>
      </c>
      <c r="I2218">
        <v>0</v>
      </c>
      <c r="J2218">
        <v>790</v>
      </c>
      <c r="K2218">
        <v>34</v>
      </c>
      <c r="L2218" s="2" t="s">
        <v>115</v>
      </c>
    </row>
    <row r="2219" spans="1:12" x14ac:dyDescent="0.4">
      <c r="A2219" s="1">
        <v>43965</v>
      </c>
      <c r="B2219" s="5">
        <v>0.38541666666666669</v>
      </c>
      <c r="C2219" s="2" t="s">
        <v>13</v>
      </c>
      <c r="D2219">
        <v>0</v>
      </c>
      <c r="E2219">
        <v>971</v>
      </c>
      <c r="F2219" s="2" t="s">
        <v>191</v>
      </c>
      <c r="G2219">
        <v>12</v>
      </c>
      <c r="H2219">
        <v>3</v>
      </c>
      <c r="I2219">
        <v>0</v>
      </c>
      <c r="J2219">
        <v>895</v>
      </c>
      <c r="K2219">
        <v>50</v>
      </c>
      <c r="L2219" s="2" t="s">
        <v>272</v>
      </c>
    </row>
    <row r="2220" spans="1:12" x14ac:dyDescent="0.4">
      <c r="A2220" s="1">
        <v>43965</v>
      </c>
      <c r="B2220" s="5">
        <v>0</v>
      </c>
      <c r="C2220" s="2" t="s">
        <v>26</v>
      </c>
      <c r="D2220">
        <v>0</v>
      </c>
      <c r="E2220">
        <v>1141</v>
      </c>
      <c r="F2220" s="2" t="s">
        <v>191</v>
      </c>
      <c r="G2220">
        <v>20</v>
      </c>
      <c r="H2220">
        <v>5</v>
      </c>
      <c r="I2220">
        <v>0</v>
      </c>
      <c r="J2220">
        <v>142</v>
      </c>
      <c r="K2220">
        <v>84</v>
      </c>
      <c r="L2220" s="2" t="s">
        <v>334</v>
      </c>
    </row>
    <row r="2221" spans="1:12" x14ac:dyDescent="0.4">
      <c r="A2221" s="1">
        <v>43965</v>
      </c>
      <c r="B2221" s="5">
        <v>0</v>
      </c>
      <c r="C2221" s="2" t="s">
        <v>8</v>
      </c>
      <c r="D2221">
        <v>30921</v>
      </c>
      <c r="E2221">
        <v>5306</v>
      </c>
      <c r="F2221" s="2" t="s">
        <v>254</v>
      </c>
      <c r="G2221">
        <v>59</v>
      </c>
      <c r="H2221">
        <v>6</v>
      </c>
      <c r="I2221">
        <v>6</v>
      </c>
      <c r="J2221">
        <v>734</v>
      </c>
      <c r="K2221">
        <v>287</v>
      </c>
      <c r="L2221" s="2" t="s">
        <v>279</v>
      </c>
    </row>
    <row r="2222" spans="1:12" x14ac:dyDescent="0.4">
      <c r="A2222" s="1">
        <v>43965</v>
      </c>
      <c r="B2222" s="5">
        <v>0.5625</v>
      </c>
      <c r="C2222" s="2" t="s">
        <v>28</v>
      </c>
      <c r="D2222">
        <v>0</v>
      </c>
      <c r="E2222">
        <v>128</v>
      </c>
      <c r="F2222" s="2" t="s">
        <v>191</v>
      </c>
      <c r="G2222">
        <v>2</v>
      </c>
      <c r="H2222">
        <v>0</v>
      </c>
      <c r="I2222">
        <v>0</v>
      </c>
      <c r="J2222">
        <v>0</v>
      </c>
      <c r="K2222">
        <v>12</v>
      </c>
      <c r="L2222" s="2" t="s">
        <v>304</v>
      </c>
    </row>
    <row r="2223" spans="1:12" x14ac:dyDescent="0.4">
      <c r="A2223" s="1">
        <v>43965</v>
      </c>
      <c r="B2223" s="5">
        <v>0</v>
      </c>
      <c r="C2223" s="2" t="s">
        <v>93</v>
      </c>
      <c r="D2223">
        <v>0</v>
      </c>
      <c r="E2223">
        <v>823</v>
      </c>
      <c r="F2223" s="2" t="s">
        <v>191</v>
      </c>
      <c r="G2223">
        <v>11</v>
      </c>
      <c r="H2223">
        <v>5</v>
      </c>
      <c r="I2223">
        <v>5</v>
      </c>
      <c r="J2223">
        <v>0</v>
      </c>
      <c r="K2223">
        <v>48</v>
      </c>
      <c r="L2223" s="2" t="s">
        <v>0</v>
      </c>
    </row>
    <row r="2224" spans="1:12" x14ac:dyDescent="0.4">
      <c r="A2224" s="1">
        <v>43965</v>
      </c>
      <c r="B2224" s="5">
        <v>0</v>
      </c>
      <c r="C2224" s="2" t="s">
        <v>37</v>
      </c>
      <c r="D2224">
        <v>0</v>
      </c>
      <c r="E2224">
        <v>202</v>
      </c>
      <c r="F2224" s="2" t="s">
        <v>191</v>
      </c>
      <c r="G2224">
        <v>2</v>
      </c>
      <c r="H2224">
        <v>2</v>
      </c>
      <c r="I2224">
        <v>0</v>
      </c>
      <c r="J2224">
        <v>0</v>
      </c>
      <c r="K2224">
        <v>7</v>
      </c>
      <c r="L2224" s="2" t="s">
        <v>333</v>
      </c>
    </row>
    <row r="2225" spans="1:12" x14ac:dyDescent="0.4">
      <c r="A2225" s="1">
        <v>43965</v>
      </c>
      <c r="B2225" s="5">
        <v>0</v>
      </c>
      <c r="C2225" s="2" t="s">
        <v>48</v>
      </c>
      <c r="D2225">
        <v>0</v>
      </c>
      <c r="E2225">
        <v>715</v>
      </c>
      <c r="F2225" s="2" t="s">
        <v>191</v>
      </c>
      <c r="G2225">
        <v>29</v>
      </c>
      <c r="H2225">
        <v>4</v>
      </c>
      <c r="I2225">
        <v>0</v>
      </c>
      <c r="J2225">
        <v>0</v>
      </c>
      <c r="K2225">
        <v>19</v>
      </c>
      <c r="L2225" s="2" t="s">
        <v>102</v>
      </c>
    </row>
    <row r="2226" spans="1:12" x14ac:dyDescent="0.4">
      <c r="A2226" s="1">
        <v>43965</v>
      </c>
      <c r="B2226" s="5">
        <v>0</v>
      </c>
      <c r="C2226" s="2" t="s">
        <v>29</v>
      </c>
      <c r="D2226">
        <v>0</v>
      </c>
      <c r="E2226">
        <v>716</v>
      </c>
      <c r="F2226" s="2" t="s">
        <v>191</v>
      </c>
      <c r="G2226">
        <v>11</v>
      </c>
      <c r="H2226">
        <v>1</v>
      </c>
      <c r="I2226">
        <v>1</v>
      </c>
      <c r="J2226">
        <v>0</v>
      </c>
      <c r="K2226">
        <v>82</v>
      </c>
      <c r="L2226" s="2" t="s">
        <v>229</v>
      </c>
    </row>
    <row r="2227" spans="1:12" x14ac:dyDescent="0.4">
      <c r="A2227" s="1">
        <v>43965</v>
      </c>
      <c r="B2227" s="5">
        <v>0</v>
      </c>
      <c r="C2227" s="2" t="s">
        <v>70</v>
      </c>
      <c r="D2227">
        <v>0</v>
      </c>
      <c r="E2227">
        <v>122</v>
      </c>
      <c r="F2227" s="2" t="s">
        <v>191</v>
      </c>
      <c r="G2227">
        <v>0</v>
      </c>
      <c r="H2227">
        <v>0</v>
      </c>
      <c r="I2227">
        <v>0</v>
      </c>
      <c r="J2227">
        <v>0</v>
      </c>
      <c r="K2227">
        <v>3</v>
      </c>
      <c r="L2227" s="2" t="s">
        <v>223</v>
      </c>
    </row>
    <row r="2228" spans="1:12" x14ac:dyDescent="0.4">
      <c r="A2228" s="1">
        <v>43965</v>
      </c>
      <c r="B2228" s="5">
        <v>0</v>
      </c>
      <c r="C2228" s="2" t="s">
        <v>78</v>
      </c>
      <c r="D2228">
        <v>0</v>
      </c>
      <c r="E2228">
        <v>79</v>
      </c>
      <c r="F2228" s="2" t="s">
        <v>191</v>
      </c>
      <c r="G2228">
        <v>0</v>
      </c>
      <c r="H2228">
        <v>0</v>
      </c>
      <c r="I2228">
        <v>0</v>
      </c>
      <c r="J2228">
        <v>0</v>
      </c>
      <c r="K2228">
        <v>0</v>
      </c>
      <c r="L2228" s="2" t="s">
        <v>338</v>
      </c>
    </row>
    <row r="2229" spans="1:12" x14ac:dyDescent="0.4">
      <c r="A2229" s="1">
        <v>43965</v>
      </c>
      <c r="B2229" s="5">
        <v>0</v>
      </c>
      <c r="C2229" s="2" t="s">
        <v>33</v>
      </c>
      <c r="D2229">
        <v>0</v>
      </c>
      <c r="E2229">
        <v>802</v>
      </c>
      <c r="F2229" s="2" t="s">
        <v>191</v>
      </c>
      <c r="G2229">
        <v>11</v>
      </c>
      <c r="H2229">
        <v>0</v>
      </c>
      <c r="I2229">
        <v>0</v>
      </c>
      <c r="J2229">
        <v>0</v>
      </c>
      <c r="K2229">
        <v>36</v>
      </c>
      <c r="L2229" s="2" t="s">
        <v>74</v>
      </c>
    </row>
    <row r="2230" spans="1:12" x14ac:dyDescent="0.4">
      <c r="A2230" s="1">
        <v>43965</v>
      </c>
      <c r="B2230" s="5">
        <v>0.39583333333333331</v>
      </c>
      <c r="C2230" s="2" t="s">
        <v>101</v>
      </c>
      <c r="D2230">
        <v>0</v>
      </c>
      <c r="E2230">
        <v>78</v>
      </c>
      <c r="F2230" s="2" t="s">
        <v>191</v>
      </c>
      <c r="G2230">
        <v>6</v>
      </c>
      <c r="H2230">
        <v>3</v>
      </c>
      <c r="I2230">
        <v>0</v>
      </c>
      <c r="J2230">
        <v>0</v>
      </c>
      <c r="K2230">
        <v>6</v>
      </c>
      <c r="L2230" s="2" t="s">
        <v>335</v>
      </c>
    </row>
    <row r="2231" spans="1:12" x14ac:dyDescent="0.4">
      <c r="A2231" s="1">
        <v>43965</v>
      </c>
      <c r="B2231" s="5">
        <v>0</v>
      </c>
      <c r="C2231" s="2" t="s">
        <v>57</v>
      </c>
      <c r="D2231">
        <v>0</v>
      </c>
      <c r="E2231">
        <v>425</v>
      </c>
      <c r="F2231" s="2" t="s">
        <v>191</v>
      </c>
      <c r="G2231">
        <v>11</v>
      </c>
      <c r="H2231">
        <v>0</v>
      </c>
      <c r="I2231">
        <v>0</v>
      </c>
      <c r="J2231">
        <v>0</v>
      </c>
      <c r="K2231">
        <v>15</v>
      </c>
      <c r="L2231" s="2" t="s">
        <v>233</v>
      </c>
    </row>
    <row r="2232" spans="1:12" x14ac:dyDescent="0.4">
      <c r="A2232" s="1">
        <v>43965</v>
      </c>
      <c r="B2232" s="5">
        <v>0.41666666666666669</v>
      </c>
      <c r="C2232" s="2" t="s">
        <v>38</v>
      </c>
      <c r="D2232">
        <v>0</v>
      </c>
      <c r="E2232">
        <v>307</v>
      </c>
      <c r="F2232" s="2" t="s">
        <v>191</v>
      </c>
      <c r="G2232">
        <v>4</v>
      </c>
      <c r="H2232">
        <v>0</v>
      </c>
      <c r="I2232">
        <v>0</v>
      </c>
      <c r="J2232">
        <v>280</v>
      </c>
      <c r="K2232">
        <v>23</v>
      </c>
      <c r="L2232" s="2" t="s">
        <v>339</v>
      </c>
    </row>
    <row r="2233" spans="1:12" x14ac:dyDescent="0.4">
      <c r="A2233" s="1">
        <v>43965</v>
      </c>
      <c r="B2233" s="5">
        <v>0.41666666666666669</v>
      </c>
      <c r="C2233" s="2" t="s">
        <v>88</v>
      </c>
      <c r="D2233">
        <v>0</v>
      </c>
      <c r="E2233">
        <v>378</v>
      </c>
      <c r="F2233" s="2" t="s">
        <v>191</v>
      </c>
      <c r="G2233">
        <v>7</v>
      </c>
      <c r="H2233">
        <v>4</v>
      </c>
      <c r="I2233">
        <v>0</v>
      </c>
      <c r="J2233">
        <v>62</v>
      </c>
      <c r="K2233">
        <v>17</v>
      </c>
      <c r="L2233" s="2" t="s">
        <v>303</v>
      </c>
    </row>
    <row r="2234" spans="1:12" x14ac:dyDescent="0.4">
      <c r="A2234" s="1">
        <v>43965</v>
      </c>
      <c r="B2234" s="5">
        <v>0.33333333333333331</v>
      </c>
      <c r="C2234" s="2" t="s">
        <v>9</v>
      </c>
      <c r="D2234">
        <v>0</v>
      </c>
      <c r="E2234">
        <v>3272</v>
      </c>
      <c r="F2234" s="2" t="s">
        <v>191</v>
      </c>
      <c r="G2234">
        <v>71</v>
      </c>
      <c r="H2234">
        <v>9</v>
      </c>
      <c r="I2234">
        <v>7</v>
      </c>
      <c r="J2234">
        <v>857</v>
      </c>
      <c r="K2234">
        <v>341</v>
      </c>
      <c r="L2234" s="2" t="s">
        <v>244</v>
      </c>
    </row>
    <row r="2235" spans="1:12" x14ac:dyDescent="0.4">
      <c r="A2235" s="1">
        <v>43965</v>
      </c>
      <c r="B2235" s="5">
        <v>0.67708333333333337</v>
      </c>
      <c r="C2235" s="2" t="s">
        <v>75</v>
      </c>
      <c r="D2235">
        <v>0</v>
      </c>
      <c r="E2235">
        <v>92</v>
      </c>
      <c r="F2235" s="2" t="s">
        <v>191</v>
      </c>
      <c r="G2235">
        <v>3</v>
      </c>
      <c r="H2235">
        <v>0</v>
      </c>
      <c r="I2235">
        <v>0</v>
      </c>
      <c r="J2235">
        <v>78</v>
      </c>
      <c r="K2235">
        <v>7</v>
      </c>
      <c r="L2235" s="2" t="s">
        <v>145</v>
      </c>
    </row>
    <row r="2236" spans="1:12" x14ac:dyDescent="0.4">
      <c r="A2236" s="1">
        <v>43965</v>
      </c>
      <c r="B2236" s="5">
        <v>0</v>
      </c>
      <c r="C2236" s="2" t="s">
        <v>18</v>
      </c>
      <c r="D2236">
        <v>0</v>
      </c>
      <c r="E2236">
        <v>5409</v>
      </c>
      <c r="F2236" s="2" t="s">
        <v>191</v>
      </c>
      <c r="G2236">
        <v>61</v>
      </c>
      <c r="H2236">
        <v>14</v>
      </c>
      <c r="I2236">
        <v>0</v>
      </c>
      <c r="J2236">
        <v>0</v>
      </c>
      <c r="K2236">
        <v>422</v>
      </c>
      <c r="L2236" s="2" t="s">
        <v>123</v>
      </c>
    </row>
    <row r="2237" spans="1:12" x14ac:dyDescent="0.4">
      <c r="A2237" s="1">
        <v>43965</v>
      </c>
      <c r="B2237" s="5">
        <v>0</v>
      </c>
      <c r="C2237" s="2" t="s">
        <v>20</v>
      </c>
      <c r="D2237">
        <v>0</v>
      </c>
      <c r="E2237">
        <v>1924</v>
      </c>
      <c r="F2237" s="2" t="s">
        <v>191</v>
      </c>
      <c r="G2237">
        <v>35</v>
      </c>
      <c r="H2237">
        <v>8</v>
      </c>
      <c r="I2237">
        <v>5</v>
      </c>
      <c r="J2237">
        <v>267</v>
      </c>
      <c r="K2237">
        <v>150</v>
      </c>
      <c r="L2237" s="2" t="s">
        <v>255</v>
      </c>
    </row>
    <row r="2238" spans="1:12" x14ac:dyDescent="0.4">
      <c r="A2238" s="1">
        <v>43965</v>
      </c>
      <c r="B2238" s="5">
        <v>0.33333333333333331</v>
      </c>
      <c r="C2238" s="2" t="s">
        <v>40</v>
      </c>
      <c r="D2238">
        <v>0</v>
      </c>
      <c r="E2238">
        <v>197</v>
      </c>
      <c r="F2238" s="2" t="s">
        <v>191</v>
      </c>
      <c r="G2238">
        <v>0</v>
      </c>
      <c r="H2238">
        <v>0</v>
      </c>
      <c r="I2238">
        <v>0</v>
      </c>
      <c r="J2238">
        <v>161</v>
      </c>
      <c r="K2238">
        <v>8</v>
      </c>
      <c r="L2238" s="2" t="s">
        <v>232</v>
      </c>
    </row>
    <row r="2239" spans="1:12" x14ac:dyDescent="0.4">
      <c r="A2239" s="1">
        <v>43965</v>
      </c>
      <c r="B2239" s="5">
        <v>0.60416666666666663</v>
      </c>
      <c r="C2239" s="2" t="s">
        <v>12</v>
      </c>
      <c r="D2239">
        <v>0</v>
      </c>
      <c r="E2239">
        <v>3562</v>
      </c>
      <c r="F2239" s="2" t="s">
        <v>191</v>
      </c>
      <c r="G2239">
        <v>36</v>
      </c>
      <c r="H2239">
        <v>0</v>
      </c>
      <c r="I2239">
        <v>7</v>
      </c>
      <c r="J2239">
        <v>0</v>
      </c>
      <c r="K2239">
        <v>126</v>
      </c>
      <c r="L2239" s="2" t="s">
        <v>301</v>
      </c>
    </row>
    <row r="2240" spans="1:12" x14ac:dyDescent="0.4">
      <c r="A2240" s="1">
        <v>43965</v>
      </c>
      <c r="B2240" s="5">
        <v>0</v>
      </c>
      <c r="C2240" s="2" t="s">
        <v>10</v>
      </c>
      <c r="D2240">
        <v>0</v>
      </c>
      <c r="E2240">
        <v>82</v>
      </c>
      <c r="F2240" s="2" t="s">
        <v>191</v>
      </c>
      <c r="G2240">
        <v>0</v>
      </c>
      <c r="H2240">
        <v>0</v>
      </c>
      <c r="I2240">
        <v>0</v>
      </c>
      <c r="J2240">
        <v>0</v>
      </c>
      <c r="K2240">
        <v>1</v>
      </c>
      <c r="L2240" s="2" t="s">
        <v>302</v>
      </c>
    </row>
    <row r="2241" spans="1:12" x14ac:dyDescent="0.4">
      <c r="A2241" s="1">
        <v>43965</v>
      </c>
      <c r="B2241" s="5"/>
      <c r="C2241" s="2" t="s">
        <v>167</v>
      </c>
      <c r="E2241">
        <v>30713</v>
      </c>
      <c r="F2241" s="2" t="s">
        <v>171</v>
      </c>
      <c r="G2241">
        <v>438</v>
      </c>
      <c r="K2241">
        <v>1918</v>
      </c>
      <c r="L2241" s="2" t="s">
        <v>0</v>
      </c>
    </row>
    <row r="2242" spans="1:12" x14ac:dyDescent="0.4">
      <c r="A2242" s="1">
        <v>43966</v>
      </c>
      <c r="B2242" s="5">
        <v>0.73958333333333337</v>
      </c>
      <c r="C2242" s="2" t="s">
        <v>22</v>
      </c>
      <c r="D2242">
        <v>0</v>
      </c>
      <c r="E2242">
        <v>1177</v>
      </c>
      <c r="F2242" s="2" t="s">
        <v>191</v>
      </c>
      <c r="G2242">
        <v>12</v>
      </c>
      <c r="H2242">
        <v>1</v>
      </c>
      <c r="I2242">
        <v>1</v>
      </c>
      <c r="J2242">
        <v>1060</v>
      </c>
      <c r="K2242">
        <v>43</v>
      </c>
      <c r="L2242" s="2" t="s">
        <v>275</v>
      </c>
    </row>
    <row r="2243" spans="1:12" x14ac:dyDescent="0.4">
      <c r="A2243" s="1">
        <v>43966</v>
      </c>
      <c r="B2243" s="5"/>
      <c r="C2243" s="2" t="s">
        <v>83</v>
      </c>
      <c r="E2243">
        <v>25</v>
      </c>
      <c r="F2243" s="2" t="s">
        <v>191</v>
      </c>
      <c r="G2243">
        <v>0</v>
      </c>
      <c r="K2243">
        <v>0</v>
      </c>
      <c r="L2243" s="2" t="s">
        <v>0</v>
      </c>
    </row>
    <row r="2244" spans="1:12" x14ac:dyDescent="0.4">
      <c r="A2244" s="1">
        <v>43966</v>
      </c>
      <c r="B2244" s="5">
        <v>0.45833333333333331</v>
      </c>
      <c r="C2244" s="2" t="s">
        <v>50</v>
      </c>
      <c r="D2244">
        <v>0</v>
      </c>
      <c r="E2244">
        <v>99</v>
      </c>
      <c r="F2244" s="2" t="s">
        <v>191</v>
      </c>
      <c r="G2244">
        <v>4</v>
      </c>
      <c r="H2244">
        <v>1</v>
      </c>
      <c r="I2244">
        <v>0</v>
      </c>
      <c r="J2244">
        <v>0</v>
      </c>
      <c r="K2244">
        <v>3</v>
      </c>
      <c r="L2244" s="2" t="s">
        <v>111</v>
      </c>
    </row>
    <row r="2245" spans="1:12" x14ac:dyDescent="0.4">
      <c r="A2245" s="1">
        <v>43966</v>
      </c>
      <c r="B2245" s="5">
        <v>0.33333333333333331</v>
      </c>
      <c r="C2245" s="2" t="s">
        <v>15</v>
      </c>
      <c r="D2245">
        <v>0</v>
      </c>
      <c r="E2245">
        <v>1852</v>
      </c>
      <c r="F2245" s="2" t="s">
        <v>191</v>
      </c>
      <c r="G2245">
        <v>27</v>
      </c>
      <c r="H2245">
        <v>5</v>
      </c>
      <c r="I2245">
        <v>4</v>
      </c>
      <c r="J2245">
        <v>0</v>
      </c>
      <c r="K2245">
        <v>96</v>
      </c>
      <c r="L2245" s="2" t="s">
        <v>87</v>
      </c>
    </row>
    <row r="2246" spans="1:12" x14ac:dyDescent="0.4">
      <c r="A2246" s="1">
        <v>43966</v>
      </c>
      <c r="B2246" s="5">
        <v>0</v>
      </c>
      <c r="C2246" s="2" t="s">
        <v>17</v>
      </c>
      <c r="D2246">
        <v>0</v>
      </c>
      <c r="E2246">
        <v>837</v>
      </c>
      <c r="F2246" s="2" t="s">
        <v>191</v>
      </c>
      <c r="G2246">
        <v>1</v>
      </c>
      <c r="H2246">
        <v>0</v>
      </c>
      <c r="I2246">
        <v>0</v>
      </c>
      <c r="J2246">
        <v>791</v>
      </c>
      <c r="K2246">
        <v>34</v>
      </c>
      <c r="L2246" s="2" t="s">
        <v>115</v>
      </c>
    </row>
    <row r="2247" spans="1:12" x14ac:dyDescent="0.4">
      <c r="A2247" s="1">
        <v>43966</v>
      </c>
      <c r="B2247" s="5">
        <v>0.35416666666666669</v>
      </c>
      <c r="C2247" s="2" t="s">
        <v>13</v>
      </c>
      <c r="D2247">
        <v>0</v>
      </c>
      <c r="E2247">
        <v>972</v>
      </c>
      <c r="F2247" s="2" t="s">
        <v>191</v>
      </c>
      <c r="G2247">
        <v>11</v>
      </c>
      <c r="H2247">
        <v>3</v>
      </c>
      <c r="I2247">
        <v>0</v>
      </c>
      <c r="J2247">
        <v>897</v>
      </c>
      <c r="K2247">
        <v>50</v>
      </c>
      <c r="L2247" s="2" t="s">
        <v>276</v>
      </c>
    </row>
    <row r="2248" spans="1:12" x14ac:dyDescent="0.4">
      <c r="A2248" s="1">
        <v>43966</v>
      </c>
      <c r="B2248" s="5">
        <v>0</v>
      </c>
      <c r="C2248" s="2" t="s">
        <v>26</v>
      </c>
      <c r="D2248">
        <v>0</v>
      </c>
      <c r="E2248">
        <v>1145</v>
      </c>
      <c r="F2248" s="2" t="s">
        <v>191</v>
      </c>
      <c r="G2248">
        <v>19</v>
      </c>
      <c r="H2248">
        <v>5</v>
      </c>
      <c r="I2248">
        <v>0</v>
      </c>
      <c r="J2248">
        <v>143</v>
      </c>
      <c r="K2248">
        <v>84</v>
      </c>
      <c r="L2248" s="2" t="s">
        <v>334</v>
      </c>
    </row>
    <row r="2249" spans="1:12" x14ac:dyDescent="0.4">
      <c r="A2249" s="1">
        <v>43966</v>
      </c>
      <c r="B2249" s="5">
        <v>0</v>
      </c>
      <c r="C2249" s="2" t="s">
        <v>8</v>
      </c>
      <c r="D2249">
        <v>31403</v>
      </c>
      <c r="E2249">
        <v>5311</v>
      </c>
      <c r="F2249" s="2" t="s">
        <v>171</v>
      </c>
      <c r="G2249">
        <v>51</v>
      </c>
      <c r="H2249">
        <v>7</v>
      </c>
      <c r="I2249">
        <v>6</v>
      </c>
      <c r="J2249">
        <v>736</v>
      </c>
      <c r="K2249">
        <v>287</v>
      </c>
      <c r="L2249" s="2" t="s">
        <v>279</v>
      </c>
    </row>
    <row r="2250" spans="1:12" x14ac:dyDescent="0.4">
      <c r="A2250" s="1">
        <v>43966</v>
      </c>
      <c r="B2250" s="5">
        <v>0.52083333333333337</v>
      </c>
      <c r="C2250" s="2" t="s">
        <v>28</v>
      </c>
      <c r="D2250">
        <v>0</v>
      </c>
      <c r="E2250">
        <v>128</v>
      </c>
      <c r="F2250" s="2" t="s">
        <v>191</v>
      </c>
      <c r="G2250">
        <v>2</v>
      </c>
      <c r="H2250">
        <v>0</v>
      </c>
      <c r="I2250">
        <v>0</v>
      </c>
      <c r="J2250">
        <v>0</v>
      </c>
      <c r="K2250">
        <v>12</v>
      </c>
      <c r="L2250" s="2" t="s">
        <v>304</v>
      </c>
    </row>
    <row r="2251" spans="1:12" x14ac:dyDescent="0.4">
      <c r="A2251" s="1">
        <v>43966</v>
      </c>
      <c r="B2251" s="5">
        <v>0</v>
      </c>
      <c r="C2251" s="2" t="s">
        <v>93</v>
      </c>
      <c r="D2251">
        <v>0</v>
      </c>
      <c r="E2251">
        <v>823</v>
      </c>
      <c r="F2251" s="2" t="s">
        <v>191</v>
      </c>
      <c r="G2251">
        <v>9</v>
      </c>
      <c r="H2251">
        <v>4</v>
      </c>
      <c r="I2251">
        <v>4</v>
      </c>
      <c r="J2251">
        <v>0</v>
      </c>
      <c r="K2251">
        <v>48</v>
      </c>
      <c r="L2251" s="2" t="s">
        <v>0</v>
      </c>
    </row>
    <row r="2252" spans="1:12" x14ac:dyDescent="0.4">
      <c r="A2252" s="1">
        <v>43966</v>
      </c>
      <c r="B2252" s="5">
        <v>0</v>
      </c>
      <c r="C2252" s="2" t="s">
        <v>37</v>
      </c>
      <c r="D2252">
        <v>0</v>
      </c>
      <c r="E2252">
        <v>202</v>
      </c>
      <c r="F2252" s="2" t="s">
        <v>191</v>
      </c>
      <c r="G2252">
        <v>2</v>
      </c>
      <c r="H2252">
        <v>2</v>
      </c>
      <c r="I2252">
        <v>0</v>
      </c>
      <c r="J2252">
        <v>0</v>
      </c>
      <c r="K2252">
        <v>7</v>
      </c>
      <c r="L2252" s="2" t="s">
        <v>333</v>
      </c>
    </row>
    <row r="2253" spans="1:12" x14ac:dyDescent="0.4">
      <c r="A2253" s="1">
        <v>43966</v>
      </c>
      <c r="B2253" s="5">
        <v>0</v>
      </c>
      <c r="C2253" s="2" t="s">
        <v>48</v>
      </c>
      <c r="D2253">
        <v>0</v>
      </c>
      <c r="E2253">
        <v>715</v>
      </c>
      <c r="F2253" s="2" t="s">
        <v>191</v>
      </c>
      <c r="G2253">
        <v>27</v>
      </c>
      <c r="H2253">
        <v>4</v>
      </c>
      <c r="I2253">
        <v>0</v>
      </c>
      <c r="J2253">
        <v>0</v>
      </c>
      <c r="K2253">
        <v>20</v>
      </c>
      <c r="L2253" s="2" t="s">
        <v>102</v>
      </c>
    </row>
    <row r="2254" spans="1:12" x14ac:dyDescent="0.4">
      <c r="A2254" s="1">
        <v>43966</v>
      </c>
      <c r="B2254" s="5">
        <v>0</v>
      </c>
      <c r="C2254" s="2" t="s">
        <v>29</v>
      </c>
      <c r="D2254">
        <v>0</v>
      </c>
      <c r="E2254">
        <v>716</v>
      </c>
      <c r="F2254" s="2" t="s">
        <v>191</v>
      </c>
      <c r="G2254">
        <v>11</v>
      </c>
      <c r="H2254">
        <v>1</v>
      </c>
      <c r="I2254">
        <v>1</v>
      </c>
      <c r="J2254">
        <v>0</v>
      </c>
      <c r="K2254">
        <v>83</v>
      </c>
      <c r="L2254" s="2" t="s">
        <v>229</v>
      </c>
    </row>
    <row r="2255" spans="1:12" x14ac:dyDescent="0.4">
      <c r="A2255" s="1">
        <v>43966</v>
      </c>
      <c r="B2255" s="5">
        <v>0</v>
      </c>
      <c r="C2255" s="2" t="s">
        <v>70</v>
      </c>
      <c r="D2255">
        <v>0</v>
      </c>
      <c r="E2255">
        <v>122</v>
      </c>
      <c r="F2255" s="2" t="s">
        <v>191</v>
      </c>
      <c r="G2255">
        <v>0</v>
      </c>
      <c r="H2255">
        <v>0</v>
      </c>
      <c r="I2255">
        <v>0</v>
      </c>
      <c r="J2255">
        <v>0</v>
      </c>
      <c r="K2255">
        <v>3</v>
      </c>
      <c r="L2255" s="2" t="s">
        <v>223</v>
      </c>
    </row>
    <row r="2256" spans="1:12" x14ac:dyDescent="0.4">
      <c r="A2256" s="1">
        <v>43966</v>
      </c>
      <c r="B2256" s="5">
        <v>0</v>
      </c>
      <c r="C2256" s="2" t="s">
        <v>78</v>
      </c>
      <c r="D2256">
        <v>0</v>
      </c>
      <c r="E2256">
        <v>79</v>
      </c>
      <c r="F2256" s="2" t="s">
        <v>191</v>
      </c>
      <c r="G2256">
        <v>0</v>
      </c>
      <c r="H2256">
        <v>0</v>
      </c>
      <c r="I2256">
        <v>0</v>
      </c>
      <c r="J2256">
        <v>0</v>
      </c>
      <c r="K2256">
        <v>0</v>
      </c>
      <c r="L2256" s="2" t="s">
        <v>338</v>
      </c>
    </row>
    <row r="2257" spans="1:12" x14ac:dyDescent="0.4">
      <c r="A2257" s="1">
        <v>43966</v>
      </c>
      <c r="B2257" s="5">
        <v>0</v>
      </c>
      <c r="C2257" s="2" t="s">
        <v>33</v>
      </c>
      <c r="D2257">
        <v>0</v>
      </c>
      <c r="E2257">
        <v>803</v>
      </c>
      <c r="F2257" s="2" t="s">
        <v>191</v>
      </c>
      <c r="G2257">
        <v>11</v>
      </c>
      <c r="H2257">
        <v>2</v>
      </c>
      <c r="I2257">
        <v>0</v>
      </c>
      <c r="J2257">
        <v>216</v>
      </c>
      <c r="K2257">
        <v>36</v>
      </c>
      <c r="L2257" s="2" t="s">
        <v>74</v>
      </c>
    </row>
    <row r="2258" spans="1:12" x14ac:dyDescent="0.4">
      <c r="A2258" s="1">
        <v>43966</v>
      </c>
      <c r="B2258" s="5">
        <v>0.39583333333333331</v>
      </c>
      <c r="C2258" s="2" t="s">
        <v>101</v>
      </c>
      <c r="D2258">
        <v>0</v>
      </c>
      <c r="E2258">
        <v>78</v>
      </c>
      <c r="F2258" s="2" t="s">
        <v>191</v>
      </c>
      <c r="G2258">
        <v>6</v>
      </c>
      <c r="H2258">
        <v>3</v>
      </c>
      <c r="I2258">
        <v>0</v>
      </c>
      <c r="J2258">
        <v>0</v>
      </c>
      <c r="K2258">
        <v>6</v>
      </c>
      <c r="L2258" s="2" t="s">
        <v>335</v>
      </c>
    </row>
    <row r="2259" spans="1:12" x14ac:dyDescent="0.4">
      <c r="A2259" s="1">
        <v>43966</v>
      </c>
      <c r="B2259" s="5">
        <v>0</v>
      </c>
      <c r="C2259" s="2" t="s">
        <v>57</v>
      </c>
      <c r="D2259">
        <v>0</v>
      </c>
      <c r="E2259">
        <v>427</v>
      </c>
      <c r="F2259" s="2" t="s">
        <v>191</v>
      </c>
      <c r="G2259">
        <v>6</v>
      </c>
      <c r="H2259">
        <v>0</v>
      </c>
      <c r="I2259">
        <v>0</v>
      </c>
      <c r="J2259">
        <v>0</v>
      </c>
      <c r="K2259">
        <v>15</v>
      </c>
      <c r="L2259" s="2" t="s">
        <v>233</v>
      </c>
    </row>
    <row r="2260" spans="1:12" x14ac:dyDescent="0.4">
      <c r="A2260" s="1">
        <v>43966</v>
      </c>
      <c r="B2260" s="5">
        <v>0.41666666666666669</v>
      </c>
      <c r="C2260" s="2" t="s">
        <v>38</v>
      </c>
      <c r="D2260">
        <v>0</v>
      </c>
      <c r="E2260">
        <v>307</v>
      </c>
      <c r="F2260" s="2" t="s">
        <v>191</v>
      </c>
      <c r="G2260">
        <v>4</v>
      </c>
      <c r="H2260">
        <v>0</v>
      </c>
      <c r="I2260">
        <v>0</v>
      </c>
      <c r="J2260">
        <v>280</v>
      </c>
      <c r="K2260">
        <v>23</v>
      </c>
      <c r="L2260" s="2" t="s">
        <v>339</v>
      </c>
    </row>
    <row r="2261" spans="1:12" x14ac:dyDescent="0.4">
      <c r="A2261" s="1">
        <v>43966</v>
      </c>
      <c r="B2261" s="5">
        <v>0.41666666666666669</v>
      </c>
      <c r="C2261" s="2" t="s">
        <v>88</v>
      </c>
      <c r="D2261">
        <v>0</v>
      </c>
      <c r="E2261">
        <v>379</v>
      </c>
      <c r="F2261" s="2" t="s">
        <v>191</v>
      </c>
      <c r="G2261">
        <v>7</v>
      </c>
      <c r="H2261">
        <v>4</v>
      </c>
      <c r="I2261">
        <v>0</v>
      </c>
      <c r="J2261">
        <v>62</v>
      </c>
      <c r="K2261">
        <v>17</v>
      </c>
      <c r="L2261" s="2" t="s">
        <v>303</v>
      </c>
    </row>
    <row r="2262" spans="1:12" x14ac:dyDescent="0.4">
      <c r="A2262" s="1">
        <v>43966</v>
      </c>
      <c r="B2262" s="5">
        <v>0.33333333333333331</v>
      </c>
      <c r="C2262" s="2" t="s">
        <v>9</v>
      </c>
      <c r="D2262">
        <v>0</v>
      </c>
      <c r="E2262">
        <v>3279</v>
      </c>
      <c r="F2262" s="2" t="s">
        <v>191</v>
      </c>
      <c r="G2262">
        <v>63</v>
      </c>
      <c r="H2262">
        <v>7</v>
      </c>
      <c r="I2262">
        <v>5</v>
      </c>
      <c r="J2262">
        <v>864</v>
      </c>
      <c r="K2262">
        <v>341</v>
      </c>
      <c r="L2262" s="2" t="s">
        <v>244</v>
      </c>
    </row>
    <row r="2263" spans="1:12" x14ac:dyDescent="0.4">
      <c r="A2263" s="1">
        <v>43966</v>
      </c>
      <c r="B2263" s="5"/>
      <c r="C2263" s="2" t="s">
        <v>75</v>
      </c>
      <c r="E2263">
        <v>93</v>
      </c>
      <c r="F2263" s="2" t="s">
        <v>191</v>
      </c>
      <c r="G2263">
        <v>4</v>
      </c>
      <c r="K2263">
        <v>7</v>
      </c>
      <c r="L2263" s="2" t="s">
        <v>0</v>
      </c>
    </row>
    <row r="2264" spans="1:12" x14ac:dyDescent="0.4">
      <c r="A2264" s="1">
        <v>43966</v>
      </c>
      <c r="B2264" s="5">
        <v>0</v>
      </c>
      <c r="C2264" s="2" t="s">
        <v>18</v>
      </c>
      <c r="D2264">
        <v>0</v>
      </c>
      <c r="E2264">
        <v>5413</v>
      </c>
      <c r="F2264" s="2" t="s">
        <v>191</v>
      </c>
      <c r="G2264">
        <v>53</v>
      </c>
      <c r="H2264">
        <v>12</v>
      </c>
      <c r="I2264">
        <v>0</v>
      </c>
      <c r="J2264">
        <v>0</v>
      </c>
      <c r="K2264">
        <v>422</v>
      </c>
      <c r="L2264" s="2" t="s">
        <v>123</v>
      </c>
    </row>
    <row r="2265" spans="1:12" x14ac:dyDescent="0.4">
      <c r="A2265" s="1">
        <v>43966</v>
      </c>
      <c r="B2265" s="5">
        <v>0</v>
      </c>
      <c r="C2265" s="2" t="s">
        <v>20</v>
      </c>
      <c r="D2265">
        <v>0</v>
      </c>
      <c r="E2265">
        <v>1933</v>
      </c>
      <c r="F2265" s="2" t="s">
        <v>191</v>
      </c>
      <c r="G2265">
        <v>33</v>
      </c>
      <c r="H2265">
        <v>8</v>
      </c>
      <c r="I2265">
        <v>4</v>
      </c>
      <c r="J2265">
        <v>270</v>
      </c>
      <c r="K2265">
        <v>150</v>
      </c>
      <c r="L2265" s="2" t="s">
        <v>255</v>
      </c>
    </row>
    <row r="2266" spans="1:12" x14ac:dyDescent="0.4">
      <c r="A2266" s="1">
        <v>43966</v>
      </c>
      <c r="B2266" s="5">
        <v>0.33333333333333331</v>
      </c>
      <c r="C2266" s="2" t="s">
        <v>40</v>
      </c>
      <c r="D2266">
        <v>0</v>
      </c>
      <c r="E2266">
        <v>198</v>
      </c>
      <c r="F2266" s="2" t="s">
        <v>191</v>
      </c>
      <c r="G2266">
        <v>0</v>
      </c>
      <c r="H2266">
        <v>0</v>
      </c>
      <c r="I2266">
        <v>0</v>
      </c>
      <c r="J2266">
        <v>163</v>
      </c>
      <c r="K2266">
        <v>8</v>
      </c>
      <c r="L2266" s="2" t="s">
        <v>232</v>
      </c>
    </row>
    <row r="2267" spans="1:12" x14ac:dyDescent="0.4">
      <c r="A2267" s="1">
        <v>43966</v>
      </c>
      <c r="B2267" s="5">
        <v>0.60416666666666663</v>
      </c>
      <c r="C2267" s="2" t="s">
        <v>12</v>
      </c>
      <c r="D2267">
        <v>0</v>
      </c>
      <c r="E2267">
        <v>3564</v>
      </c>
      <c r="F2267" s="2" t="s">
        <v>191</v>
      </c>
      <c r="G2267">
        <v>34</v>
      </c>
      <c r="H2267">
        <v>0</v>
      </c>
      <c r="I2267">
        <v>7</v>
      </c>
      <c r="J2267">
        <v>0</v>
      </c>
      <c r="K2267">
        <v>127</v>
      </c>
      <c r="L2267" s="2" t="s">
        <v>301</v>
      </c>
    </row>
    <row r="2268" spans="1:12" x14ac:dyDescent="0.4">
      <c r="A2268" s="1">
        <v>43966</v>
      </c>
      <c r="B2268" s="5">
        <v>0</v>
      </c>
      <c r="C2268" s="2" t="s">
        <v>10</v>
      </c>
      <c r="D2268">
        <v>0</v>
      </c>
      <c r="E2268">
        <v>82</v>
      </c>
      <c r="F2268" s="2" t="s">
        <v>191</v>
      </c>
      <c r="G2268">
        <v>0</v>
      </c>
      <c r="H2268">
        <v>0</v>
      </c>
      <c r="I2268">
        <v>0</v>
      </c>
      <c r="J2268">
        <v>0</v>
      </c>
      <c r="K2268">
        <v>1</v>
      </c>
      <c r="L2268" s="2" t="s">
        <v>302</v>
      </c>
    </row>
    <row r="2269" spans="1:12" x14ac:dyDescent="0.4">
      <c r="A2269" s="1">
        <v>43966</v>
      </c>
      <c r="B2269" s="5"/>
      <c r="C2269" s="2" t="s">
        <v>167</v>
      </c>
      <c r="E2269">
        <v>30759</v>
      </c>
      <c r="F2269" s="2" t="s">
        <v>194</v>
      </c>
      <c r="G2269">
        <v>397</v>
      </c>
      <c r="K2269">
        <v>1923</v>
      </c>
      <c r="L2269" s="2" t="s">
        <v>0</v>
      </c>
    </row>
    <row r="2270" spans="1:12" x14ac:dyDescent="0.4">
      <c r="A2270" s="1">
        <v>43967</v>
      </c>
      <c r="B2270" s="5"/>
      <c r="C2270" s="2" t="s">
        <v>22</v>
      </c>
      <c r="E2270">
        <v>1180</v>
      </c>
      <c r="F2270" s="2" t="s">
        <v>191</v>
      </c>
      <c r="G2270">
        <v>10</v>
      </c>
      <c r="K2270">
        <v>43</v>
      </c>
      <c r="L2270" s="2" t="s">
        <v>0</v>
      </c>
    </row>
    <row r="2271" spans="1:12" x14ac:dyDescent="0.4">
      <c r="A2271" s="1">
        <v>43967</v>
      </c>
      <c r="B2271" s="5">
        <v>0.45833333333333331</v>
      </c>
      <c r="C2271" s="2" t="s">
        <v>83</v>
      </c>
      <c r="D2271">
        <v>0</v>
      </c>
      <c r="E2271">
        <v>25</v>
      </c>
      <c r="F2271" s="2" t="s">
        <v>191</v>
      </c>
      <c r="G2271">
        <v>0</v>
      </c>
      <c r="H2271">
        <v>0</v>
      </c>
      <c r="I2271">
        <v>0</v>
      </c>
      <c r="J2271">
        <v>0</v>
      </c>
      <c r="K2271">
        <v>0</v>
      </c>
      <c r="L2271" s="2" t="s">
        <v>118</v>
      </c>
    </row>
    <row r="2272" spans="1:12" x14ac:dyDescent="0.4">
      <c r="A2272" s="1">
        <v>43967</v>
      </c>
      <c r="B2272" s="5"/>
      <c r="C2272" s="2" t="s">
        <v>50</v>
      </c>
      <c r="E2272">
        <v>99</v>
      </c>
      <c r="F2272" s="2" t="s">
        <v>191</v>
      </c>
      <c r="G2272">
        <v>3</v>
      </c>
      <c r="K2272">
        <v>3</v>
      </c>
      <c r="L2272" s="2" t="s">
        <v>0</v>
      </c>
    </row>
    <row r="2273" spans="1:12" x14ac:dyDescent="0.4">
      <c r="A2273" s="1">
        <v>43967</v>
      </c>
      <c r="B2273" s="5">
        <v>0.33333333333333331</v>
      </c>
      <c r="C2273" s="2" t="s">
        <v>15</v>
      </c>
      <c r="D2273">
        <v>0</v>
      </c>
      <c r="E2273">
        <v>1860</v>
      </c>
      <c r="F2273" s="2" t="s">
        <v>191</v>
      </c>
      <c r="G2273">
        <v>27</v>
      </c>
      <c r="H2273">
        <v>5</v>
      </c>
      <c r="I2273">
        <v>4</v>
      </c>
      <c r="J2273">
        <v>0</v>
      </c>
      <c r="K2273">
        <v>96</v>
      </c>
      <c r="L2273" s="2" t="s">
        <v>87</v>
      </c>
    </row>
    <row r="2274" spans="1:12" x14ac:dyDescent="0.4">
      <c r="A2274" s="1">
        <v>43967</v>
      </c>
      <c r="B2274" s="5">
        <v>0</v>
      </c>
      <c r="C2274" s="2" t="s">
        <v>17</v>
      </c>
      <c r="D2274">
        <v>0</v>
      </c>
      <c r="E2274">
        <v>838</v>
      </c>
      <c r="F2274" s="2" t="s">
        <v>191</v>
      </c>
      <c r="G2274">
        <v>1</v>
      </c>
      <c r="H2274">
        <v>1</v>
      </c>
      <c r="I2274">
        <v>0</v>
      </c>
      <c r="J2274">
        <v>791</v>
      </c>
      <c r="K2274">
        <v>34</v>
      </c>
      <c r="L2274" s="2" t="s">
        <v>115</v>
      </c>
    </row>
    <row r="2275" spans="1:12" x14ac:dyDescent="0.4">
      <c r="A2275" s="1">
        <v>43967</v>
      </c>
      <c r="B2275" s="5">
        <v>0.35416666666666669</v>
      </c>
      <c r="C2275" s="2" t="s">
        <v>13</v>
      </c>
      <c r="D2275">
        <v>0</v>
      </c>
      <c r="E2275">
        <v>974</v>
      </c>
      <c r="F2275" s="2" t="s">
        <v>191</v>
      </c>
      <c r="G2275">
        <v>11</v>
      </c>
      <c r="H2275">
        <v>3</v>
      </c>
      <c r="I2275">
        <v>0</v>
      </c>
      <c r="J2275">
        <v>904</v>
      </c>
      <c r="K2275">
        <v>50</v>
      </c>
      <c r="L2275" s="2" t="s">
        <v>277</v>
      </c>
    </row>
    <row r="2276" spans="1:12" x14ac:dyDescent="0.4">
      <c r="A2276" s="1">
        <v>43967</v>
      </c>
      <c r="B2276" s="5">
        <v>0</v>
      </c>
      <c r="C2276" s="2" t="s">
        <v>26</v>
      </c>
      <c r="D2276">
        <v>0</v>
      </c>
      <c r="E2276">
        <v>1146</v>
      </c>
      <c r="F2276" s="2" t="s">
        <v>191</v>
      </c>
      <c r="G2276">
        <v>18</v>
      </c>
      <c r="H2276">
        <v>5</v>
      </c>
      <c r="I2276">
        <v>0</v>
      </c>
      <c r="J2276">
        <v>143</v>
      </c>
      <c r="K2276">
        <v>84</v>
      </c>
      <c r="L2276" s="2" t="s">
        <v>334</v>
      </c>
    </row>
    <row r="2277" spans="1:12" x14ac:dyDescent="0.4">
      <c r="A2277" s="1">
        <v>43967</v>
      </c>
      <c r="B2277" s="5">
        <v>0</v>
      </c>
      <c r="C2277" s="2" t="s">
        <v>8</v>
      </c>
      <c r="D2277">
        <v>31672</v>
      </c>
      <c r="E2277">
        <v>5313</v>
      </c>
      <c r="F2277" s="2" t="s">
        <v>171</v>
      </c>
      <c r="G2277">
        <v>42</v>
      </c>
      <c r="H2277">
        <v>5</v>
      </c>
      <c r="I2277">
        <v>5</v>
      </c>
      <c r="J2277">
        <v>737</v>
      </c>
      <c r="K2277">
        <v>287</v>
      </c>
      <c r="L2277" s="2" t="s">
        <v>279</v>
      </c>
    </row>
    <row r="2278" spans="1:12" x14ac:dyDescent="0.4">
      <c r="A2278" s="1">
        <v>43967</v>
      </c>
      <c r="B2278" s="5"/>
      <c r="C2278" s="2" t="s">
        <v>28</v>
      </c>
      <c r="E2278">
        <v>128</v>
      </c>
      <c r="F2278" s="2" t="s">
        <v>191</v>
      </c>
      <c r="G2278">
        <v>2</v>
      </c>
      <c r="K2278">
        <v>12</v>
      </c>
      <c r="L2278" s="2" t="s">
        <v>0</v>
      </c>
    </row>
    <row r="2279" spans="1:12" x14ac:dyDescent="0.4">
      <c r="A2279" s="1">
        <v>43967</v>
      </c>
      <c r="B2279" s="5">
        <v>0</v>
      </c>
      <c r="C2279" s="2" t="s">
        <v>93</v>
      </c>
      <c r="D2279">
        <v>0</v>
      </c>
      <c r="E2279">
        <v>823</v>
      </c>
      <c r="F2279" s="2" t="s">
        <v>191</v>
      </c>
      <c r="G2279">
        <v>9</v>
      </c>
      <c r="H2279">
        <v>4</v>
      </c>
      <c r="I2279">
        <v>4</v>
      </c>
      <c r="J2279">
        <v>0</v>
      </c>
      <c r="K2279">
        <v>48</v>
      </c>
      <c r="L2279" s="2" t="s">
        <v>0</v>
      </c>
    </row>
    <row r="2280" spans="1:12" x14ac:dyDescent="0.4">
      <c r="A2280" s="1">
        <v>43967</v>
      </c>
      <c r="B2280" s="5">
        <v>0</v>
      </c>
      <c r="C2280" s="2" t="s">
        <v>37</v>
      </c>
      <c r="D2280">
        <v>0</v>
      </c>
      <c r="E2280">
        <v>202</v>
      </c>
      <c r="F2280" s="2" t="s">
        <v>191</v>
      </c>
      <c r="G2280">
        <v>2</v>
      </c>
      <c r="H2280">
        <v>2</v>
      </c>
      <c r="I2280">
        <v>0</v>
      </c>
      <c r="J2280">
        <v>0</v>
      </c>
      <c r="K2280">
        <v>7</v>
      </c>
      <c r="L2280" s="2" t="s">
        <v>333</v>
      </c>
    </row>
    <row r="2281" spans="1:12" x14ac:dyDescent="0.4">
      <c r="A2281" s="1">
        <v>43967</v>
      </c>
      <c r="B2281" s="5">
        <v>0</v>
      </c>
      <c r="C2281" s="2" t="s">
        <v>48</v>
      </c>
      <c r="D2281">
        <v>0</v>
      </c>
      <c r="E2281">
        <v>719</v>
      </c>
      <c r="F2281" s="2" t="s">
        <v>191</v>
      </c>
      <c r="G2281">
        <v>27</v>
      </c>
      <c r="H2281">
        <v>0</v>
      </c>
      <c r="I2281">
        <v>0</v>
      </c>
      <c r="J2281">
        <v>0</v>
      </c>
      <c r="K2281">
        <v>20</v>
      </c>
      <c r="L2281" s="2" t="s">
        <v>102</v>
      </c>
    </row>
    <row r="2282" spans="1:12" x14ac:dyDescent="0.4">
      <c r="A2282" s="1">
        <v>43967</v>
      </c>
      <c r="B2282" s="5">
        <v>0</v>
      </c>
      <c r="C2282" s="2" t="s">
        <v>29</v>
      </c>
      <c r="D2282">
        <v>0</v>
      </c>
      <c r="E2282">
        <v>716</v>
      </c>
      <c r="F2282" s="2" t="s">
        <v>191</v>
      </c>
      <c r="G2282">
        <v>10</v>
      </c>
      <c r="H2282">
        <v>1</v>
      </c>
      <c r="I2282">
        <v>1</v>
      </c>
      <c r="J2282">
        <v>0</v>
      </c>
      <c r="K2282">
        <v>83</v>
      </c>
      <c r="L2282" s="2" t="s">
        <v>229</v>
      </c>
    </row>
    <row r="2283" spans="1:12" x14ac:dyDescent="0.4">
      <c r="A2283" s="1">
        <v>43967</v>
      </c>
      <c r="B2283" s="5">
        <v>0</v>
      </c>
      <c r="C2283" s="2" t="s">
        <v>70</v>
      </c>
      <c r="D2283">
        <v>0</v>
      </c>
      <c r="E2283">
        <v>123</v>
      </c>
      <c r="F2283" s="2" t="s">
        <v>191</v>
      </c>
      <c r="G2283">
        <v>0</v>
      </c>
      <c r="H2283">
        <v>0</v>
      </c>
      <c r="I2283">
        <v>0</v>
      </c>
      <c r="J2283">
        <v>0</v>
      </c>
      <c r="K2283">
        <v>3</v>
      </c>
      <c r="L2283" s="2" t="s">
        <v>223</v>
      </c>
    </row>
    <row r="2284" spans="1:12" x14ac:dyDescent="0.4">
      <c r="A2284" s="1">
        <v>43967</v>
      </c>
      <c r="B2284" s="5"/>
      <c r="C2284" s="2" t="s">
        <v>78</v>
      </c>
      <c r="E2284">
        <v>79</v>
      </c>
      <c r="F2284" s="2" t="s">
        <v>191</v>
      </c>
      <c r="G2284">
        <v>0</v>
      </c>
      <c r="K2284">
        <v>0</v>
      </c>
      <c r="L2284" s="2" t="s">
        <v>0</v>
      </c>
    </row>
    <row r="2285" spans="1:12" x14ac:dyDescent="0.4">
      <c r="A2285" s="1">
        <v>43967</v>
      </c>
      <c r="B2285" s="5"/>
      <c r="C2285" s="2" t="s">
        <v>33</v>
      </c>
      <c r="E2285">
        <v>804</v>
      </c>
      <c r="F2285" s="2" t="s">
        <v>191</v>
      </c>
      <c r="G2285">
        <v>10</v>
      </c>
      <c r="K2285">
        <v>36</v>
      </c>
      <c r="L2285" s="2" t="s">
        <v>0</v>
      </c>
    </row>
    <row r="2286" spans="1:12" x14ac:dyDescent="0.4">
      <c r="A2286" s="1">
        <v>43967</v>
      </c>
      <c r="B2286" s="5">
        <v>0</v>
      </c>
      <c r="C2286" s="2" t="s">
        <v>101</v>
      </c>
      <c r="D2286">
        <v>0</v>
      </c>
      <c r="E2286">
        <v>78</v>
      </c>
      <c r="F2286" s="2" t="s">
        <v>191</v>
      </c>
      <c r="G2286">
        <v>6</v>
      </c>
      <c r="H2286">
        <v>0</v>
      </c>
      <c r="I2286">
        <v>0</v>
      </c>
      <c r="J2286">
        <v>0</v>
      </c>
      <c r="K2286">
        <v>6</v>
      </c>
      <c r="L2286" s="2" t="s">
        <v>335</v>
      </c>
    </row>
    <row r="2287" spans="1:12" x14ac:dyDescent="0.4">
      <c r="A2287" s="1">
        <v>43967</v>
      </c>
      <c r="B2287" s="5"/>
      <c r="C2287" s="2" t="s">
        <v>57</v>
      </c>
      <c r="E2287">
        <v>429</v>
      </c>
      <c r="F2287" s="2" t="s">
        <v>191</v>
      </c>
      <c r="G2287">
        <v>7</v>
      </c>
      <c r="K2287">
        <v>15</v>
      </c>
      <c r="L2287" s="2" t="s">
        <v>0</v>
      </c>
    </row>
    <row r="2288" spans="1:12" x14ac:dyDescent="0.4">
      <c r="A2288" s="1">
        <v>43967</v>
      </c>
      <c r="B2288" s="5">
        <v>6.9444444444444447E-4</v>
      </c>
      <c r="C2288" s="2" t="s">
        <v>38</v>
      </c>
      <c r="D2288">
        <v>0</v>
      </c>
      <c r="E2288">
        <v>307</v>
      </c>
      <c r="F2288" s="2" t="s">
        <v>191</v>
      </c>
      <c r="G2288">
        <v>4</v>
      </c>
      <c r="H2288">
        <v>0</v>
      </c>
      <c r="I2288">
        <v>0</v>
      </c>
      <c r="J2288">
        <v>281</v>
      </c>
      <c r="K2288">
        <v>23</v>
      </c>
      <c r="L2288" s="2" t="s">
        <v>339</v>
      </c>
    </row>
    <row r="2289" spans="1:12" x14ac:dyDescent="0.4">
      <c r="A2289" s="1">
        <v>43967</v>
      </c>
      <c r="B2289" s="5">
        <v>0.41666666666666669</v>
      </c>
      <c r="C2289" s="2" t="s">
        <v>88</v>
      </c>
      <c r="D2289">
        <v>0</v>
      </c>
      <c r="E2289">
        <v>379</v>
      </c>
      <c r="F2289" s="2" t="s">
        <v>191</v>
      </c>
      <c r="G2289">
        <v>7</v>
      </c>
      <c r="H2289">
        <v>4</v>
      </c>
      <c r="I2289">
        <v>0</v>
      </c>
      <c r="J2289">
        <v>62</v>
      </c>
      <c r="K2289">
        <v>17</v>
      </c>
      <c r="L2289" s="2" t="s">
        <v>303</v>
      </c>
    </row>
    <row r="2290" spans="1:12" x14ac:dyDescent="0.4">
      <c r="A2290" s="1">
        <v>43967</v>
      </c>
      <c r="B2290" s="5">
        <v>0.33333333333333331</v>
      </c>
      <c r="C2290" s="2" t="s">
        <v>9</v>
      </c>
      <c r="D2290">
        <v>0</v>
      </c>
      <c r="E2290">
        <v>3280</v>
      </c>
      <c r="F2290" s="2" t="s">
        <v>191</v>
      </c>
      <c r="G2290">
        <v>59</v>
      </c>
      <c r="H2290">
        <v>8</v>
      </c>
      <c r="I2290">
        <v>5</v>
      </c>
      <c r="J2290">
        <v>870</v>
      </c>
      <c r="K2290">
        <v>341</v>
      </c>
      <c r="L2290" s="2" t="s">
        <v>244</v>
      </c>
    </row>
    <row r="2291" spans="1:12" x14ac:dyDescent="0.4">
      <c r="A2291" s="1">
        <v>43967</v>
      </c>
      <c r="B2291" s="5">
        <v>0.58333333333333337</v>
      </c>
      <c r="C2291" s="2" t="s">
        <v>75</v>
      </c>
      <c r="D2291">
        <v>0</v>
      </c>
      <c r="E2291">
        <v>93</v>
      </c>
      <c r="F2291" s="2" t="s">
        <v>191</v>
      </c>
      <c r="G2291">
        <v>4</v>
      </c>
      <c r="H2291">
        <v>0</v>
      </c>
      <c r="I2291">
        <v>0</v>
      </c>
      <c r="J2291">
        <v>79</v>
      </c>
      <c r="K2291">
        <v>7</v>
      </c>
      <c r="L2291" s="2" t="s">
        <v>145</v>
      </c>
    </row>
    <row r="2292" spans="1:12" x14ac:dyDescent="0.4">
      <c r="A2292" s="1">
        <v>43967</v>
      </c>
      <c r="B2292" s="5">
        <v>0</v>
      </c>
      <c r="C2292" s="2" t="s">
        <v>18</v>
      </c>
      <c r="D2292">
        <v>0</v>
      </c>
      <c r="E2292">
        <v>5413</v>
      </c>
      <c r="F2292" s="2" t="s">
        <v>191</v>
      </c>
      <c r="G2292">
        <v>51</v>
      </c>
      <c r="H2292">
        <v>12</v>
      </c>
      <c r="I2292">
        <v>0</v>
      </c>
      <c r="J2292">
        <v>0</v>
      </c>
      <c r="K2292">
        <v>422</v>
      </c>
      <c r="L2292" s="2" t="s">
        <v>123</v>
      </c>
    </row>
    <row r="2293" spans="1:12" x14ac:dyDescent="0.4">
      <c r="A2293" s="1">
        <v>43967</v>
      </c>
      <c r="B2293" s="5">
        <v>0</v>
      </c>
      <c r="C2293" s="2" t="s">
        <v>20</v>
      </c>
      <c r="D2293">
        <v>0</v>
      </c>
      <c r="E2293">
        <v>1936</v>
      </c>
      <c r="F2293" s="2" t="s">
        <v>191</v>
      </c>
      <c r="G2293">
        <v>33</v>
      </c>
      <c r="H2293">
        <v>8</v>
      </c>
      <c r="I2293">
        <v>4</v>
      </c>
      <c r="J2293">
        <v>270</v>
      </c>
      <c r="K2293">
        <v>150</v>
      </c>
      <c r="L2293" s="2" t="s">
        <v>255</v>
      </c>
    </row>
    <row r="2294" spans="1:12" x14ac:dyDescent="0.4">
      <c r="A2294" s="1">
        <v>43967</v>
      </c>
      <c r="B2294" s="5">
        <v>0.33333333333333331</v>
      </c>
      <c r="C2294" s="2" t="s">
        <v>40</v>
      </c>
      <c r="D2294">
        <v>0</v>
      </c>
      <c r="E2294">
        <v>199</v>
      </c>
      <c r="F2294" s="2" t="s">
        <v>191</v>
      </c>
      <c r="G2294">
        <v>0</v>
      </c>
      <c r="H2294">
        <v>0</v>
      </c>
      <c r="I2294">
        <v>0</v>
      </c>
      <c r="J2294">
        <v>168</v>
      </c>
      <c r="K2294">
        <v>8</v>
      </c>
      <c r="L2294" s="2" t="s">
        <v>232</v>
      </c>
    </row>
    <row r="2295" spans="1:12" x14ac:dyDescent="0.4">
      <c r="A2295" s="1">
        <v>43967</v>
      </c>
      <c r="B2295" s="5">
        <v>0.60416666666666663</v>
      </c>
      <c r="C2295" s="2" t="s">
        <v>12</v>
      </c>
      <c r="D2295">
        <v>0</v>
      </c>
      <c r="E2295">
        <v>3569</v>
      </c>
      <c r="F2295" s="2" t="s">
        <v>191</v>
      </c>
      <c r="G2295">
        <v>32</v>
      </c>
      <c r="H2295">
        <v>0</v>
      </c>
      <c r="I2295">
        <v>8</v>
      </c>
      <c r="J2295">
        <v>0</v>
      </c>
      <c r="K2295">
        <v>127</v>
      </c>
      <c r="L2295" s="2" t="s">
        <v>301</v>
      </c>
    </row>
    <row r="2296" spans="1:12" x14ac:dyDescent="0.4">
      <c r="A2296" s="1">
        <v>43967</v>
      </c>
      <c r="B2296" s="5">
        <v>0</v>
      </c>
      <c r="C2296" s="2" t="s">
        <v>10</v>
      </c>
      <c r="D2296">
        <v>0</v>
      </c>
      <c r="E2296">
        <v>82</v>
      </c>
      <c r="F2296" s="2" t="s">
        <v>191</v>
      </c>
      <c r="G2296">
        <v>0</v>
      </c>
      <c r="H2296">
        <v>0</v>
      </c>
      <c r="I2296">
        <v>0</v>
      </c>
      <c r="J2296">
        <v>0</v>
      </c>
      <c r="K2296">
        <v>1</v>
      </c>
      <c r="L2296" s="2" t="s">
        <v>302</v>
      </c>
    </row>
    <row r="2297" spans="1:12" x14ac:dyDescent="0.4">
      <c r="A2297" s="1">
        <v>43967</v>
      </c>
      <c r="B2297" s="5"/>
      <c r="C2297" s="2" t="s">
        <v>167</v>
      </c>
      <c r="E2297">
        <v>30794</v>
      </c>
      <c r="F2297" s="2" t="s">
        <v>194</v>
      </c>
      <c r="G2297">
        <v>375</v>
      </c>
      <c r="K2297">
        <v>1923</v>
      </c>
      <c r="L2297" s="2" t="s">
        <v>0</v>
      </c>
    </row>
    <row r="2298" spans="1:12" x14ac:dyDescent="0.4">
      <c r="A2298" s="1">
        <v>43968</v>
      </c>
      <c r="B2298" s="5"/>
      <c r="C2298" s="2" t="s">
        <v>22</v>
      </c>
      <c r="E2298">
        <v>1182</v>
      </c>
      <c r="F2298" s="2" t="s">
        <v>191</v>
      </c>
      <c r="G2298">
        <v>9</v>
      </c>
      <c r="K2298">
        <v>44</v>
      </c>
      <c r="L2298" s="2" t="s">
        <v>0</v>
      </c>
    </row>
    <row r="2299" spans="1:12" x14ac:dyDescent="0.4">
      <c r="A2299" s="1">
        <v>43968</v>
      </c>
      <c r="B2299" s="5"/>
      <c r="C2299" s="2" t="s">
        <v>83</v>
      </c>
      <c r="E2299">
        <v>25</v>
      </c>
      <c r="F2299" s="2" t="s">
        <v>191</v>
      </c>
      <c r="G2299">
        <v>0</v>
      </c>
      <c r="K2299">
        <v>0</v>
      </c>
      <c r="L2299" s="2" t="s">
        <v>0</v>
      </c>
    </row>
    <row r="2300" spans="1:12" x14ac:dyDescent="0.4">
      <c r="A2300" s="1">
        <v>43968</v>
      </c>
      <c r="B2300" s="5"/>
      <c r="C2300" s="2" t="s">
        <v>50</v>
      </c>
      <c r="E2300">
        <v>99</v>
      </c>
      <c r="F2300" s="2" t="s">
        <v>191</v>
      </c>
      <c r="G2300">
        <v>2</v>
      </c>
      <c r="K2300">
        <v>3</v>
      </c>
      <c r="L2300" s="2" t="s">
        <v>0</v>
      </c>
    </row>
    <row r="2301" spans="1:12" x14ac:dyDescent="0.4">
      <c r="A2301" s="1">
        <v>43968</v>
      </c>
      <c r="B2301" s="5">
        <v>0.33333333333333331</v>
      </c>
      <c r="C2301" s="2" t="s">
        <v>15</v>
      </c>
      <c r="D2301">
        <v>0</v>
      </c>
      <c r="E2301">
        <v>1860</v>
      </c>
      <c r="F2301" s="2" t="s">
        <v>191</v>
      </c>
      <c r="G2301">
        <v>27</v>
      </c>
      <c r="H2301">
        <v>5</v>
      </c>
      <c r="I2301">
        <v>4</v>
      </c>
      <c r="J2301">
        <v>0</v>
      </c>
      <c r="K2301">
        <v>96</v>
      </c>
      <c r="L2301" s="2" t="s">
        <v>87</v>
      </c>
    </row>
    <row r="2302" spans="1:12" x14ac:dyDescent="0.4">
      <c r="A2302" s="1">
        <v>43968</v>
      </c>
      <c r="B2302" s="5">
        <v>0</v>
      </c>
      <c r="C2302" s="2" t="s">
        <v>17</v>
      </c>
      <c r="D2302">
        <v>0</v>
      </c>
      <c r="E2302">
        <v>838</v>
      </c>
      <c r="F2302" s="2" t="s">
        <v>191</v>
      </c>
      <c r="G2302">
        <v>3</v>
      </c>
      <c r="H2302">
        <v>1</v>
      </c>
      <c r="I2302">
        <v>0</v>
      </c>
      <c r="J2302">
        <v>795</v>
      </c>
      <c r="K2302">
        <v>35</v>
      </c>
      <c r="L2302" s="2" t="s">
        <v>115</v>
      </c>
    </row>
    <row r="2303" spans="1:12" x14ac:dyDescent="0.4">
      <c r="A2303" s="1">
        <v>43968</v>
      </c>
      <c r="B2303" s="5">
        <v>0.35416666666666669</v>
      </c>
      <c r="C2303" s="2" t="s">
        <v>13</v>
      </c>
      <c r="D2303">
        <v>0</v>
      </c>
      <c r="E2303">
        <v>974</v>
      </c>
      <c r="F2303" s="2" t="s">
        <v>191</v>
      </c>
      <c r="G2303">
        <v>12</v>
      </c>
      <c r="H2303">
        <v>3</v>
      </c>
      <c r="I2303">
        <v>0</v>
      </c>
      <c r="J2303">
        <v>904</v>
      </c>
      <c r="K2303">
        <v>50</v>
      </c>
      <c r="L2303" s="2" t="s">
        <v>277</v>
      </c>
    </row>
    <row r="2304" spans="1:12" x14ac:dyDescent="0.4">
      <c r="A2304" s="1">
        <v>43968</v>
      </c>
      <c r="B2304" s="5">
        <v>0</v>
      </c>
      <c r="C2304" s="2" t="s">
        <v>26</v>
      </c>
      <c r="D2304">
        <v>0</v>
      </c>
      <c r="E2304">
        <v>1147</v>
      </c>
      <c r="F2304" s="2" t="s">
        <v>191</v>
      </c>
      <c r="G2304">
        <v>17</v>
      </c>
      <c r="H2304">
        <v>4</v>
      </c>
      <c r="I2304">
        <v>0</v>
      </c>
      <c r="J2304">
        <v>144</v>
      </c>
      <c r="K2304">
        <v>84</v>
      </c>
      <c r="L2304" s="2" t="s">
        <v>334</v>
      </c>
    </row>
    <row r="2305" spans="1:12" x14ac:dyDescent="0.4">
      <c r="A2305" s="1">
        <v>43968</v>
      </c>
      <c r="B2305" s="5">
        <v>0</v>
      </c>
      <c r="C2305" s="2" t="s">
        <v>8</v>
      </c>
      <c r="D2305">
        <v>31850</v>
      </c>
      <c r="E2305">
        <v>5314</v>
      </c>
      <c r="F2305" s="2" t="s">
        <v>171</v>
      </c>
      <c r="G2305">
        <v>33</v>
      </c>
      <c r="H2305">
        <v>4</v>
      </c>
      <c r="I2305">
        <v>4</v>
      </c>
      <c r="J2305">
        <v>738</v>
      </c>
      <c r="K2305">
        <v>289</v>
      </c>
      <c r="L2305" s="2" t="s">
        <v>279</v>
      </c>
    </row>
    <row r="2306" spans="1:12" x14ac:dyDescent="0.4">
      <c r="A2306" s="1">
        <v>43968</v>
      </c>
      <c r="B2306" s="5"/>
      <c r="C2306" s="2" t="s">
        <v>28</v>
      </c>
      <c r="E2306">
        <v>128</v>
      </c>
      <c r="F2306" s="2" t="s">
        <v>191</v>
      </c>
      <c r="G2306">
        <v>2</v>
      </c>
      <c r="K2306">
        <v>12</v>
      </c>
      <c r="L2306" s="2" t="s">
        <v>0</v>
      </c>
    </row>
    <row r="2307" spans="1:12" x14ac:dyDescent="0.4">
      <c r="A2307" s="1">
        <v>43968</v>
      </c>
      <c r="B2307" s="5">
        <v>0</v>
      </c>
      <c r="C2307" s="2" t="s">
        <v>93</v>
      </c>
      <c r="D2307">
        <v>0</v>
      </c>
      <c r="E2307">
        <v>823</v>
      </c>
      <c r="F2307" s="2" t="s">
        <v>191</v>
      </c>
      <c r="G2307">
        <v>7</v>
      </c>
      <c r="H2307">
        <v>3</v>
      </c>
      <c r="I2307">
        <v>3</v>
      </c>
      <c r="J2307">
        <v>0</v>
      </c>
      <c r="K2307">
        <v>49</v>
      </c>
      <c r="L2307" s="2" t="s">
        <v>0</v>
      </c>
    </row>
    <row r="2308" spans="1:12" x14ac:dyDescent="0.4">
      <c r="A2308" s="1">
        <v>43968</v>
      </c>
      <c r="B2308" s="5">
        <v>0</v>
      </c>
      <c r="C2308" s="2" t="s">
        <v>37</v>
      </c>
      <c r="D2308">
        <v>0</v>
      </c>
      <c r="E2308">
        <v>202</v>
      </c>
      <c r="F2308" s="2" t="s">
        <v>191</v>
      </c>
      <c r="G2308">
        <v>3</v>
      </c>
      <c r="H2308">
        <v>2</v>
      </c>
      <c r="I2308">
        <v>0</v>
      </c>
      <c r="J2308">
        <v>0</v>
      </c>
      <c r="K2308">
        <v>7</v>
      </c>
      <c r="L2308" s="2" t="s">
        <v>333</v>
      </c>
    </row>
    <row r="2309" spans="1:12" x14ac:dyDescent="0.4">
      <c r="A2309" s="1">
        <v>43968</v>
      </c>
      <c r="B2309" s="5">
        <v>0</v>
      </c>
      <c r="C2309" s="2" t="s">
        <v>48</v>
      </c>
      <c r="D2309">
        <v>0</v>
      </c>
      <c r="E2309">
        <v>723</v>
      </c>
      <c r="F2309" s="2" t="s">
        <v>191</v>
      </c>
      <c r="G2309">
        <v>26</v>
      </c>
      <c r="H2309">
        <v>0</v>
      </c>
      <c r="I2309">
        <v>0</v>
      </c>
      <c r="J2309">
        <v>0</v>
      </c>
      <c r="K2309">
        <v>20</v>
      </c>
      <c r="L2309" s="2" t="s">
        <v>102</v>
      </c>
    </row>
    <row r="2310" spans="1:12" x14ac:dyDescent="0.4">
      <c r="A2310" s="1">
        <v>43968</v>
      </c>
      <c r="B2310" s="5">
        <v>0</v>
      </c>
      <c r="C2310" s="2" t="s">
        <v>29</v>
      </c>
      <c r="D2310">
        <v>0</v>
      </c>
      <c r="E2310">
        <v>718</v>
      </c>
      <c r="F2310" s="2" t="s">
        <v>191</v>
      </c>
      <c r="G2310">
        <v>12</v>
      </c>
      <c r="H2310">
        <v>3</v>
      </c>
      <c r="I2310">
        <v>1</v>
      </c>
      <c r="J2310">
        <v>0</v>
      </c>
      <c r="K2310">
        <v>83</v>
      </c>
      <c r="L2310" s="2" t="s">
        <v>229</v>
      </c>
    </row>
    <row r="2311" spans="1:12" x14ac:dyDescent="0.4">
      <c r="A2311" s="1">
        <v>43968</v>
      </c>
      <c r="B2311" s="5">
        <v>0</v>
      </c>
      <c r="C2311" s="2" t="s">
        <v>70</v>
      </c>
      <c r="D2311">
        <v>0</v>
      </c>
      <c r="E2311">
        <v>123</v>
      </c>
      <c r="F2311" s="2" t="s">
        <v>191</v>
      </c>
      <c r="G2311">
        <v>0</v>
      </c>
      <c r="H2311">
        <v>0</v>
      </c>
      <c r="I2311">
        <v>0</v>
      </c>
      <c r="J2311">
        <v>0</v>
      </c>
      <c r="K2311">
        <v>3</v>
      </c>
      <c r="L2311" s="2" t="s">
        <v>223</v>
      </c>
    </row>
    <row r="2312" spans="1:12" x14ac:dyDescent="0.4">
      <c r="A2312" s="1">
        <v>43968</v>
      </c>
      <c r="B2312" s="5"/>
      <c r="C2312" s="2" t="s">
        <v>78</v>
      </c>
      <c r="E2312">
        <v>79</v>
      </c>
      <c r="F2312" s="2" t="s">
        <v>191</v>
      </c>
      <c r="G2312">
        <v>0</v>
      </c>
      <c r="K2312">
        <v>0</v>
      </c>
      <c r="L2312" s="2" t="s">
        <v>0</v>
      </c>
    </row>
    <row r="2313" spans="1:12" x14ac:dyDescent="0.4">
      <c r="A2313" s="1">
        <v>43968</v>
      </c>
      <c r="B2313" s="5"/>
      <c r="C2313" s="2" t="s">
        <v>33</v>
      </c>
      <c r="E2313">
        <v>805</v>
      </c>
      <c r="F2313" s="2" t="s">
        <v>191</v>
      </c>
      <c r="G2313">
        <v>9</v>
      </c>
      <c r="K2313">
        <v>36</v>
      </c>
      <c r="L2313" s="2" t="s">
        <v>0</v>
      </c>
    </row>
    <row r="2314" spans="1:12" x14ac:dyDescent="0.4">
      <c r="A2314" s="1">
        <v>43968</v>
      </c>
      <c r="B2314" s="5">
        <v>0</v>
      </c>
      <c r="C2314" s="2" t="s">
        <v>101</v>
      </c>
      <c r="D2314">
        <v>0</v>
      </c>
      <c r="E2314">
        <v>78</v>
      </c>
      <c r="F2314" s="2" t="s">
        <v>191</v>
      </c>
      <c r="G2314">
        <v>5</v>
      </c>
      <c r="H2314">
        <v>0</v>
      </c>
      <c r="I2314">
        <v>0</v>
      </c>
      <c r="J2314">
        <v>0</v>
      </c>
      <c r="K2314">
        <v>6</v>
      </c>
      <c r="L2314" s="2" t="s">
        <v>335</v>
      </c>
    </row>
    <row r="2315" spans="1:12" x14ac:dyDescent="0.4">
      <c r="A2315" s="1">
        <v>43968</v>
      </c>
      <c r="B2315" s="5"/>
      <c r="C2315" s="2" t="s">
        <v>57</v>
      </c>
      <c r="E2315">
        <v>430</v>
      </c>
      <c r="F2315" s="2" t="s">
        <v>191</v>
      </c>
      <c r="G2315">
        <v>8</v>
      </c>
      <c r="K2315">
        <v>16</v>
      </c>
      <c r="L2315" s="2" t="s">
        <v>0</v>
      </c>
    </row>
    <row r="2316" spans="1:12" x14ac:dyDescent="0.4">
      <c r="A2316" s="1">
        <v>43968</v>
      </c>
      <c r="B2316" s="5">
        <v>6.9444444444444447E-4</v>
      </c>
      <c r="C2316" s="2" t="s">
        <v>38</v>
      </c>
      <c r="D2316">
        <v>0</v>
      </c>
      <c r="E2316">
        <v>307</v>
      </c>
      <c r="F2316" s="2" t="s">
        <v>191</v>
      </c>
      <c r="G2316">
        <v>3</v>
      </c>
      <c r="H2316">
        <v>0</v>
      </c>
      <c r="I2316">
        <v>0</v>
      </c>
      <c r="J2316">
        <v>281</v>
      </c>
      <c r="K2316">
        <v>23</v>
      </c>
      <c r="L2316" s="2" t="s">
        <v>339</v>
      </c>
    </row>
    <row r="2317" spans="1:12" x14ac:dyDescent="0.4">
      <c r="A2317" s="1">
        <v>43968</v>
      </c>
      <c r="B2317" s="5">
        <v>0.41666666666666669</v>
      </c>
      <c r="C2317" s="2" t="s">
        <v>88</v>
      </c>
      <c r="D2317">
        <v>0</v>
      </c>
      <c r="E2317">
        <v>379</v>
      </c>
      <c r="F2317" s="2" t="s">
        <v>191</v>
      </c>
      <c r="G2317">
        <v>7</v>
      </c>
      <c r="H2317">
        <v>4</v>
      </c>
      <c r="I2317">
        <v>0</v>
      </c>
      <c r="J2317">
        <v>62</v>
      </c>
      <c r="K2317">
        <v>17</v>
      </c>
      <c r="L2317" s="2" t="s">
        <v>303</v>
      </c>
    </row>
    <row r="2318" spans="1:12" x14ac:dyDescent="0.4">
      <c r="A2318" s="1">
        <v>43968</v>
      </c>
      <c r="B2318" s="5">
        <v>0.33333333333333331</v>
      </c>
      <c r="C2318" s="2" t="s">
        <v>9</v>
      </c>
      <c r="D2318">
        <v>0</v>
      </c>
      <c r="E2318">
        <v>3284</v>
      </c>
      <c r="F2318" s="2" t="s">
        <v>191</v>
      </c>
      <c r="G2318">
        <v>57</v>
      </c>
      <c r="H2318">
        <v>7</v>
      </c>
      <c r="I2318">
        <v>4</v>
      </c>
      <c r="J2318">
        <v>873</v>
      </c>
      <c r="K2318">
        <v>342</v>
      </c>
      <c r="L2318" s="2" t="s">
        <v>244</v>
      </c>
    </row>
    <row r="2319" spans="1:12" x14ac:dyDescent="0.4">
      <c r="A2319" s="1">
        <v>43968</v>
      </c>
      <c r="B2319" s="5">
        <v>0.64583333333333337</v>
      </c>
      <c r="C2319" s="2" t="s">
        <v>75</v>
      </c>
      <c r="D2319">
        <v>0</v>
      </c>
      <c r="E2319">
        <v>93</v>
      </c>
      <c r="F2319" s="2" t="s">
        <v>191</v>
      </c>
      <c r="G2319">
        <v>5</v>
      </c>
      <c r="H2319">
        <v>0</v>
      </c>
      <c r="I2319">
        <v>0</v>
      </c>
      <c r="J2319">
        <v>79</v>
      </c>
      <c r="K2319">
        <v>7</v>
      </c>
      <c r="L2319" s="2" t="s">
        <v>145</v>
      </c>
    </row>
    <row r="2320" spans="1:12" x14ac:dyDescent="0.4">
      <c r="A2320" s="1">
        <v>43968</v>
      </c>
      <c r="B2320" s="5">
        <v>0</v>
      </c>
      <c r="C2320" s="2" t="s">
        <v>18</v>
      </c>
      <c r="D2320">
        <v>0</v>
      </c>
      <c r="E2320">
        <v>5415</v>
      </c>
      <c r="F2320" s="2" t="s">
        <v>191</v>
      </c>
      <c r="G2320">
        <v>51</v>
      </c>
      <c r="H2320">
        <v>12</v>
      </c>
      <c r="I2320">
        <v>0</v>
      </c>
      <c r="J2320">
        <v>0</v>
      </c>
      <c r="K2320">
        <v>422</v>
      </c>
      <c r="L2320" s="2" t="s">
        <v>123</v>
      </c>
    </row>
    <row r="2321" spans="1:12" x14ac:dyDescent="0.4">
      <c r="A2321" s="1">
        <v>43968</v>
      </c>
      <c r="B2321" s="5">
        <v>0</v>
      </c>
      <c r="C2321" s="2" t="s">
        <v>20</v>
      </c>
      <c r="D2321">
        <v>0</v>
      </c>
      <c r="E2321">
        <v>1936</v>
      </c>
      <c r="F2321" s="2" t="s">
        <v>191</v>
      </c>
      <c r="G2321">
        <v>33</v>
      </c>
      <c r="H2321">
        <v>8</v>
      </c>
      <c r="I2321">
        <v>4</v>
      </c>
      <c r="J2321">
        <v>270</v>
      </c>
      <c r="K2321">
        <v>150</v>
      </c>
      <c r="L2321" s="2" t="s">
        <v>255</v>
      </c>
    </row>
    <row r="2322" spans="1:12" x14ac:dyDescent="0.4">
      <c r="A2322" s="1">
        <v>43968</v>
      </c>
      <c r="B2322" s="5">
        <v>0.33333333333333331</v>
      </c>
      <c r="C2322" s="2" t="s">
        <v>40</v>
      </c>
      <c r="D2322">
        <v>0</v>
      </c>
      <c r="E2322">
        <v>199</v>
      </c>
      <c r="F2322" s="2" t="s">
        <v>191</v>
      </c>
      <c r="G2322">
        <v>0</v>
      </c>
      <c r="H2322">
        <v>0</v>
      </c>
      <c r="I2322">
        <v>0</v>
      </c>
      <c r="J2322">
        <v>168</v>
      </c>
      <c r="K2322">
        <v>8</v>
      </c>
      <c r="L2322" s="2" t="s">
        <v>232</v>
      </c>
    </row>
    <row r="2323" spans="1:12" x14ac:dyDescent="0.4">
      <c r="A2323" s="1">
        <v>43968</v>
      </c>
      <c r="B2323" s="5">
        <v>0.60416666666666663</v>
      </c>
      <c r="C2323" s="2" t="s">
        <v>12</v>
      </c>
      <c r="D2323">
        <v>0</v>
      </c>
      <c r="E2323">
        <v>3571</v>
      </c>
      <c r="F2323" s="2" t="s">
        <v>191</v>
      </c>
      <c r="G2323">
        <v>33</v>
      </c>
      <c r="H2323">
        <v>0</v>
      </c>
      <c r="I2323">
        <v>8</v>
      </c>
      <c r="J2323">
        <v>0</v>
      </c>
      <c r="K2323">
        <v>127</v>
      </c>
      <c r="L2323" s="2" t="s">
        <v>301</v>
      </c>
    </row>
    <row r="2324" spans="1:12" x14ac:dyDescent="0.4">
      <c r="A2324" s="1">
        <v>43968</v>
      </c>
      <c r="B2324" s="5">
        <v>0</v>
      </c>
      <c r="C2324" s="2" t="s">
        <v>10</v>
      </c>
      <c r="D2324">
        <v>0</v>
      </c>
      <c r="E2324">
        <v>82</v>
      </c>
      <c r="F2324" s="2" t="s">
        <v>191</v>
      </c>
      <c r="G2324">
        <v>0</v>
      </c>
      <c r="H2324">
        <v>0</v>
      </c>
      <c r="I2324">
        <v>0</v>
      </c>
      <c r="J2324">
        <v>0</v>
      </c>
      <c r="K2324">
        <v>1</v>
      </c>
      <c r="L2324" s="2" t="s">
        <v>302</v>
      </c>
    </row>
    <row r="2325" spans="1:12" x14ac:dyDescent="0.4">
      <c r="A2325" s="1">
        <v>43968</v>
      </c>
      <c r="B2325" s="5"/>
      <c r="C2325" s="2" t="s">
        <v>167</v>
      </c>
      <c r="E2325">
        <v>30814</v>
      </c>
      <c r="F2325" s="2" t="s">
        <v>170</v>
      </c>
      <c r="G2325">
        <v>365</v>
      </c>
      <c r="K2325">
        <v>1930</v>
      </c>
      <c r="L2325" s="2" t="s">
        <v>0</v>
      </c>
    </row>
    <row r="2326" spans="1:12" x14ac:dyDescent="0.4">
      <c r="A2326" s="1">
        <v>43969</v>
      </c>
      <c r="B2326" s="5">
        <v>0.61458333333333337</v>
      </c>
      <c r="C2326" s="2" t="s">
        <v>22</v>
      </c>
      <c r="D2326">
        <v>0</v>
      </c>
      <c r="E2326">
        <v>1185</v>
      </c>
      <c r="F2326" s="2" t="s">
        <v>191</v>
      </c>
      <c r="G2326">
        <v>7</v>
      </c>
      <c r="H2326">
        <v>1</v>
      </c>
      <c r="I2326">
        <v>1</v>
      </c>
      <c r="J2326">
        <v>1075</v>
      </c>
      <c r="K2326">
        <v>44</v>
      </c>
      <c r="L2326" s="2" t="s">
        <v>280</v>
      </c>
    </row>
    <row r="2327" spans="1:12" x14ac:dyDescent="0.4">
      <c r="A2327" s="1">
        <v>43969</v>
      </c>
      <c r="B2327" s="5"/>
      <c r="C2327" s="2" t="s">
        <v>83</v>
      </c>
      <c r="E2327">
        <v>25</v>
      </c>
      <c r="F2327" s="2" t="s">
        <v>191</v>
      </c>
      <c r="G2327">
        <v>0</v>
      </c>
      <c r="K2327">
        <v>0</v>
      </c>
      <c r="L2327" s="2" t="s">
        <v>0</v>
      </c>
    </row>
    <row r="2328" spans="1:12" x14ac:dyDescent="0.4">
      <c r="A2328" s="1">
        <v>43969</v>
      </c>
      <c r="B2328" s="5">
        <v>0.33333333333333331</v>
      </c>
      <c r="C2328" s="2" t="s">
        <v>50</v>
      </c>
      <c r="D2328">
        <v>0</v>
      </c>
      <c r="E2328">
        <v>99</v>
      </c>
      <c r="F2328" s="2" t="s">
        <v>191</v>
      </c>
      <c r="G2328">
        <v>1</v>
      </c>
      <c r="H2328">
        <v>1</v>
      </c>
      <c r="I2328">
        <v>0</v>
      </c>
      <c r="J2328">
        <v>0</v>
      </c>
      <c r="K2328">
        <v>3</v>
      </c>
      <c r="L2328" s="2" t="s">
        <v>111</v>
      </c>
    </row>
    <row r="2329" spans="1:12" x14ac:dyDescent="0.4">
      <c r="A2329" s="1">
        <v>43969</v>
      </c>
      <c r="B2329" s="5">
        <v>0.33333333333333331</v>
      </c>
      <c r="C2329" s="2" t="s">
        <v>15</v>
      </c>
      <c r="D2329">
        <v>0</v>
      </c>
      <c r="E2329">
        <v>1863</v>
      </c>
      <c r="F2329" s="2" t="s">
        <v>191</v>
      </c>
      <c r="G2329">
        <v>29</v>
      </c>
      <c r="H2329">
        <v>2</v>
      </c>
      <c r="I2329">
        <v>2</v>
      </c>
      <c r="J2329">
        <v>0</v>
      </c>
      <c r="K2329">
        <v>96</v>
      </c>
      <c r="L2329" s="2" t="s">
        <v>87</v>
      </c>
    </row>
    <row r="2330" spans="1:12" x14ac:dyDescent="0.4">
      <c r="A2330" s="1">
        <v>43969</v>
      </c>
      <c r="B2330" s="5">
        <v>0</v>
      </c>
      <c r="C2330" s="2" t="s">
        <v>17</v>
      </c>
      <c r="D2330">
        <v>0</v>
      </c>
      <c r="E2330">
        <v>838</v>
      </c>
      <c r="F2330" s="2" t="s">
        <v>191</v>
      </c>
      <c r="G2330">
        <v>3</v>
      </c>
      <c r="H2330">
        <v>0</v>
      </c>
      <c r="I2330">
        <v>0</v>
      </c>
      <c r="J2330">
        <v>795</v>
      </c>
      <c r="K2330">
        <v>35</v>
      </c>
      <c r="L2330" s="2" t="s">
        <v>115</v>
      </c>
    </row>
    <row r="2331" spans="1:12" x14ac:dyDescent="0.4">
      <c r="A2331" s="1">
        <v>43969</v>
      </c>
      <c r="B2331" s="5">
        <v>0.35416666666666669</v>
      </c>
      <c r="C2331" s="2" t="s">
        <v>13</v>
      </c>
      <c r="D2331">
        <v>0</v>
      </c>
      <c r="E2331">
        <v>974</v>
      </c>
      <c r="F2331" s="2" t="s">
        <v>191</v>
      </c>
      <c r="G2331">
        <v>12</v>
      </c>
      <c r="H2331">
        <v>3</v>
      </c>
      <c r="I2331">
        <v>0</v>
      </c>
      <c r="J2331">
        <v>904</v>
      </c>
      <c r="K2331">
        <v>50</v>
      </c>
      <c r="L2331" s="2" t="s">
        <v>277</v>
      </c>
    </row>
    <row r="2332" spans="1:12" x14ac:dyDescent="0.4">
      <c r="A2332" s="1">
        <v>43969</v>
      </c>
      <c r="B2332" s="5">
        <v>0</v>
      </c>
      <c r="C2332" s="2" t="s">
        <v>26</v>
      </c>
      <c r="D2332">
        <v>0</v>
      </c>
      <c r="E2332">
        <v>1147</v>
      </c>
      <c r="F2332" s="2" t="s">
        <v>191</v>
      </c>
      <c r="G2332">
        <v>16</v>
      </c>
      <c r="H2332">
        <v>4</v>
      </c>
      <c r="I2332">
        <v>0</v>
      </c>
      <c r="J2332">
        <v>144</v>
      </c>
      <c r="K2332">
        <v>84</v>
      </c>
      <c r="L2332" s="2" t="s">
        <v>334</v>
      </c>
    </row>
    <row r="2333" spans="1:12" x14ac:dyDescent="0.4">
      <c r="A2333" s="1">
        <v>43969</v>
      </c>
      <c r="B2333" s="5">
        <v>0</v>
      </c>
      <c r="C2333" s="2" t="s">
        <v>8</v>
      </c>
      <c r="D2333">
        <v>32337</v>
      </c>
      <c r="E2333">
        <v>5315</v>
      </c>
      <c r="F2333" s="2" t="s">
        <v>194</v>
      </c>
      <c r="G2333">
        <v>25</v>
      </c>
      <c r="H2333">
        <v>5</v>
      </c>
      <c r="I2333">
        <v>4</v>
      </c>
      <c r="J2333">
        <v>739</v>
      </c>
      <c r="K2333">
        <v>290</v>
      </c>
      <c r="L2333" s="2" t="s">
        <v>279</v>
      </c>
    </row>
    <row r="2334" spans="1:12" x14ac:dyDescent="0.4">
      <c r="A2334" s="1">
        <v>43969</v>
      </c>
      <c r="B2334" s="5">
        <v>0.54166666666666663</v>
      </c>
      <c r="C2334" s="2" t="s">
        <v>28</v>
      </c>
      <c r="D2334">
        <v>0</v>
      </c>
      <c r="E2334">
        <v>128</v>
      </c>
      <c r="F2334" s="2" t="s">
        <v>191</v>
      </c>
      <c r="G2334">
        <v>2</v>
      </c>
      <c r="H2334">
        <v>0</v>
      </c>
      <c r="I2334">
        <v>0</v>
      </c>
      <c r="J2334">
        <v>0</v>
      </c>
      <c r="K2334">
        <v>12</v>
      </c>
      <c r="L2334" s="2" t="s">
        <v>304</v>
      </c>
    </row>
    <row r="2335" spans="1:12" x14ac:dyDescent="0.4">
      <c r="A2335" s="1">
        <v>43969</v>
      </c>
      <c r="B2335" s="5">
        <v>0</v>
      </c>
      <c r="C2335" s="2" t="s">
        <v>93</v>
      </c>
      <c r="D2335">
        <v>0</v>
      </c>
      <c r="E2335">
        <v>824</v>
      </c>
      <c r="F2335" s="2" t="s">
        <v>191</v>
      </c>
      <c r="G2335">
        <v>4</v>
      </c>
      <c r="H2335">
        <v>2</v>
      </c>
      <c r="I2335">
        <v>2</v>
      </c>
      <c r="J2335">
        <v>0</v>
      </c>
      <c r="K2335">
        <v>49</v>
      </c>
      <c r="L2335" s="2" t="s">
        <v>0</v>
      </c>
    </row>
    <row r="2336" spans="1:12" x14ac:dyDescent="0.4">
      <c r="A2336" s="1">
        <v>43969</v>
      </c>
      <c r="B2336" s="5">
        <v>0</v>
      </c>
      <c r="C2336" s="2" t="s">
        <v>37</v>
      </c>
      <c r="D2336">
        <v>0</v>
      </c>
      <c r="E2336">
        <v>202</v>
      </c>
      <c r="F2336" s="2" t="s">
        <v>191</v>
      </c>
      <c r="G2336">
        <v>3</v>
      </c>
      <c r="H2336">
        <v>2</v>
      </c>
      <c r="I2336">
        <v>0</v>
      </c>
      <c r="J2336">
        <v>0</v>
      </c>
      <c r="K2336">
        <v>7</v>
      </c>
      <c r="L2336" s="2" t="s">
        <v>333</v>
      </c>
    </row>
    <row r="2337" spans="1:12" x14ac:dyDescent="0.4">
      <c r="A2337" s="1">
        <v>43969</v>
      </c>
      <c r="B2337" s="5">
        <v>0</v>
      </c>
      <c r="C2337" s="2" t="s">
        <v>48</v>
      </c>
      <c r="D2337">
        <v>0</v>
      </c>
      <c r="E2337">
        <v>726</v>
      </c>
      <c r="F2337" s="2" t="s">
        <v>191</v>
      </c>
      <c r="G2337">
        <v>26</v>
      </c>
      <c r="H2337">
        <v>4</v>
      </c>
      <c r="I2337">
        <v>0</v>
      </c>
      <c r="J2337">
        <v>0</v>
      </c>
      <c r="K2337">
        <v>20</v>
      </c>
      <c r="L2337" s="2" t="s">
        <v>102</v>
      </c>
    </row>
    <row r="2338" spans="1:12" x14ac:dyDescent="0.4">
      <c r="A2338" s="1">
        <v>43969</v>
      </c>
      <c r="B2338" s="5">
        <v>0</v>
      </c>
      <c r="C2338" s="2" t="s">
        <v>29</v>
      </c>
      <c r="D2338">
        <v>0</v>
      </c>
      <c r="E2338">
        <v>719</v>
      </c>
      <c r="F2338" s="2" t="s">
        <v>191</v>
      </c>
      <c r="G2338">
        <v>11</v>
      </c>
      <c r="H2338">
        <v>2</v>
      </c>
      <c r="I2338">
        <v>1</v>
      </c>
      <c r="J2338">
        <v>0</v>
      </c>
      <c r="K2338">
        <v>83</v>
      </c>
      <c r="L2338" s="2" t="s">
        <v>229</v>
      </c>
    </row>
    <row r="2339" spans="1:12" x14ac:dyDescent="0.4">
      <c r="A2339" s="1">
        <v>43969</v>
      </c>
      <c r="B2339" s="5">
        <v>0</v>
      </c>
      <c r="C2339" s="2" t="s">
        <v>70</v>
      </c>
      <c r="D2339">
        <v>0</v>
      </c>
      <c r="E2339">
        <v>123</v>
      </c>
      <c r="F2339" s="2" t="s">
        <v>191</v>
      </c>
      <c r="G2339">
        <v>0</v>
      </c>
      <c r="H2339">
        <v>0</v>
      </c>
      <c r="I2339">
        <v>0</v>
      </c>
      <c r="J2339">
        <v>0</v>
      </c>
      <c r="K2339">
        <v>3</v>
      </c>
      <c r="L2339" s="2" t="s">
        <v>223</v>
      </c>
    </row>
    <row r="2340" spans="1:12" x14ac:dyDescent="0.4">
      <c r="A2340" s="1">
        <v>43969</v>
      </c>
      <c r="B2340" s="5">
        <v>0</v>
      </c>
      <c r="C2340" s="2" t="s">
        <v>78</v>
      </c>
      <c r="D2340">
        <v>0</v>
      </c>
      <c r="E2340">
        <v>79</v>
      </c>
      <c r="F2340" s="2" t="s">
        <v>191</v>
      </c>
      <c r="G2340">
        <v>0</v>
      </c>
      <c r="H2340">
        <v>0</v>
      </c>
      <c r="I2340">
        <v>0</v>
      </c>
      <c r="J2340">
        <v>0</v>
      </c>
      <c r="K2340">
        <v>0</v>
      </c>
      <c r="L2340" s="2" t="s">
        <v>338</v>
      </c>
    </row>
    <row r="2341" spans="1:12" x14ac:dyDescent="0.4">
      <c r="A2341" s="1">
        <v>43969</v>
      </c>
      <c r="B2341" s="5">
        <v>0</v>
      </c>
      <c r="C2341" s="2" t="s">
        <v>33</v>
      </c>
      <c r="D2341">
        <v>0</v>
      </c>
      <c r="E2341">
        <v>806</v>
      </c>
      <c r="F2341" s="2" t="s">
        <v>191</v>
      </c>
      <c r="G2341">
        <v>8</v>
      </c>
      <c r="H2341">
        <v>1</v>
      </c>
      <c r="I2341">
        <v>0</v>
      </c>
      <c r="J2341">
        <v>217</v>
      </c>
      <c r="K2341">
        <v>36</v>
      </c>
      <c r="L2341" s="2" t="s">
        <v>74</v>
      </c>
    </row>
    <row r="2342" spans="1:12" x14ac:dyDescent="0.4">
      <c r="A2342" s="1">
        <v>43969</v>
      </c>
      <c r="B2342" s="5">
        <v>0.39583333333333331</v>
      </c>
      <c r="C2342" s="2" t="s">
        <v>101</v>
      </c>
      <c r="D2342">
        <v>0</v>
      </c>
      <c r="E2342">
        <v>78</v>
      </c>
      <c r="F2342" s="2" t="s">
        <v>191</v>
      </c>
      <c r="G2342">
        <v>5</v>
      </c>
      <c r="H2342">
        <v>3</v>
      </c>
      <c r="I2342">
        <v>0</v>
      </c>
      <c r="J2342">
        <v>0</v>
      </c>
      <c r="K2342">
        <v>6</v>
      </c>
      <c r="L2342" s="2" t="s">
        <v>335</v>
      </c>
    </row>
    <row r="2343" spans="1:12" x14ac:dyDescent="0.4">
      <c r="A2343" s="1">
        <v>43969</v>
      </c>
      <c r="B2343" s="5">
        <v>0</v>
      </c>
      <c r="C2343" s="2" t="s">
        <v>57</v>
      </c>
      <c r="D2343">
        <v>0</v>
      </c>
      <c r="E2343">
        <v>432</v>
      </c>
      <c r="F2343" s="2" t="s">
        <v>191</v>
      </c>
      <c r="G2343">
        <v>9</v>
      </c>
      <c r="H2343">
        <v>0</v>
      </c>
      <c r="I2343">
        <v>0</v>
      </c>
      <c r="J2343">
        <v>0</v>
      </c>
      <c r="K2343">
        <v>16</v>
      </c>
      <c r="L2343" s="2" t="s">
        <v>233</v>
      </c>
    </row>
    <row r="2344" spans="1:12" x14ac:dyDescent="0.4">
      <c r="A2344" s="1">
        <v>43969</v>
      </c>
      <c r="B2344" s="5">
        <v>0.41666666666666669</v>
      </c>
      <c r="C2344" s="2" t="s">
        <v>38</v>
      </c>
      <c r="D2344">
        <v>0</v>
      </c>
      <c r="E2344">
        <v>307</v>
      </c>
      <c r="F2344" s="2" t="s">
        <v>191</v>
      </c>
      <c r="G2344">
        <v>3</v>
      </c>
      <c r="H2344">
        <v>0</v>
      </c>
      <c r="I2344">
        <v>0</v>
      </c>
      <c r="J2344">
        <v>281</v>
      </c>
      <c r="K2344">
        <v>23</v>
      </c>
      <c r="L2344" s="2" t="s">
        <v>339</v>
      </c>
    </row>
    <row r="2345" spans="1:12" x14ac:dyDescent="0.4">
      <c r="A2345" s="1">
        <v>43969</v>
      </c>
      <c r="B2345" s="5">
        <v>0.41666666666666669</v>
      </c>
      <c r="C2345" s="2" t="s">
        <v>88</v>
      </c>
      <c r="D2345">
        <v>0</v>
      </c>
      <c r="E2345">
        <v>379</v>
      </c>
      <c r="F2345" s="2" t="s">
        <v>191</v>
      </c>
      <c r="G2345">
        <v>6</v>
      </c>
      <c r="H2345">
        <v>4</v>
      </c>
      <c r="I2345">
        <v>0</v>
      </c>
      <c r="J2345">
        <v>63</v>
      </c>
      <c r="K2345">
        <v>17</v>
      </c>
      <c r="L2345" s="2" t="s">
        <v>303</v>
      </c>
    </row>
    <row r="2346" spans="1:12" x14ac:dyDescent="0.4">
      <c r="A2346" s="1">
        <v>43969</v>
      </c>
      <c r="B2346" s="5">
        <v>0.33333333333333331</v>
      </c>
      <c r="C2346" s="2" t="s">
        <v>9</v>
      </c>
      <c r="D2346">
        <v>0</v>
      </c>
      <c r="E2346">
        <v>3285</v>
      </c>
      <c r="F2346" s="2" t="s">
        <v>191</v>
      </c>
      <c r="G2346">
        <v>56</v>
      </c>
      <c r="H2346">
        <v>5</v>
      </c>
      <c r="I2346">
        <v>3</v>
      </c>
      <c r="J2346">
        <v>874</v>
      </c>
      <c r="K2346">
        <v>343</v>
      </c>
      <c r="L2346" s="2" t="s">
        <v>244</v>
      </c>
    </row>
    <row r="2347" spans="1:12" x14ac:dyDescent="0.4">
      <c r="A2347" s="1">
        <v>43969</v>
      </c>
      <c r="B2347" s="5">
        <v>0.64583333333333337</v>
      </c>
      <c r="C2347" s="2" t="s">
        <v>75</v>
      </c>
      <c r="D2347">
        <v>0</v>
      </c>
      <c r="E2347">
        <v>93</v>
      </c>
      <c r="F2347" s="2" t="s">
        <v>191</v>
      </c>
      <c r="G2347">
        <v>5</v>
      </c>
      <c r="H2347">
        <v>0</v>
      </c>
      <c r="I2347">
        <v>0</v>
      </c>
      <c r="J2347">
        <v>79</v>
      </c>
      <c r="K2347">
        <v>7</v>
      </c>
      <c r="L2347" s="2" t="s">
        <v>145</v>
      </c>
    </row>
    <row r="2348" spans="1:12" x14ac:dyDescent="0.4">
      <c r="A2348" s="1">
        <v>43969</v>
      </c>
      <c r="B2348" s="5">
        <v>0</v>
      </c>
      <c r="C2348" s="2" t="s">
        <v>18</v>
      </c>
      <c r="D2348">
        <v>0</v>
      </c>
      <c r="E2348">
        <v>5419</v>
      </c>
      <c r="F2348" s="2" t="s">
        <v>191</v>
      </c>
      <c r="G2348">
        <v>49</v>
      </c>
      <c r="H2348">
        <v>12</v>
      </c>
      <c r="I2348">
        <v>0</v>
      </c>
      <c r="J2348">
        <v>0</v>
      </c>
      <c r="K2348">
        <v>422</v>
      </c>
      <c r="L2348" s="2" t="s">
        <v>123</v>
      </c>
    </row>
    <row r="2349" spans="1:12" x14ac:dyDescent="0.4">
      <c r="A2349" s="1">
        <v>43969</v>
      </c>
      <c r="B2349" s="5">
        <v>0</v>
      </c>
      <c r="C2349" s="2" t="s">
        <v>20</v>
      </c>
      <c r="D2349">
        <v>0</v>
      </c>
      <c r="E2349">
        <v>1937</v>
      </c>
      <c r="F2349" s="2" t="s">
        <v>191</v>
      </c>
      <c r="G2349">
        <v>31</v>
      </c>
      <c r="H2349">
        <v>7</v>
      </c>
      <c r="I2349">
        <v>3</v>
      </c>
      <c r="J2349">
        <v>272</v>
      </c>
      <c r="K2349">
        <v>152</v>
      </c>
      <c r="L2349" s="2" t="s">
        <v>255</v>
      </c>
    </row>
    <row r="2350" spans="1:12" x14ac:dyDescent="0.4">
      <c r="A2350" s="1">
        <v>43969</v>
      </c>
      <c r="B2350" s="5">
        <v>0.33333333333333331</v>
      </c>
      <c r="C2350" s="2" t="s">
        <v>40</v>
      </c>
      <c r="D2350">
        <v>0</v>
      </c>
      <c r="E2350">
        <v>199</v>
      </c>
      <c r="F2350" s="2" t="s">
        <v>191</v>
      </c>
      <c r="G2350">
        <v>0</v>
      </c>
      <c r="H2350">
        <v>0</v>
      </c>
      <c r="I2350">
        <v>0</v>
      </c>
      <c r="J2350">
        <v>169</v>
      </c>
      <c r="K2350">
        <v>8</v>
      </c>
      <c r="L2350" s="2" t="s">
        <v>232</v>
      </c>
    </row>
    <row r="2351" spans="1:12" x14ac:dyDescent="0.4">
      <c r="A2351" s="1">
        <v>43969</v>
      </c>
      <c r="B2351" s="5">
        <v>0.60416666666666663</v>
      </c>
      <c r="C2351" s="2" t="s">
        <v>12</v>
      </c>
      <c r="D2351">
        <v>0</v>
      </c>
      <c r="E2351">
        <v>3575</v>
      </c>
      <c r="F2351" s="2" t="s">
        <v>191</v>
      </c>
      <c r="G2351">
        <v>33</v>
      </c>
      <c r="H2351">
        <v>0</v>
      </c>
      <c r="I2351">
        <v>8</v>
      </c>
      <c r="J2351">
        <v>0</v>
      </c>
      <c r="K2351">
        <v>127</v>
      </c>
      <c r="L2351" s="2" t="s">
        <v>301</v>
      </c>
    </row>
    <row r="2352" spans="1:12" x14ac:dyDescent="0.4">
      <c r="A2352" s="1">
        <v>43969</v>
      </c>
      <c r="B2352" s="5">
        <v>0</v>
      </c>
      <c r="C2352" s="2" t="s">
        <v>10</v>
      </c>
      <c r="D2352">
        <v>0</v>
      </c>
      <c r="E2352">
        <v>82</v>
      </c>
      <c r="F2352" s="2" t="s">
        <v>191</v>
      </c>
      <c r="G2352">
        <v>0</v>
      </c>
      <c r="H2352">
        <v>0</v>
      </c>
      <c r="I2352">
        <v>0</v>
      </c>
      <c r="J2352">
        <v>0</v>
      </c>
      <c r="K2352">
        <v>1</v>
      </c>
      <c r="L2352" s="2" t="s">
        <v>302</v>
      </c>
    </row>
    <row r="2353" spans="1:12" x14ac:dyDescent="0.4">
      <c r="A2353" s="1">
        <v>43969</v>
      </c>
      <c r="B2353" s="5"/>
      <c r="C2353" s="2" t="s">
        <v>167</v>
      </c>
      <c r="E2353">
        <v>30839</v>
      </c>
      <c r="F2353" s="2" t="s">
        <v>171</v>
      </c>
      <c r="G2353">
        <v>344</v>
      </c>
      <c r="K2353">
        <v>1934</v>
      </c>
      <c r="L2353" s="2" t="s">
        <v>0</v>
      </c>
    </row>
    <row r="2354" spans="1:12" x14ac:dyDescent="0.4">
      <c r="A2354" s="1">
        <v>43970</v>
      </c>
      <c r="B2354" s="5">
        <v>0.61458333333333337</v>
      </c>
      <c r="C2354" s="2" t="s">
        <v>22</v>
      </c>
      <c r="D2354">
        <v>0</v>
      </c>
      <c r="E2354">
        <v>1187</v>
      </c>
      <c r="F2354" s="2" t="s">
        <v>191</v>
      </c>
      <c r="G2354">
        <v>10</v>
      </c>
      <c r="H2354">
        <v>4</v>
      </c>
      <c r="I2354">
        <v>2</v>
      </c>
      <c r="J2354">
        <v>1085</v>
      </c>
      <c r="K2354">
        <v>44</v>
      </c>
      <c r="L2354" s="2" t="s">
        <v>280</v>
      </c>
    </row>
    <row r="2355" spans="1:12" x14ac:dyDescent="0.4">
      <c r="A2355" s="1">
        <v>43970</v>
      </c>
      <c r="B2355" s="5"/>
      <c r="C2355" s="2" t="s">
        <v>83</v>
      </c>
      <c r="E2355">
        <v>25</v>
      </c>
      <c r="F2355" s="2" t="s">
        <v>191</v>
      </c>
      <c r="G2355">
        <v>0</v>
      </c>
      <c r="K2355">
        <v>0</v>
      </c>
      <c r="L2355" s="2" t="s">
        <v>0</v>
      </c>
    </row>
    <row r="2356" spans="1:12" x14ac:dyDescent="0.4">
      <c r="A2356" s="1">
        <v>43970</v>
      </c>
      <c r="B2356" s="5"/>
      <c r="C2356" s="2" t="s">
        <v>50</v>
      </c>
      <c r="E2356">
        <v>99</v>
      </c>
      <c r="F2356" s="2" t="s">
        <v>191</v>
      </c>
      <c r="G2356">
        <v>1</v>
      </c>
      <c r="K2356">
        <v>3</v>
      </c>
      <c r="L2356" s="2" t="s">
        <v>0</v>
      </c>
    </row>
    <row r="2357" spans="1:12" x14ac:dyDescent="0.4">
      <c r="A2357" s="1">
        <v>43970</v>
      </c>
      <c r="B2357" s="5">
        <v>0.33333333333333331</v>
      </c>
      <c r="C2357" s="2" t="s">
        <v>15</v>
      </c>
      <c r="D2357">
        <v>0</v>
      </c>
      <c r="E2357">
        <v>1865</v>
      </c>
      <c r="F2357" s="2" t="s">
        <v>191</v>
      </c>
      <c r="G2357">
        <v>25</v>
      </c>
      <c r="H2357">
        <v>2</v>
      </c>
      <c r="I2357">
        <v>2</v>
      </c>
      <c r="J2357">
        <v>0</v>
      </c>
      <c r="K2357">
        <v>96</v>
      </c>
      <c r="L2357" s="2" t="s">
        <v>87</v>
      </c>
    </row>
    <row r="2358" spans="1:12" x14ac:dyDescent="0.4">
      <c r="A2358" s="1">
        <v>43970</v>
      </c>
      <c r="B2358" s="5">
        <v>0</v>
      </c>
      <c r="C2358" s="2" t="s">
        <v>17</v>
      </c>
      <c r="D2358">
        <v>0</v>
      </c>
      <c r="E2358">
        <v>838</v>
      </c>
      <c r="F2358" s="2" t="s">
        <v>191</v>
      </c>
      <c r="G2358">
        <v>3</v>
      </c>
      <c r="H2358">
        <v>0</v>
      </c>
      <c r="I2358">
        <v>0</v>
      </c>
      <c r="J2358">
        <v>797</v>
      </c>
      <c r="K2358">
        <v>35</v>
      </c>
      <c r="L2358" s="2" t="s">
        <v>115</v>
      </c>
    </row>
    <row r="2359" spans="1:12" x14ac:dyDescent="0.4">
      <c r="A2359" s="1">
        <v>43970</v>
      </c>
      <c r="B2359" s="5">
        <v>0.35416666666666669</v>
      </c>
      <c r="C2359" s="2" t="s">
        <v>13</v>
      </c>
      <c r="D2359">
        <v>0</v>
      </c>
      <c r="E2359">
        <v>975</v>
      </c>
      <c r="F2359" s="2" t="s">
        <v>191</v>
      </c>
      <c r="G2359">
        <v>12</v>
      </c>
      <c r="H2359">
        <v>3</v>
      </c>
      <c r="I2359">
        <v>0</v>
      </c>
      <c r="J2359">
        <v>916</v>
      </c>
      <c r="K2359">
        <v>50</v>
      </c>
      <c r="L2359" s="2" t="s">
        <v>281</v>
      </c>
    </row>
    <row r="2360" spans="1:12" x14ac:dyDescent="0.4">
      <c r="A2360" s="1">
        <v>43970</v>
      </c>
      <c r="B2360" s="5">
        <v>0</v>
      </c>
      <c r="C2360" s="2" t="s">
        <v>26</v>
      </c>
      <c r="D2360">
        <v>0</v>
      </c>
      <c r="E2360">
        <v>1147</v>
      </c>
      <c r="F2360" s="2" t="s">
        <v>191</v>
      </c>
      <c r="G2360">
        <v>15</v>
      </c>
      <c r="H2360">
        <v>4</v>
      </c>
      <c r="I2360">
        <v>0</v>
      </c>
      <c r="J2360">
        <v>144</v>
      </c>
      <c r="K2360">
        <v>84</v>
      </c>
      <c r="L2360" s="2" t="s">
        <v>334</v>
      </c>
    </row>
    <row r="2361" spans="1:12" x14ac:dyDescent="0.4">
      <c r="A2361" s="1">
        <v>43970</v>
      </c>
      <c r="B2361" s="5">
        <v>0</v>
      </c>
      <c r="C2361" s="2" t="s">
        <v>8</v>
      </c>
      <c r="D2361">
        <v>32779</v>
      </c>
      <c r="E2361">
        <v>5317</v>
      </c>
      <c r="F2361" s="2" t="s">
        <v>172</v>
      </c>
      <c r="G2361">
        <v>16</v>
      </c>
      <c r="H2361">
        <v>4</v>
      </c>
      <c r="I2361">
        <v>1</v>
      </c>
      <c r="J2361">
        <v>743</v>
      </c>
      <c r="K2361">
        <v>290</v>
      </c>
      <c r="L2361" s="2" t="s">
        <v>279</v>
      </c>
    </row>
    <row r="2362" spans="1:12" x14ac:dyDescent="0.4">
      <c r="A2362" s="1">
        <v>43970</v>
      </c>
      <c r="B2362" s="5">
        <v>0.5</v>
      </c>
      <c r="C2362" s="2" t="s">
        <v>28</v>
      </c>
      <c r="D2362">
        <v>0</v>
      </c>
      <c r="E2362">
        <v>128</v>
      </c>
      <c r="F2362" s="2" t="s">
        <v>191</v>
      </c>
      <c r="G2362">
        <v>2</v>
      </c>
      <c r="H2362">
        <v>0</v>
      </c>
      <c r="I2362">
        <v>0</v>
      </c>
      <c r="J2362">
        <v>0</v>
      </c>
      <c r="K2362">
        <v>12</v>
      </c>
      <c r="L2362" s="2" t="s">
        <v>304</v>
      </c>
    </row>
    <row r="2363" spans="1:12" x14ac:dyDescent="0.4">
      <c r="A2363" s="1">
        <v>43970</v>
      </c>
      <c r="B2363" s="5">
        <v>0</v>
      </c>
      <c r="C2363" s="2" t="s">
        <v>93</v>
      </c>
      <c r="D2363">
        <v>0</v>
      </c>
      <c r="E2363">
        <v>825</v>
      </c>
      <c r="F2363" s="2" t="s">
        <v>191</v>
      </c>
      <c r="G2363">
        <v>4</v>
      </c>
      <c r="H2363">
        <v>2</v>
      </c>
      <c r="I2363">
        <v>2</v>
      </c>
      <c r="J2363">
        <v>0</v>
      </c>
      <c r="K2363">
        <v>49</v>
      </c>
      <c r="L2363" s="2" t="s">
        <v>0</v>
      </c>
    </row>
    <row r="2364" spans="1:12" x14ac:dyDescent="0.4">
      <c r="A2364" s="1">
        <v>43970</v>
      </c>
      <c r="B2364" s="5">
        <v>0</v>
      </c>
      <c r="C2364" s="2" t="s">
        <v>37</v>
      </c>
      <c r="D2364">
        <v>0</v>
      </c>
      <c r="E2364">
        <v>203</v>
      </c>
      <c r="F2364" s="2" t="s">
        <v>191</v>
      </c>
      <c r="G2364">
        <v>3</v>
      </c>
      <c r="H2364">
        <v>2</v>
      </c>
      <c r="I2364">
        <v>0</v>
      </c>
      <c r="J2364">
        <v>0</v>
      </c>
      <c r="K2364">
        <v>7</v>
      </c>
      <c r="L2364" s="2" t="s">
        <v>333</v>
      </c>
    </row>
    <row r="2365" spans="1:12" x14ac:dyDescent="0.4">
      <c r="A2365" s="1">
        <v>43970</v>
      </c>
      <c r="B2365" s="5">
        <v>0</v>
      </c>
      <c r="C2365" s="2" t="s">
        <v>48</v>
      </c>
      <c r="D2365">
        <v>0</v>
      </c>
      <c r="E2365">
        <v>727</v>
      </c>
      <c r="F2365" s="2" t="s">
        <v>191</v>
      </c>
      <c r="G2365">
        <v>23</v>
      </c>
      <c r="H2365">
        <v>4</v>
      </c>
      <c r="I2365">
        <v>0</v>
      </c>
      <c r="J2365">
        <v>0</v>
      </c>
      <c r="K2365">
        <v>20</v>
      </c>
      <c r="L2365" s="2" t="s">
        <v>102</v>
      </c>
    </row>
    <row r="2366" spans="1:12" x14ac:dyDescent="0.4">
      <c r="A2366" s="1">
        <v>43970</v>
      </c>
      <c r="B2366" s="5">
        <v>0</v>
      </c>
      <c r="C2366" s="2" t="s">
        <v>29</v>
      </c>
      <c r="D2366">
        <v>0</v>
      </c>
      <c r="E2366">
        <v>721</v>
      </c>
      <c r="F2366" s="2" t="s">
        <v>191</v>
      </c>
      <c r="G2366">
        <v>7</v>
      </c>
      <c r="H2366">
        <v>1</v>
      </c>
      <c r="I2366">
        <v>1</v>
      </c>
      <c r="J2366">
        <v>0</v>
      </c>
      <c r="K2366">
        <v>83</v>
      </c>
      <c r="L2366" s="2" t="s">
        <v>229</v>
      </c>
    </row>
    <row r="2367" spans="1:12" x14ac:dyDescent="0.4">
      <c r="A2367" s="1">
        <v>43970</v>
      </c>
      <c r="B2367" s="5">
        <v>0</v>
      </c>
      <c r="C2367" s="2" t="s">
        <v>70</v>
      </c>
      <c r="D2367">
        <v>0</v>
      </c>
      <c r="E2367">
        <v>123</v>
      </c>
      <c r="F2367" s="2" t="s">
        <v>191</v>
      </c>
      <c r="G2367">
        <v>0</v>
      </c>
      <c r="H2367">
        <v>0</v>
      </c>
      <c r="I2367">
        <v>0</v>
      </c>
      <c r="J2367">
        <v>0</v>
      </c>
      <c r="K2367">
        <v>3</v>
      </c>
      <c r="L2367" s="2" t="s">
        <v>223</v>
      </c>
    </row>
    <row r="2368" spans="1:12" x14ac:dyDescent="0.4">
      <c r="A2368" s="1">
        <v>43970</v>
      </c>
      <c r="B2368" s="5">
        <v>0</v>
      </c>
      <c r="C2368" s="2" t="s">
        <v>78</v>
      </c>
      <c r="D2368">
        <v>0</v>
      </c>
      <c r="E2368">
        <v>80</v>
      </c>
      <c r="F2368" s="2" t="s">
        <v>191</v>
      </c>
      <c r="G2368">
        <v>0</v>
      </c>
      <c r="H2368">
        <v>0</v>
      </c>
      <c r="I2368">
        <v>0</v>
      </c>
      <c r="J2368">
        <v>0</v>
      </c>
      <c r="K2368">
        <v>0</v>
      </c>
      <c r="L2368" s="2" t="s">
        <v>338</v>
      </c>
    </row>
    <row r="2369" spans="1:12" x14ac:dyDescent="0.4">
      <c r="A2369" s="1">
        <v>43970</v>
      </c>
      <c r="B2369" s="5">
        <v>0</v>
      </c>
      <c r="C2369" s="2" t="s">
        <v>33</v>
      </c>
      <c r="D2369">
        <v>0</v>
      </c>
      <c r="E2369">
        <v>806</v>
      </c>
      <c r="F2369" s="2" t="s">
        <v>191</v>
      </c>
      <c r="G2369">
        <v>10</v>
      </c>
      <c r="H2369">
        <v>0</v>
      </c>
      <c r="I2369">
        <v>0</v>
      </c>
      <c r="J2369">
        <v>0</v>
      </c>
      <c r="K2369">
        <v>36</v>
      </c>
      <c r="L2369" s="2" t="s">
        <v>74</v>
      </c>
    </row>
    <row r="2370" spans="1:12" x14ac:dyDescent="0.4">
      <c r="A2370" s="1">
        <v>43970</v>
      </c>
      <c r="B2370" s="5">
        <v>0.39583333333333331</v>
      </c>
      <c r="C2370" s="2" t="s">
        <v>101</v>
      </c>
      <c r="D2370">
        <v>0</v>
      </c>
      <c r="E2370">
        <v>78</v>
      </c>
      <c r="F2370" s="2" t="s">
        <v>191</v>
      </c>
      <c r="G2370">
        <v>8</v>
      </c>
      <c r="H2370">
        <v>2</v>
      </c>
      <c r="I2370">
        <v>0</v>
      </c>
      <c r="J2370">
        <v>0</v>
      </c>
      <c r="K2370">
        <v>6</v>
      </c>
      <c r="L2370" s="2" t="s">
        <v>335</v>
      </c>
    </row>
    <row r="2371" spans="1:12" x14ac:dyDescent="0.4">
      <c r="A2371" s="1">
        <v>43970</v>
      </c>
      <c r="B2371" s="5">
        <v>0</v>
      </c>
      <c r="C2371" s="2" t="s">
        <v>57</v>
      </c>
      <c r="D2371">
        <v>0</v>
      </c>
      <c r="E2371">
        <v>434</v>
      </c>
      <c r="F2371" s="2" t="s">
        <v>191</v>
      </c>
      <c r="G2371">
        <v>9</v>
      </c>
      <c r="H2371">
        <v>0</v>
      </c>
      <c r="I2371">
        <v>0</v>
      </c>
      <c r="J2371">
        <v>0</v>
      </c>
      <c r="K2371">
        <v>16</v>
      </c>
      <c r="L2371" s="2" t="s">
        <v>233</v>
      </c>
    </row>
    <row r="2372" spans="1:12" x14ac:dyDescent="0.4">
      <c r="A2372" s="1">
        <v>43970</v>
      </c>
      <c r="B2372" s="5">
        <v>0.41666666666666669</v>
      </c>
      <c r="C2372" s="2" t="s">
        <v>38</v>
      </c>
      <c r="D2372">
        <v>0</v>
      </c>
      <c r="E2372">
        <v>307</v>
      </c>
      <c r="F2372" s="2" t="s">
        <v>191</v>
      </c>
      <c r="G2372">
        <v>3</v>
      </c>
      <c r="H2372">
        <v>0</v>
      </c>
      <c r="I2372">
        <v>0</v>
      </c>
      <c r="J2372">
        <v>281</v>
      </c>
      <c r="K2372">
        <v>23</v>
      </c>
      <c r="L2372" s="2" t="s">
        <v>339</v>
      </c>
    </row>
    <row r="2373" spans="1:12" x14ac:dyDescent="0.4">
      <c r="A2373" s="1">
        <v>43970</v>
      </c>
      <c r="B2373" s="5">
        <v>0.41666666666666669</v>
      </c>
      <c r="C2373" s="2" t="s">
        <v>88</v>
      </c>
      <c r="D2373">
        <v>0</v>
      </c>
      <c r="E2373">
        <v>379</v>
      </c>
      <c r="F2373" s="2" t="s">
        <v>191</v>
      </c>
      <c r="G2373">
        <v>6</v>
      </c>
      <c r="H2373">
        <v>4</v>
      </c>
      <c r="I2373">
        <v>0</v>
      </c>
      <c r="J2373">
        <v>63</v>
      </c>
      <c r="K2373">
        <v>17</v>
      </c>
      <c r="L2373" s="2" t="s">
        <v>303</v>
      </c>
    </row>
    <row r="2374" spans="1:12" x14ac:dyDescent="0.4">
      <c r="A2374" s="1">
        <v>43970</v>
      </c>
      <c r="B2374" s="5">
        <v>0.33333333333333331</v>
      </c>
      <c r="C2374" s="2" t="s">
        <v>9</v>
      </c>
      <c r="D2374">
        <v>0</v>
      </c>
      <c r="E2374">
        <v>3285</v>
      </c>
      <c r="F2374" s="2" t="s">
        <v>191</v>
      </c>
      <c r="G2374">
        <v>54</v>
      </c>
      <c r="H2374">
        <v>5</v>
      </c>
      <c r="I2374">
        <v>4</v>
      </c>
      <c r="J2374">
        <v>877</v>
      </c>
      <c r="K2374">
        <v>344</v>
      </c>
      <c r="L2374" s="2" t="s">
        <v>244</v>
      </c>
    </row>
    <row r="2375" spans="1:12" x14ac:dyDescent="0.4">
      <c r="A2375" s="1">
        <v>43970</v>
      </c>
      <c r="B2375" s="5">
        <v>0.625</v>
      </c>
      <c r="C2375" s="2" t="s">
        <v>75</v>
      </c>
      <c r="D2375">
        <v>0</v>
      </c>
      <c r="E2375">
        <v>93</v>
      </c>
      <c r="F2375" s="2" t="s">
        <v>191</v>
      </c>
      <c r="G2375">
        <v>3</v>
      </c>
      <c r="H2375">
        <v>0</v>
      </c>
      <c r="I2375">
        <v>0</v>
      </c>
      <c r="J2375">
        <v>79</v>
      </c>
      <c r="K2375">
        <v>7</v>
      </c>
      <c r="L2375" s="2" t="s">
        <v>145</v>
      </c>
    </row>
    <row r="2376" spans="1:12" x14ac:dyDescent="0.4">
      <c r="A2376" s="1">
        <v>43970</v>
      </c>
      <c r="B2376" s="5">
        <v>0</v>
      </c>
      <c r="C2376" s="2" t="s">
        <v>18</v>
      </c>
      <c r="D2376">
        <v>0</v>
      </c>
      <c r="E2376">
        <v>5423</v>
      </c>
      <c r="F2376" s="2" t="s">
        <v>191</v>
      </c>
      <c r="G2376">
        <v>47</v>
      </c>
      <c r="H2376">
        <v>13</v>
      </c>
      <c r="I2376">
        <v>0</v>
      </c>
      <c r="J2376">
        <v>0</v>
      </c>
      <c r="K2376">
        <v>422</v>
      </c>
      <c r="L2376" s="2" t="s">
        <v>123</v>
      </c>
    </row>
    <row r="2377" spans="1:12" x14ac:dyDescent="0.4">
      <c r="A2377" s="1">
        <v>43970</v>
      </c>
      <c r="B2377" s="5">
        <v>0</v>
      </c>
      <c r="C2377" s="2" t="s">
        <v>20</v>
      </c>
      <c r="D2377">
        <v>0</v>
      </c>
      <c r="E2377">
        <v>1938</v>
      </c>
      <c r="F2377" s="2" t="s">
        <v>191</v>
      </c>
      <c r="G2377">
        <v>30</v>
      </c>
      <c r="H2377">
        <v>7</v>
      </c>
      <c r="I2377">
        <v>3</v>
      </c>
      <c r="J2377">
        <v>274</v>
      </c>
      <c r="K2377">
        <v>152</v>
      </c>
      <c r="L2377" s="2" t="s">
        <v>255</v>
      </c>
    </row>
    <row r="2378" spans="1:12" x14ac:dyDescent="0.4">
      <c r="A2378" s="1">
        <v>43970</v>
      </c>
      <c r="B2378" s="5">
        <v>0.33333333333333331</v>
      </c>
      <c r="C2378" s="2" t="s">
        <v>40</v>
      </c>
      <c r="D2378">
        <v>0</v>
      </c>
      <c r="E2378">
        <v>199</v>
      </c>
      <c r="F2378" s="2" t="s">
        <v>191</v>
      </c>
      <c r="G2378">
        <v>0</v>
      </c>
      <c r="H2378">
        <v>0</v>
      </c>
      <c r="I2378">
        <v>0</v>
      </c>
      <c r="J2378">
        <v>171</v>
      </c>
      <c r="K2378">
        <v>8</v>
      </c>
      <c r="L2378" s="2" t="s">
        <v>232</v>
      </c>
    </row>
    <row r="2379" spans="1:12" x14ac:dyDescent="0.4">
      <c r="A2379" s="1">
        <v>43970</v>
      </c>
      <c r="B2379" s="5">
        <v>0.60416666666666663</v>
      </c>
      <c r="C2379" s="2" t="s">
        <v>12</v>
      </c>
      <c r="D2379">
        <v>0</v>
      </c>
      <c r="E2379">
        <v>3579</v>
      </c>
      <c r="F2379" s="2" t="s">
        <v>191</v>
      </c>
      <c r="G2379">
        <v>30</v>
      </c>
      <c r="H2379">
        <v>0</v>
      </c>
      <c r="I2379">
        <v>6</v>
      </c>
      <c r="J2379">
        <v>0</v>
      </c>
      <c r="K2379">
        <v>128</v>
      </c>
      <c r="L2379" s="2" t="s">
        <v>301</v>
      </c>
    </row>
    <row r="2380" spans="1:12" x14ac:dyDescent="0.4">
      <c r="A2380" s="1">
        <v>43970</v>
      </c>
      <c r="B2380" s="5">
        <v>0</v>
      </c>
      <c r="C2380" s="2" t="s">
        <v>10</v>
      </c>
      <c r="D2380">
        <v>0</v>
      </c>
      <c r="E2380">
        <v>82</v>
      </c>
      <c r="F2380" s="2" t="s">
        <v>191</v>
      </c>
      <c r="G2380">
        <v>0</v>
      </c>
      <c r="H2380">
        <v>0</v>
      </c>
      <c r="I2380">
        <v>0</v>
      </c>
      <c r="J2380">
        <v>0</v>
      </c>
      <c r="K2380">
        <v>1</v>
      </c>
      <c r="L2380" s="2" t="s">
        <v>302</v>
      </c>
    </row>
    <row r="2381" spans="1:12" x14ac:dyDescent="0.4">
      <c r="A2381" s="1">
        <v>43970</v>
      </c>
      <c r="B2381" s="5"/>
      <c r="C2381" s="2" t="s">
        <v>167</v>
      </c>
      <c r="E2381">
        <v>30863</v>
      </c>
      <c r="F2381" s="2" t="s">
        <v>171</v>
      </c>
      <c r="G2381">
        <v>321</v>
      </c>
      <c r="K2381">
        <v>1936</v>
      </c>
      <c r="L2381" s="2" t="s">
        <v>0</v>
      </c>
    </row>
    <row r="2382" spans="1:12" x14ac:dyDescent="0.4">
      <c r="A2382" s="1">
        <v>43971</v>
      </c>
      <c r="B2382" s="5">
        <v>0.61458333333333337</v>
      </c>
      <c r="C2382" s="2" t="s">
        <v>22</v>
      </c>
      <c r="D2382">
        <v>0</v>
      </c>
      <c r="E2382">
        <v>1194</v>
      </c>
      <c r="F2382" s="2" t="s">
        <v>191</v>
      </c>
      <c r="G2382">
        <v>11</v>
      </c>
      <c r="H2382">
        <v>2</v>
      </c>
      <c r="I2382">
        <v>2</v>
      </c>
      <c r="J2382">
        <v>1090</v>
      </c>
      <c r="K2382">
        <v>44</v>
      </c>
      <c r="L2382" s="2" t="s">
        <v>280</v>
      </c>
    </row>
    <row r="2383" spans="1:12" x14ac:dyDescent="0.4">
      <c r="A2383" s="1">
        <v>43971</v>
      </c>
      <c r="B2383" s="5">
        <v>0.45833333333333331</v>
      </c>
      <c r="C2383" s="2" t="s">
        <v>83</v>
      </c>
      <c r="D2383">
        <v>0</v>
      </c>
      <c r="E2383">
        <v>25</v>
      </c>
      <c r="F2383" s="2" t="s">
        <v>191</v>
      </c>
      <c r="G2383">
        <v>0</v>
      </c>
      <c r="H2383">
        <v>0</v>
      </c>
      <c r="I2383">
        <v>0</v>
      </c>
      <c r="J2383">
        <v>0</v>
      </c>
      <c r="K2383">
        <v>0</v>
      </c>
      <c r="L2383" s="2" t="s">
        <v>118</v>
      </c>
    </row>
    <row r="2384" spans="1:12" x14ac:dyDescent="0.4">
      <c r="A2384" s="1">
        <v>43971</v>
      </c>
      <c r="B2384" s="5">
        <v>0.58333333333333337</v>
      </c>
      <c r="C2384" s="2" t="s">
        <v>50</v>
      </c>
      <c r="D2384">
        <v>0</v>
      </c>
      <c r="E2384">
        <v>99</v>
      </c>
      <c r="F2384" s="2" t="s">
        <v>191</v>
      </c>
      <c r="G2384">
        <v>1</v>
      </c>
      <c r="H2384">
        <v>1</v>
      </c>
      <c r="I2384">
        <v>0</v>
      </c>
      <c r="J2384">
        <v>0</v>
      </c>
      <c r="K2384">
        <v>3</v>
      </c>
      <c r="L2384" s="2" t="s">
        <v>111</v>
      </c>
    </row>
    <row r="2385" spans="1:12" x14ac:dyDescent="0.4">
      <c r="A2385" s="1">
        <v>43971</v>
      </c>
      <c r="B2385" s="5">
        <v>0.33333333333333331</v>
      </c>
      <c r="C2385" s="2" t="s">
        <v>15</v>
      </c>
      <c r="D2385">
        <v>0</v>
      </c>
      <c r="E2385">
        <v>1867</v>
      </c>
      <c r="F2385" s="2" t="s">
        <v>191</v>
      </c>
      <c r="G2385">
        <v>24</v>
      </c>
      <c r="H2385">
        <v>3</v>
      </c>
      <c r="I2385">
        <v>3</v>
      </c>
      <c r="J2385">
        <v>0</v>
      </c>
      <c r="K2385">
        <v>96</v>
      </c>
      <c r="L2385" s="2" t="s">
        <v>87</v>
      </c>
    </row>
    <row r="2386" spans="1:12" x14ac:dyDescent="0.4">
      <c r="A2386" s="1">
        <v>43971</v>
      </c>
      <c r="B2386" s="5">
        <v>0</v>
      </c>
      <c r="C2386" s="2" t="s">
        <v>17</v>
      </c>
      <c r="D2386">
        <v>0</v>
      </c>
      <c r="E2386">
        <v>838</v>
      </c>
      <c r="F2386" s="2" t="s">
        <v>191</v>
      </c>
      <c r="G2386">
        <v>3</v>
      </c>
      <c r="H2386">
        <v>0</v>
      </c>
      <c r="I2386">
        <v>0</v>
      </c>
      <c r="J2386">
        <v>798</v>
      </c>
      <c r="K2386">
        <v>35</v>
      </c>
      <c r="L2386" s="2" t="s">
        <v>115</v>
      </c>
    </row>
    <row r="2387" spans="1:12" x14ac:dyDescent="0.4">
      <c r="A2387" s="1">
        <v>43971</v>
      </c>
      <c r="B2387" s="5">
        <v>0.35416666666666669</v>
      </c>
      <c r="C2387" s="2" t="s">
        <v>13</v>
      </c>
      <c r="D2387">
        <v>0</v>
      </c>
      <c r="E2387">
        <v>976</v>
      </c>
      <c r="F2387" s="2" t="s">
        <v>191</v>
      </c>
      <c r="G2387">
        <v>11</v>
      </c>
      <c r="H2387">
        <v>0</v>
      </c>
      <c r="I2387">
        <v>0</v>
      </c>
      <c r="J2387">
        <v>916</v>
      </c>
      <c r="K2387">
        <v>50</v>
      </c>
      <c r="L2387" s="2" t="s">
        <v>282</v>
      </c>
    </row>
    <row r="2388" spans="1:12" x14ac:dyDescent="0.4">
      <c r="A2388" s="1">
        <v>43971</v>
      </c>
      <c r="B2388" s="5">
        <v>0</v>
      </c>
      <c r="C2388" s="2" t="s">
        <v>26</v>
      </c>
      <c r="D2388">
        <v>0</v>
      </c>
      <c r="E2388">
        <v>1152</v>
      </c>
      <c r="F2388" s="2" t="s">
        <v>191</v>
      </c>
      <c r="G2388">
        <v>12</v>
      </c>
      <c r="H2388">
        <v>4</v>
      </c>
      <c r="I2388">
        <v>0</v>
      </c>
      <c r="J2388">
        <v>144</v>
      </c>
      <c r="K2388">
        <v>84</v>
      </c>
      <c r="L2388" s="2" t="s">
        <v>334</v>
      </c>
    </row>
    <row r="2389" spans="1:12" x14ac:dyDescent="0.4">
      <c r="A2389" s="1">
        <v>43971</v>
      </c>
      <c r="B2389" s="5">
        <v>0</v>
      </c>
      <c r="C2389" s="2" t="s">
        <v>8</v>
      </c>
      <c r="D2389">
        <v>33199</v>
      </c>
      <c r="E2389">
        <v>5324</v>
      </c>
      <c r="F2389" s="2" t="s">
        <v>194</v>
      </c>
      <c r="G2389">
        <v>14</v>
      </c>
      <c r="H2389">
        <v>3</v>
      </c>
      <c r="I2389">
        <v>0</v>
      </c>
      <c r="J2389">
        <v>746</v>
      </c>
      <c r="K2389">
        <v>290</v>
      </c>
      <c r="L2389" s="2" t="s">
        <v>279</v>
      </c>
    </row>
    <row r="2390" spans="1:12" x14ac:dyDescent="0.4">
      <c r="A2390" s="1">
        <v>43971</v>
      </c>
      <c r="B2390" s="5">
        <v>0.5</v>
      </c>
      <c r="C2390" s="2" t="s">
        <v>28</v>
      </c>
      <c r="D2390">
        <v>0</v>
      </c>
      <c r="E2390">
        <v>128</v>
      </c>
      <c r="F2390" s="2" t="s">
        <v>191</v>
      </c>
      <c r="G2390">
        <v>2</v>
      </c>
      <c r="H2390">
        <v>0</v>
      </c>
      <c r="I2390">
        <v>0</v>
      </c>
      <c r="J2390">
        <v>0</v>
      </c>
      <c r="K2390">
        <v>12</v>
      </c>
      <c r="L2390" s="2" t="s">
        <v>304</v>
      </c>
    </row>
    <row r="2391" spans="1:12" x14ac:dyDescent="0.4">
      <c r="A2391" s="1">
        <v>43971</v>
      </c>
      <c r="B2391" s="5">
        <v>0</v>
      </c>
      <c r="C2391" s="2" t="s">
        <v>93</v>
      </c>
      <c r="D2391">
        <v>0</v>
      </c>
      <c r="E2391">
        <v>825</v>
      </c>
      <c r="F2391" s="2" t="s">
        <v>191</v>
      </c>
      <c r="G2391">
        <v>4</v>
      </c>
      <c r="H2391">
        <v>2</v>
      </c>
      <c r="I2391">
        <v>2</v>
      </c>
      <c r="J2391">
        <v>0</v>
      </c>
      <c r="K2391">
        <v>49</v>
      </c>
      <c r="L2391" s="2" t="s">
        <v>0</v>
      </c>
    </row>
    <row r="2392" spans="1:12" x14ac:dyDescent="0.4">
      <c r="A2392" s="1">
        <v>43971</v>
      </c>
      <c r="B2392" s="5">
        <v>0</v>
      </c>
      <c r="C2392" s="2" t="s">
        <v>37</v>
      </c>
      <c r="D2392">
        <v>0</v>
      </c>
      <c r="E2392">
        <v>203</v>
      </c>
      <c r="F2392" s="2" t="s">
        <v>191</v>
      </c>
      <c r="G2392">
        <v>3</v>
      </c>
      <c r="H2392">
        <v>2</v>
      </c>
      <c r="I2392">
        <v>0</v>
      </c>
      <c r="J2392">
        <v>0</v>
      </c>
      <c r="K2392">
        <v>7</v>
      </c>
      <c r="L2392" s="2" t="s">
        <v>333</v>
      </c>
    </row>
    <row r="2393" spans="1:12" x14ac:dyDescent="0.4">
      <c r="A2393" s="1">
        <v>43971</v>
      </c>
      <c r="B2393" s="5">
        <v>0</v>
      </c>
      <c r="C2393" s="2" t="s">
        <v>48</v>
      </c>
      <c r="D2393">
        <v>0</v>
      </c>
      <c r="E2393">
        <v>732</v>
      </c>
      <c r="F2393" s="2" t="s">
        <v>191</v>
      </c>
      <c r="G2393">
        <v>19</v>
      </c>
      <c r="H2393">
        <v>3</v>
      </c>
      <c r="I2393">
        <v>0</v>
      </c>
      <c r="J2393">
        <v>0</v>
      </c>
      <c r="K2393">
        <v>20</v>
      </c>
      <c r="L2393" s="2" t="s">
        <v>102</v>
      </c>
    </row>
    <row r="2394" spans="1:12" x14ac:dyDescent="0.4">
      <c r="A2394" s="1">
        <v>43971</v>
      </c>
      <c r="B2394" s="5">
        <v>0</v>
      </c>
      <c r="C2394" s="2" t="s">
        <v>29</v>
      </c>
      <c r="D2394">
        <v>0</v>
      </c>
      <c r="E2394">
        <v>723</v>
      </c>
      <c r="F2394" s="2" t="s">
        <v>191</v>
      </c>
      <c r="G2394">
        <v>7</v>
      </c>
      <c r="H2394">
        <v>1</v>
      </c>
      <c r="I2394">
        <v>1</v>
      </c>
      <c r="J2394">
        <v>0</v>
      </c>
      <c r="K2394">
        <v>83</v>
      </c>
      <c r="L2394" s="2" t="s">
        <v>229</v>
      </c>
    </row>
    <row r="2395" spans="1:12" x14ac:dyDescent="0.4">
      <c r="A2395" s="1">
        <v>43971</v>
      </c>
      <c r="B2395" s="5">
        <v>0</v>
      </c>
      <c r="C2395" s="2" t="s">
        <v>70</v>
      </c>
      <c r="D2395">
        <v>0</v>
      </c>
      <c r="E2395">
        <v>123</v>
      </c>
      <c r="F2395" s="2" t="s">
        <v>191</v>
      </c>
      <c r="G2395">
        <v>0</v>
      </c>
      <c r="H2395">
        <v>0</v>
      </c>
      <c r="I2395">
        <v>0</v>
      </c>
      <c r="J2395">
        <v>0</v>
      </c>
      <c r="K2395">
        <v>3</v>
      </c>
      <c r="L2395" s="2" t="s">
        <v>223</v>
      </c>
    </row>
    <row r="2396" spans="1:12" x14ac:dyDescent="0.4">
      <c r="A2396" s="1">
        <v>43971</v>
      </c>
      <c r="B2396" s="5">
        <v>0</v>
      </c>
      <c r="C2396" s="2" t="s">
        <v>78</v>
      </c>
      <c r="D2396">
        <v>0</v>
      </c>
      <c r="E2396">
        <v>82</v>
      </c>
      <c r="F2396" s="2" t="s">
        <v>191</v>
      </c>
      <c r="G2396">
        <v>0</v>
      </c>
      <c r="H2396">
        <v>0</v>
      </c>
      <c r="I2396">
        <v>0</v>
      </c>
      <c r="J2396">
        <v>0</v>
      </c>
      <c r="K2396">
        <v>0</v>
      </c>
      <c r="L2396" s="2" t="s">
        <v>338</v>
      </c>
    </row>
    <row r="2397" spans="1:12" x14ac:dyDescent="0.4">
      <c r="A2397" s="1">
        <v>43971</v>
      </c>
      <c r="B2397" s="5">
        <v>0</v>
      </c>
      <c r="C2397" s="2" t="s">
        <v>33</v>
      </c>
      <c r="D2397">
        <v>0</v>
      </c>
      <c r="E2397">
        <v>807</v>
      </c>
      <c r="F2397" s="2" t="s">
        <v>191</v>
      </c>
      <c r="G2397">
        <v>11</v>
      </c>
      <c r="H2397">
        <v>1</v>
      </c>
      <c r="I2397">
        <v>0</v>
      </c>
      <c r="J2397">
        <v>217</v>
      </c>
      <c r="K2397">
        <v>36</v>
      </c>
      <c r="L2397" s="2" t="s">
        <v>74</v>
      </c>
    </row>
    <row r="2398" spans="1:12" x14ac:dyDescent="0.4">
      <c r="A2398" s="1">
        <v>43971</v>
      </c>
      <c r="B2398" s="5">
        <v>0.39583333333333331</v>
      </c>
      <c r="C2398" s="2" t="s">
        <v>101</v>
      </c>
      <c r="D2398">
        <v>0</v>
      </c>
      <c r="E2398">
        <v>78</v>
      </c>
      <c r="F2398" s="2" t="s">
        <v>191</v>
      </c>
      <c r="G2398">
        <v>7</v>
      </c>
      <c r="H2398">
        <v>1</v>
      </c>
      <c r="I2398">
        <v>0</v>
      </c>
      <c r="J2398">
        <v>0</v>
      </c>
      <c r="K2398">
        <v>6</v>
      </c>
      <c r="L2398" s="2" t="s">
        <v>335</v>
      </c>
    </row>
    <row r="2399" spans="1:12" x14ac:dyDescent="0.4">
      <c r="A2399" s="1">
        <v>43971</v>
      </c>
      <c r="B2399" s="5">
        <v>0</v>
      </c>
      <c r="C2399" s="2" t="s">
        <v>57</v>
      </c>
      <c r="D2399">
        <v>0</v>
      </c>
      <c r="E2399">
        <v>436</v>
      </c>
      <c r="F2399" s="2" t="s">
        <v>191</v>
      </c>
      <c r="G2399">
        <v>8</v>
      </c>
      <c r="H2399">
        <v>0</v>
      </c>
      <c r="I2399">
        <v>0</v>
      </c>
      <c r="J2399">
        <v>0</v>
      </c>
      <c r="K2399">
        <v>16</v>
      </c>
      <c r="L2399" s="2" t="s">
        <v>233</v>
      </c>
    </row>
    <row r="2400" spans="1:12" x14ac:dyDescent="0.4">
      <c r="A2400" s="1">
        <v>43971</v>
      </c>
      <c r="B2400" s="5">
        <v>0.41666666666666669</v>
      </c>
      <c r="C2400" s="2" t="s">
        <v>38</v>
      </c>
      <c r="D2400">
        <v>0</v>
      </c>
      <c r="E2400">
        <v>307</v>
      </c>
      <c r="F2400" s="2" t="s">
        <v>191</v>
      </c>
      <c r="G2400">
        <v>3</v>
      </c>
      <c r="H2400">
        <v>0</v>
      </c>
      <c r="I2400">
        <v>0</v>
      </c>
      <c r="J2400">
        <v>282</v>
      </c>
      <c r="K2400">
        <v>23</v>
      </c>
      <c r="L2400" s="2" t="s">
        <v>339</v>
      </c>
    </row>
    <row r="2401" spans="1:12" x14ac:dyDescent="0.4">
      <c r="A2401" s="1">
        <v>43971</v>
      </c>
      <c r="B2401" s="5">
        <v>0.41666666666666669</v>
      </c>
      <c r="C2401" s="2" t="s">
        <v>88</v>
      </c>
      <c r="D2401">
        <v>0</v>
      </c>
      <c r="E2401">
        <v>379</v>
      </c>
      <c r="F2401" s="2" t="s">
        <v>191</v>
      </c>
      <c r="G2401">
        <v>6</v>
      </c>
      <c r="H2401">
        <v>4</v>
      </c>
      <c r="I2401">
        <v>0</v>
      </c>
      <c r="J2401">
        <v>63</v>
      </c>
      <c r="K2401">
        <v>18</v>
      </c>
      <c r="L2401" s="2" t="s">
        <v>303</v>
      </c>
    </row>
    <row r="2402" spans="1:12" x14ac:dyDescent="0.4">
      <c r="A2402" s="1">
        <v>43971</v>
      </c>
      <c r="B2402" s="5">
        <v>0.33333333333333331</v>
      </c>
      <c r="C2402" s="2" t="s">
        <v>9</v>
      </c>
      <c r="D2402">
        <v>0</v>
      </c>
      <c r="E2402">
        <v>3287</v>
      </c>
      <c r="F2402" s="2" t="s">
        <v>191</v>
      </c>
      <c r="G2402">
        <v>53</v>
      </c>
      <c r="H2402">
        <v>4</v>
      </c>
      <c r="I2402">
        <v>4</v>
      </c>
      <c r="J2402">
        <v>881</v>
      </c>
      <c r="K2402">
        <v>344</v>
      </c>
      <c r="L2402" s="2" t="s">
        <v>244</v>
      </c>
    </row>
    <row r="2403" spans="1:12" x14ac:dyDescent="0.4">
      <c r="A2403" s="1">
        <v>43971</v>
      </c>
      <c r="B2403" s="5">
        <v>0.64583333333333337</v>
      </c>
      <c r="C2403" s="2" t="s">
        <v>75</v>
      </c>
      <c r="D2403">
        <v>0</v>
      </c>
      <c r="E2403">
        <v>93</v>
      </c>
      <c r="F2403" s="2" t="s">
        <v>191</v>
      </c>
      <c r="G2403">
        <v>0</v>
      </c>
      <c r="H2403">
        <v>0</v>
      </c>
      <c r="I2403">
        <v>0</v>
      </c>
      <c r="J2403">
        <v>82</v>
      </c>
      <c r="K2403">
        <v>7</v>
      </c>
      <c r="L2403" s="2" t="s">
        <v>145</v>
      </c>
    </row>
    <row r="2404" spans="1:12" x14ac:dyDescent="0.4">
      <c r="A2404" s="1">
        <v>43971</v>
      </c>
      <c r="B2404" s="5">
        <v>0</v>
      </c>
      <c r="C2404" s="2" t="s">
        <v>18</v>
      </c>
      <c r="D2404">
        <v>0</v>
      </c>
      <c r="E2404">
        <v>5427</v>
      </c>
      <c r="F2404" s="2" t="s">
        <v>191</v>
      </c>
      <c r="G2404">
        <v>40</v>
      </c>
      <c r="H2404">
        <v>12</v>
      </c>
      <c r="I2404">
        <v>0</v>
      </c>
      <c r="J2404">
        <v>0</v>
      </c>
      <c r="K2404">
        <v>422</v>
      </c>
      <c r="L2404" s="2" t="s">
        <v>123</v>
      </c>
    </row>
    <row r="2405" spans="1:12" x14ac:dyDescent="0.4">
      <c r="A2405" s="1">
        <v>43971</v>
      </c>
      <c r="B2405" s="5">
        <v>0</v>
      </c>
      <c r="C2405" s="2" t="s">
        <v>20</v>
      </c>
      <c r="D2405">
        <v>0</v>
      </c>
      <c r="E2405">
        <v>1938</v>
      </c>
      <c r="F2405" s="2" t="s">
        <v>191</v>
      </c>
      <c r="G2405">
        <v>28</v>
      </c>
      <c r="H2405">
        <v>6</v>
      </c>
      <c r="I2405">
        <v>3</v>
      </c>
      <c r="J2405">
        <v>276</v>
      </c>
      <c r="K2405">
        <v>152</v>
      </c>
      <c r="L2405" s="2" t="s">
        <v>255</v>
      </c>
    </row>
    <row r="2406" spans="1:12" x14ac:dyDescent="0.4">
      <c r="A2406" s="1">
        <v>43971</v>
      </c>
      <c r="B2406" s="5">
        <v>0.33333333333333331</v>
      </c>
      <c r="C2406" s="2" t="s">
        <v>40</v>
      </c>
      <c r="D2406">
        <v>0</v>
      </c>
      <c r="E2406">
        <v>199</v>
      </c>
      <c r="F2406" s="2" t="s">
        <v>191</v>
      </c>
      <c r="G2406">
        <v>0</v>
      </c>
      <c r="H2406">
        <v>0</v>
      </c>
      <c r="I2406">
        <v>0</v>
      </c>
      <c r="J2406">
        <v>171</v>
      </c>
      <c r="K2406">
        <v>8</v>
      </c>
      <c r="L2406" s="2" t="s">
        <v>232</v>
      </c>
    </row>
    <row r="2407" spans="1:12" x14ac:dyDescent="0.4">
      <c r="A2407" s="1">
        <v>43971</v>
      </c>
      <c r="B2407" s="5">
        <v>0.60416666666666663</v>
      </c>
      <c r="C2407" s="2" t="s">
        <v>12</v>
      </c>
      <c r="D2407">
        <v>0</v>
      </c>
      <c r="E2407">
        <v>3582</v>
      </c>
      <c r="F2407" s="2" t="s">
        <v>191</v>
      </c>
      <c r="G2407">
        <v>29</v>
      </c>
      <c r="H2407">
        <v>0</v>
      </c>
      <c r="I2407">
        <v>4</v>
      </c>
      <c r="J2407">
        <v>0</v>
      </c>
      <c r="K2407">
        <v>128</v>
      </c>
      <c r="L2407" s="2" t="s">
        <v>301</v>
      </c>
    </row>
    <row r="2408" spans="1:12" x14ac:dyDescent="0.4">
      <c r="A2408" s="1">
        <v>43971</v>
      </c>
      <c r="B2408" s="5">
        <v>0</v>
      </c>
      <c r="C2408" s="2" t="s">
        <v>10</v>
      </c>
      <c r="D2408">
        <v>0</v>
      </c>
      <c r="E2408">
        <v>82</v>
      </c>
      <c r="F2408" s="2" t="s">
        <v>191</v>
      </c>
      <c r="G2408">
        <v>0</v>
      </c>
      <c r="H2408">
        <v>0</v>
      </c>
      <c r="I2408">
        <v>0</v>
      </c>
      <c r="J2408">
        <v>0</v>
      </c>
      <c r="K2408">
        <v>1</v>
      </c>
      <c r="L2408" s="2" t="s">
        <v>302</v>
      </c>
    </row>
    <row r="2409" spans="1:12" x14ac:dyDescent="0.4">
      <c r="A2409" s="1">
        <v>43971</v>
      </c>
      <c r="B2409" s="5"/>
      <c r="C2409" s="2" t="s">
        <v>167</v>
      </c>
      <c r="E2409">
        <v>30906</v>
      </c>
      <c r="F2409" s="2" t="s">
        <v>169</v>
      </c>
      <c r="G2409">
        <v>296</v>
      </c>
      <c r="K2409">
        <v>1937</v>
      </c>
      <c r="L2409" s="2" t="s">
        <v>0</v>
      </c>
    </row>
    <row r="2410" spans="1:12" x14ac:dyDescent="0.4">
      <c r="A2410" s="1">
        <v>43972</v>
      </c>
      <c r="B2410" s="5">
        <v>0</v>
      </c>
      <c r="C2410" s="2" t="s">
        <v>22</v>
      </c>
      <c r="D2410">
        <v>0</v>
      </c>
      <c r="E2410">
        <v>1195</v>
      </c>
      <c r="F2410" s="2" t="s">
        <v>191</v>
      </c>
      <c r="G2410">
        <v>10</v>
      </c>
      <c r="H2410">
        <v>0</v>
      </c>
      <c r="I2410">
        <v>0</v>
      </c>
      <c r="J2410">
        <v>0</v>
      </c>
      <c r="K2410">
        <v>44</v>
      </c>
      <c r="L2410" s="2" t="s">
        <v>280</v>
      </c>
    </row>
    <row r="2411" spans="1:12" x14ac:dyDescent="0.4">
      <c r="A2411" s="1">
        <v>43972</v>
      </c>
      <c r="B2411" s="5"/>
      <c r="C2411" s="2" t="s">
        <v>83</v>
      </c>
      <c r="E2411">
        <v>25</v>
      </c>
      <c r="F2411" s="2" t="s">
        <v>191</v>
      </c>
      <c r="G2411">
        <v>0</v>
      </c>
      <c r="K2411">
        <v>0</v>
      </c>
      <c r="L2411" s="2" t="s">
        <v>0</v>
      </c>
    </row>
    <row r="2412" spans="1:12" x14ac:dyDescent="0.4">
      <c r="A2412" s="1">
        <v>43972</v>
      </c>
      <c r="B2412" s="5"/>
      <c r="C2412" s="2" t="s">
        <v>50</v>
      </c>
      <c r="E2412">
        <v>99</v>
      </c>
      <c r="F2412" s="2" t="s">
        <v>191</v>
      </c>
      <c r="G2412">
        <v>1</v>
      </c>
      <c r="K2412">
        <v>3</v>
      </c>
      <c r="L2412" s="2" t="s">
        <v>0</v>
      </c>
    </row>
    <row r="2413" spans="1:12" x14ac:dyDescent="0.4">
      <c r="A2413" s="1">
        <v>43972</v>
      </c>
      <c r="B2413" s="5">
        <v>0.33333333333333331</v>
      </c>
      <c r="C2413" s="2" t="s">
        <v>15</v>
      </c>
      <c r="D2413">
        <v>0</v>
      </c>
      <c r="E2413">
        <v>1869</v>
      </c>
      <c r="F2413" s="2" t="s">
        <v>191</v>
      </c>
      <c r="G2413">
        <v>24</v>
      </c>
      <c r="H2413">
        <v>3</v>
      </c>
      <c r="I2413">
        <v>3</v>
      </c>
      <c r="J2413">
        <v>0</v>
      </c>
      <c r="K2413">
        <v>96</v>
      </c>
      <c r="L2413" s="2" t="s">
        <v>87</v>
      </c>
    </row>
    <row r="2414" spans="1:12" x14ac:dyDescent="0.4">
      <c r="A2414" s="1">
        <v>43972</v>
      </c>
      <c r="B2414" s="5">
        <v>0</v>
      </c>
      <c r="C2414" s="2" t="s">
        <v>17</v>
      </c>
      <c r="D2414">
        <v>0</v>
      </c>
      <c r="E2414">
        <v>838</v>
      </c>
      <c r="F2414" s="2" t="s">
        <v>191</v>
      </c>
      <c r="G2414">
        <v>3</v>
      </c>
      <c r="H2414">
        <v>0</v>
      </c>
      <c r="I2414">
        <v>0</v>
      </c>
      <c r="J2414">
        <v>798</v>
      </c>
      <c r="K2414">
        <v>35</v>
      </c>
      <c r="L2414" s="2" t="s">
        <v>115</v>
      </c>
    </row>
    <row r="2415" spans="1:12" x14ac:dyDescent="0.4">
      <c r="A2415" s="1">
        <v>43972</v>
      </c>
      <c r="B2415" s="5">
        <v>0.375</v>
      </c>
      <c r="C2415" s="2" t="s">
        <v>13</v>
      </c>
      <c r="D2415">
        <v>0</v>
      </c>
      <c r="E2415">
        <v>976</v>
      </c>
      <c r="F2415" s="2" t="s">
        <v>191</v>
      </c>
      <c r="G2415">
        <v>9</v>
      </c>
      <c r="H2415">
        <v>0</v>
      </c>
      <c r="I2415">
        <v>0</v>
      </c>
      <c r="J2415">
        <v>916</v>
      </c>
      <c r="K2415">
        <v>50</v>
      </c>
      <c r="L2415" s="2" t="s">
        <v>283</v>
      </c>
    </row>
    <row r="2416" spans="1:12" x14ac:dyDescent="0.4">
      <c r="A2416" s="1">
        <v>43972</v>
      </c>
      <c r="B2416" s="5">
        <v>0</v>
      </c>
      <c r="C2416" s="2" t="s">
        <v>26</v>
      </c>
      <c r="D2416">
        <v>0</v>
      </c>
      <c r="E2416">
        <v>1152</v>
      </c>
      <c r="F2416" s="2" t="s">
        <v>191</v>
      </c>
      <c r="G2416">
        <v>11</v>
      </c>
      <c r="H2416">
        <v>3</v>
      </c>
      <c r="I2416">
        <v>0</v>
      </c>
      <c r="J2416">
        <v>146</v>
      </c>
      <c r="K2416">
        <v>84</v>
      </c>
      <c r="L2416" s="2" t="s">
        <v>334</v>
      </c>
    </row>
    <row r="2417" spans="1:12" x14ac:dyDescent="0.4">
      <c r="A2417" s="1">
        <v>43972</v>
      </c>
      <c r="B2417" s="5">
        <v>0</v>
      </c>
      <c r="C2417" s="2" t="s">
        <v>8</v>
      </c>
      <c r="D2417">
        <v>33449</v>
      </c>
      <c r="E2417">
        <v>5329</v>
      </c>
      <c r="F2417" s="2" t="s">
        <v>194</v>
      </c>
      <c r="G2417">
        <v>16</v>
      </c>
      <c r="H2417">
        <v>2</v>
      </c>
      <c r="I2417">
        <v>0</v>
      </c>
      <c r="J2417">
        <v>763</v>
      </c>
      <c r="K2417">
        <v>293</v>
      </c>
      <c r="L2417" s="2" t="s">
        <v>279</v>
      </c>
    </row>
    <row r="2418" spans="1:12" x14ac:dyDescent="0.4">
      <c r="A2418" s="1">
        <v>43972</v>
      </c>
      <c r="B2418" s="5">
        <v>0.5</v>
      </c>
      <c r="C2418" s="2" t="s">
        <v>28</v>
      </c>
      <c r="D2418">
        <v>0</v>
      </c>
      <c r="E2418">
        <v>128</v>
      </c>
      <c r="F2418" s="2" t="s">
        <v>191</v>
      </c>
      <c r="G2418">
        <v>1</v>
      </c>
      <c r="H2418">
        <v>0</v>
      </c>
      <c r="I2418">
        <v>0</v>
      </c>
      <c r="J2418">
        <v>0</v>
      </c>
      <c r="K2418">
        <v>12</v>
      </c>
      <c r="L2418" s="2" t="s">
        <v>304</v>
      </c>
    </row>
    <row r="2419" spans="1:12" x14ac:dyDescent="0.4">
      <c r="A2419" s="1">
        <v>43972</v>
      </c>
      <c r="B2419" s="5">
        <v>0</v>
      </c>
      <c r="C2419" s="2" t="s">
        <v>93</v>
      </c>
      <c r="D2419">
        <v>0</v>
      </c>
      <c r="E2419">
        <v>825</v>
      </c>
      <c r="F2419" s="2" t="s">
        <v>191</v>
      </c>
      <c r="G2419">
        <v>4</v>
      </c>
      <c r="H2419">
        <v>2</v>
      </c>
      <c r="I2419">
        <v>2</v>
      </c>
      <c r="J2419">
        <v>0</v>
      </c>
      <c r="K2419">
        <v>49</v>
      </c>
      <c r="L2419" s="2" t="s">
        <v>0</v>
      </c>
    </row>
    <row r="2420" spans="1:12" x14ac:dyDescent="0.4">
      <c r="A2420" s="1">
        <v>43972</v>
      </c>
      <c r="B2420" s="5">
        <v>0</v>
      </c>
      <c r="C2420" s="2" t="s">
        <v>37</v>
      </c>
      <c r="D2420">
        <v>0</v>
      </c>
      <c r="E2420">
        <v>204</v>
      </c>
      <c r="F2420" s="2" t="s">
        <v>191</v>
      </c>
      <c r="G2420">
        <v>4</v>
      </c>
      <c r="H2420">
        <v>1</v>
      </c>
      <c r="I2420">
        <v>0</v>
      </c>
      <c r="J2420">
        <v>0</v>
      </c>
      <c r="K2420">
        <v>7</v>
      </c>
      <c r="L2420" s="2" t="s">
        <v>333</v>
      </c>
    </row>
    <row r="2421" spans="1:12" x14ac:dyDescent="0.4">
      <c r="A2421" s="1">
        <v>43972</v>
      </c>
      <c r="B2421" s="5"/>
      <c r="C2421" s="2" t="s">
        <v>48</v>
      </c>
      <c r="E2421">
        <v>733</v>
      </c>
      <c r="F2421" s="2" t="s">
        <v>191</v>
      </c>
      <c r="G2421">
        <v>20</v>
      </c>
      <c r="K2421">
        <v>20</v>
      </c>
      <c r="L2421" s="2" t="s">
        <v>0</v>
      </c>
    </row>
    <row r="2422" spans="1:12" x14ac:dyDescent="0.4">
      <c r="A2422" s="1">
        <v>43972</v>
      </c>
      <c r="B2422" s="5">
        <v>0</v>
      </c>
      <c r="C2422" s="2" t="s">
        <v>29</v>
      </c>
      <c r="D2422">
        <v>0</v>
      </c>
      <c r="E2422">
        <v>723</v>
      </c>
      <c r="F2422" s="2" t="s">
        <v>191</v>
      </c>
      <c r="G2422">
        <v>7</v>
      </c>
      <c r="H2422">
        <v>1</v>
      </c>
      <c r="I2422">
        <v>1</v>
      </c>
      <c r="J2422">
        <v>0</v>
      </c>
      <c r="K2422">
        <v>83</v>
      </c>
      <c r="L2422" s="2" t="s">
        <v>229</v>
      </c>
    </row>
    <row r="2423" spans="1:12" x14ac:dyDescent="0.4">
      <c r="A2423" s="1">
        <v>43972</v>
      </c>
      <c r="B2423" s="5">
        <v>0</v>
      </c>
      <c r="C2423" s="2" t="s">
        <v>70</v>
      </c>
      <c r="D2423">
        <v>0</v>
      </c>
      <c r="E2423">
        <v>123</v>
      </c>
      <c r="F2423" s="2" t="s">
        <v>191</v>
      </c>
      <c r="G2423">
        <v>0</v>
      </c>
      <c r="H2423">
        <v>0</v>
      </c>
      <c r="I2423">
        <v>0</v>
      </c>
      <c r="J2423">
        <v>0</v>
      </c>
      <c r="K2423">
        <v>3</v>
      </c>
      <c r="L2423" s="2" t="s">
        <v>223</v>
      </c>
    </row>
    <row r="2424" spans="1:12" x14ac:dyDescent="0.4">
      <c r="A2424" s="1">
        <v>43972</v>
      </c>
      <c r="B2424" s="5"/>
      <c r="C2424" s="2" t="s">
        <v>78</v>
      </c>
      <c r="E2424">
        <v>82</v>
      </c>
      <c r="F2424" s="2" t="s">
        <v>191</v>
      </c>
      <c r="G2424">
        <v>0</v>
      </c>
      <c r="K2424">
        <v>0</v>
      </c>
      <c r="L2424" s="2" t="s">
        <v>0</v>
      </c>
    </row>
    <row r="2425" spans="1:12" x14ac:dyDescent="0.4">
      <c r="A2425" s="1">
        <v>43972</v>
      </c>
      <c r="B2425" s="5"/>
      <c r="C2425" s="2" t="s">
        <v>33</v>
      </c>
      <c r="E2425">
        <v>807</v>
      </c>
      <c r="F2425" s="2" t="s">
        <v>191</v>
      </c>
      <c r="G2425">
        <v>10</v>
      </c>
      <c r="K2425">
        <v>36</v>
      </c>
      <c r="L2425" s="2" t="s">
        <v>0</v>
      </c>
    </row>
    <row r="2426" spans="1:12" x14ac:dyDescent="0.4">
      <c r="A2426" s="1">
        <v>43972</v>
      </c>
      <c r="B2426" s="5">
        <v>0</v>
      </c>
      <c r="C2426" s="2" t="s">
        <v>101</v>
      </c>
      <c r="D2426">
        <v>0</v>
      </c>
      <c r="E2426">
        <v>78</v>
      </c>
      <c r="F2426" s="2" t="s">
        <v>191</v>
      </c>
      <c r="G2426">
        <v>6</v>
      </c>
      <c r="H2426">
        <v>0</v>
      </c>
      <c r="I2426">
        <v>0</v>
      </c>
      <c r="J2426">
        <v>0</v>
      </c>
      <c r="K2426">
        <v>6</v>
      </c>
      <c r="L2426" s="2" t="s">
        <v>335</v>
      </c>
    </row>
    <row r="2427" spans="1:12" x14ac:dyDescent="0.4">
      <c r="A2427" s="1">
        <v>43972</v>
      </c>
      <c r="B2427" s="5">
        <v>0</v>
      </c>
      <c r="C2427" s="2" t="s">
        <v>57</v>
      </c>
      <c r="D2427">
        <v>0</v>
      </c>
      <c r="E2427">
        <v>439</v>
      </c>
      <c r="F2427" s="2" t="s">
        <v>191</v>
      </c>
      <c r="G2427">
        <v>8</v>
      </c>
      <c r="H2427">
        <v>0</v>
      </c>
      <c r="I2427">
        <v>0</v>
      </c>
      <c r="J2427">
        <v>0</v>
      </c>
      <c r="K2427">
        <v>16</v>
      </c>
      <c r="L2427" s="2" t="s">
        <v>233</v>
      </c>
    </row>
    <row r="2428" spans="1:12" x14ac:dyDescent="0.4">
      <c r="A2428" s="1">
        <v>43972</v>
      </c>
      <c r="B2428" s="5">
        <v>0.41666666666666669</v>
      </c>
      <c r="C2428" s="2" t="s">
        <v>38</v>
      </c>
      <c r="D2428">
        <v>0</v>
      </c>
      <c r="E2428">
        <v>307</v>
      </c>
      <c r="F2428" s="2" t="s">
        <v>191</v>
      </c>
      <c r="G2428">
        <v>3</v>
      </c>
      <c r="H2428">
        <v>0</v>
      </c>
      <c r="I2428">
        <v>0</v>
      </c>
      <c r="J2428">
        <v>283</v>
      </c>
      <c r="K2428">
        <v>23</v>
      </c>
      <c r="L2428" s="2" t="s">
        <v>339</v>
      </c>
    </row>
    <row r="2429" spans="1:12" x14ac:dyDescent="0.4">
      <c r="A2429" s="1">
        <v>43972</v>
      </c>
      <c r="B2429" s="5">
        <v>0.41666666666666669</v>
      </c>
      <c r="C2429" s="2" t="s">
        <v>88</v>
      </c>
      <c r="D2429">
        <v>0</v>
      </c>
      <c r="E2429">
        <v>379</v>
      </c>
      <c r="F2429" s="2" t="s">
        <v>191</v>
      </c>
      <c r="G2429">
        <v>6</v>
      </c>
      <c r="H2429">
        <v>4</v>
      </c>
      <c r="I2429">
        <v>0</v>
      </c>
      <c r="J2429">
        <v>63</v>
      </c>
      <c r="K2429">
        <v>18</v>
      </c>
      <c r="L2429" s="2" t="s">
        <v>303</v>
      </c>
    </row>
    <row r="2430" spans="1:12" x14ac:dyDescent="0.4">
      <c r="A2430" s="1">
        <v>43972</v>
      </c>
      <c r="B2430" s="5">
        <v>0.33333333333333331</v>
      </c>
      <c r="C2430" s="2" t="s">
        <v>9</v>
      </c>
      <c r="D2430">
        <v>0</v>
      </c>
      <c r="E2430">
        <v>3301</v>
      </c>
      <c r="F2430" s="2" t="s">
        <v>191</v>
      </c>
      <c r="G2430">
        <v>50</v>
      </c>
      <c r="H2430">
        <v>5</v>
      </c>
      <c r="I2430">
        <v>5</v>
      </c>
      <c r="J2430">
        <v>885</v>
      </c>
      <c r="K2430">
        <v>344</v>
      </c>
      <c r="L2430" s="2" t="s">
        <v>244</v>
      </c>
    </row>
    <row r="2431" spans="1:12" x14ac:dyDescent="0.4">
      <c r="A2431" s="1">
        <v>43972</v>
      </c>
      <c r="B2431" s="5">
        <v>0.72916666666666663</v>
      </c>
      <c r="C2431" s="2" t="s">
        <v>75</v>
      </c>
      <c r="D2431">
        <v>0</v>
      </c>
      <c r="E2431">
        <v>93</v>
      </c>
      <c r="F2431" s="2" t="s">
        <v>191</v>
      </c>
      <c r="G2431">
        <v>0</v>
      </c>
      <c r="H2431">
        <v>0</v>
      </c>
      <c r="I2431">
        <v>0</v>
      </c>
      <c r="J2431">
        <v>82</v>
      </c>
      <c r="K2431">
        <v>7</v>
      </c>
      <c r="L2431" s="2" t="s">
        <v>145</v>
      </c>
    </row>
    <row r="2432" spans="1:12" x14ac:dyDescent="0.4">
      <c r="A2432" s="1">
        <v>43972</v>
      </c>
      <c r="B2432" s="5">
        <v>0</v>
      </c>
      <c r="C2432" s="2" t="s">
        <v>18</v>
      </c>
      <c r="D2432">
        <v>0</v>
      </c>
      <c r="E2432">
        <v>5427</v>
      </c>
      <c r="F2432" s="2" t="s">
        <v>191</v>
      </c>
      <c r="G2432">
        <v>38</v>
      </c>
      <c r="H2432">
        <v>12</v>
      </c>
      <c r="I2432">
        <v>0</v>
      </c>
      <c r="J2432">
        <v>0</v>
      </c>
      <c r="K2432">
        <v>422</v>
      </c>
      <c r="L2432" s="2" t="s">
        <v>123</v>
      </c>
    </row>
    <row r="2433" spans="1:12" x14ac:dyDescent="0.4">
      <c r="A2433" s="1">
        <v>43972</v>
      </c>
      <c r="B2433" s="5">
        <v>0</v>
      </c>
      <c r="C2433" s="2" t="s">
        <v>20</v>
      </c>
      <c r="D2433">
        <v>0</v>
      </c>
      <c r="E2433">
        <v>1939</v>
      </c>
      <c r="F2433" s="2" t="s">
        <v>191</v>
      </c>
      <c r="G2433">
        <v>28</v>
      </c>
      <c r="H2433">
        <v>6</v>
      </c>
      <c r="I2433">
        <v>3</v>
      </c>
      <c r="J2433">
        <v>276</v>
      </c>
      <c r="K2433">
        <v>152</v>
      </c>
      <c r="L2433" s="2" t="s">
        <v>255</v>
      </c>
    </row>
    <row r="2434" spans="1:12" x14ac:dyDescent="0.4">
      <c r="A2434" s="1">
        <v>43972</v>
      </c>
      <c r="B2434" s="5">
        <v>0.33333333333333331</v>
      </c>
      <c r="C2434" s="2" t="s">
        <v>40</v>
      </c>
      <c r="D2434">
        <v>0</v>
      </c>
      <c r="E2434">
        <v>199</v>
      </c>
      <c r="F2434" s="2" t="s">
        <v>191</v>
      </c>
      <c r="G2434">
        <v>0</v>
      </c>
      <c r="H2434">
        <v>0</v>
      </c>
      <c r="I2434">
        <v>0</v>
      </c>
      <c r="J2434">
        <v>173</v>
      </c>
      <c r="K2434">
        <v>8</v>
      </c>
      <c r="L2434" s="2" t="s">
        <v>232</v>
      </c>
    </row>
    <row r="2435" spans="1:12" x14ac:dyDescent="0.4">
      <c r="A2435" s="1">
        <v>43972</v>
      </c>
      <c r="B2435" s="5">
        <v>0.60416666666666663</v>
      </c>
      <c r="C2435" s="2" t="s">
        <v>12</v>
      </c>
      <c r="D2435">
        <v>0</v>
      </c>
      <c r="E2435">
        <v>3583</v>
      </c>
      <c r="F2435" s="2" t="s">
        <v>191</v>
      </c>
      <c r="G2435">
        <v>25</v>
      </c>
      <c r="H2435">
        <v>0</v>
      </c>
      <c r="I2435">
        <v>3</v>
      </c>
      <c r="J2435">
        <v>0</v>
      </c>
      <c r="K2435">
        <v>129</v>
      </c>
      <c r="L2435" s="2" t="s">
        <v>301</v>
      </c>
    </row>
    <row r="2436" spans="1:12" x14ac:dyDescent="0.4">
      <c r="A2436" s="1">
        <v>43972</v>
      </c>
      <c r="B2436" s="5">
        <v>0</v>
      </c>
      <c r="C2436" s="2" t="s">
        <v>10</v>
      </c>
      <c r="D2436">
        <v>0</v>
      </c>
      <c r="E2436">
        <v>82</v>
      </c>
      <c r="F2436" s="2" t="s">
        <v>191</v>
      </c>
      <c r="G2436">
        <v>0</v>
      </c>
      <c r="H2436">
        <v>0</v>
      </c>
      <c r="I2436">
        <v>0</v>
      </c>
      <c r="J2436">
        <v>0</v>
      </c>
      <c r="K2436">
        <v>1</v>
      </c>
      <c r="L2436" s="2" t="s">
        <v>302</v>
      </c>
    </row>
    <row r="2437" spans="1:12" x14ac:dyDescent="0.4">
      <c r="A2437" s="1">
        <v>43972</v>
      </c>
      <c r="B2437" s="5"/>
      <c r="C2437" s="2" t="s">
        <v>167</v>
      </c>
      <c r="E2437">
        <v>30935</v>
      </c>
      <c r="F2437" s="2" t="s">
        <v>171</v>
      </c>
      <c r="G2437">
        <v>284</v>
      </c>
      <c r="K2437">
        <v>1941</v>
      </c>
      <c r="L2437" s="2" t="s">
        <v>0</v>
      </c>
    </row>
    <row r="2438" spans="1:12" x14ac:dyDescent="0.4">
      <c r="A2438" s="1">
        <v>43973</v>
      </c>
      <c r="B2438" s="5">
        <v>0</v>
      </c>
      <c r="C2438" s="2" t="s">
        <v>22</v>
      </c>
      <c r="D2438">
        <v>0</v>
      </c>
      <c r="E2438">
        <v>1195</v>
      </c>
      <c r="F2438" s="2" t="s">
        <v>191</v>
      </c>
      <c r="G2438">
        <v>9</v>
      </c>
      <c r="H2438">
        <v>0</v>
      </c>
      <c r="I2438">
        <v>0</v>
      </c>
      <c r="J2438">
        <v>0</v>
      </c>
      <c r="K2438">
        <v>44</v>
      </c>
      <c r="L2438" s="2" t="s">
        <v>280</v>
      </c>
    </row>
    <row r="2439" spans="1:12" x14ac:dyDescent="0.4">
      <c r="A2439" s="1">
        <v>43973</v>
      </c>
      <c r="B2439" s="5"/>
      <c r="C2439" s="2" t="s">
        <v>83</v>
      </c>
      <c r="E2439">
        <v>25</v>
      </c>
      <c r="F2439" s="2" t="s">
        <v>191</v>
      </c>
      <c r="G2439">
        <v>0</v>
      </c>
      <c r="K2439">
        <v>0</v>
      </c>
      <c r="L2439" s="2" t="s">
        <v>0</v>
      </c>
    </row>
    <row r="2440" spans="1:12" x14ac:dyDescent="0.4">
      <c r="A2440" s="1">
        <v>43973</v>
      </c>
      <c r="B2440" s="5">
        <v>0.58333333333333337</v>
      </c>
      <c r="C2440" s="2" t="s">
        <v>50</v>
      </c>
      <c r="D2440">
        <v>0</v>
      </c>
      <c r="E2440">
        <v>99</v>
      </c>
      <c r="F2440" s="2" t="s">
        <v>191</v>
      </c>
      <c r="G2440">
        <v>1</v>
      </c>
      <c r="H2440">
        <v>1</v>
      </c>
      <c r="I2440">
        <v>0</v>
      </c>
      <c r="J2440">
        <v>0</v>
      </c>
      <c r="K2440">
        <v>3</v>
      </c>
      <c r="L2440" s="2" t="s">
        <v>111</v>
      </c>
    </row>
    <row r="2441" spans="1:12" x14ac:dyDescent="0.4">
      <c r="A2441" s="1">
        <v>43973</v>
      </c>
      <c r="B2441" s="5">
        <v>0.33333333333333331</v>
      </c>
      <c r="C2441" s="2" t="s">
        <v>15</v>
      </c>
      <c r="D2441">
        <v>0</v>
      </c>
      <c r="E2441">
        <v>1874</v>
      </c>
      <c r="F2441" s="2" t="s">
        <v>191</v>
      </c>
      <c r="G2441">
        <v>20</v>
      </c>
      <c r="H2441">
        <v>3</v>
      </c>
      <c r="I2441">
        <v>3</v>
      </c>
      <c r="J2441">
        <v>0</v>
      </c>
      <c r="K2441">
        <v>96</v>
      </c>
      <c r="L2441" s="2" t="s">
        <v>87</v>
      </c>
    </row>
    <row r="2442" spans="1:12" x14ac:dyDescent="0.4">
      <c r="A2442" s="1">
        <v>43973</v>
      </c>
      <c r="B2442" s="5">
        <v>0</v>
      </c>
      <c r="C2442" s="2" t="s">
        <v>17</v>
      </c>
      <c r="D2442">
        <v>0</v>
      </c>
      <c r="E2442">
        <v>838</v>
      </c>
      <c r="F2442" s="2" t="s">
        <v>191</v>
      </c>
      <c r="G2442">
        <v>2</v>
      </c>
      <c r="H2442">
        <v>0</v>
      </c>
      <c r="I2442">
        <v>0</v>
      </c>
      <c r="J2442">
        <v>799</v>
      </c>
      <c r="K2442">
        <v>35</v>
      </c>
      <c r="L2442" s="2" t="s">
        <v>115</v>
      </c>
    </row>
    <row r="2443" spans="1:12" x14ac:dyDescent="0.4">
      <c r="A2443" s="1">
        <v>43973</v>
      </c>
      <c r="B2443" s="5">
        <v>0.375</v>
      </c>
      <c r="C2443" s="2" t="s">
        <v>13</v>
      </c>
      <c r="D2443">
        <v>0</v>
      </c>
      <c r="E2443">
        <v>976</v>
      </c>
      <c r="F2443" s="2" t="s">
        <v>191</v>
      </c>
      <c r="G2443">
        <v>8</v>
      </c>
      <c r="H2443">
        <v>0</v>
      </c>
      <c r="I2443">
        <v>0</v>
      </c>
      <c r="J2443">
        <v>916</v>
      </c>
      <c r="K2443">
        <v>50</v>
      </c>
      <c r="L2443" s="2" t="s">
        <v>283</v>
      </c>
    </row>
    <row r="2444" spans="1:12" x14ac:dyDescent="0.4">
      <c r="A2444" s="1">
        <v>43973</v>
      </c>
      <c r="B2444" s="5">
        <v>0</v>
      </c>
      <c r="C2444" s="2" t="s">
        <v>26</v>
      </c>
      <c r="D2444">
        <v>0</v>
      </c>
      <c r="E2444">
        <v>1152</v>
      </c>
      <c r="F2444" s="2" t="s">
        <v>191</v>
      </c>
      <c r="G2444">
        <v>11</v>
      </c>
      <c r="H2444">
        <v>3</v>
      </c>
      <c r="I2444">
        <v>0</v>
      </c>
      <c r="J2444">
        <v>146</v>
      </c>
      <c r="K2444">
        <v>84</v>
      </c>
      <c r="L2444" s="2" t="s">
        <v>334</v>
      </c>
    </row>
    <row r="2445" spans="1:12" x14ac:dyDescent="0.4">
      <c r="A2445" s="1">
        <v>43973</v>
      </c>
      <c r="B2445" s="5">
        <v>0</v>
      </c>
      <c r="C2445" s="2" t="s">
        <v>8</v>
      </c>
      <c r="D2445">
        <v>33804</v>
      </c>
      <c r="E2445">
        <v>5331</v>
      </c>
      <c r="F2445" s="2" t="s">
        <v>171</v>
      </c>
      <c r="G2445">
        <v>15</v>
      </c>
      <c r="H2445">
        <v>2</v>
      </c>
      <c r="I2445">
        <v>0</v>
      </c>
      <c r="J2445">
        <v>765</v>
      </c>
      <c r="K2445">
        <v>293</v>
      </c>
      <c r="L2445" s="2" t="s">
        <v>279</v>
      </c>
    </row>
    <row r="2446" spans="1:12" x14ac:dyDescent="0.4">
      <c r="A2446" s="1">
        <v>43973</v>
      </c>
      <c r="B2446" s="5">
        <v>0.5</v>
      </c>
      <c r="C2446" s="2" t="s">
        <v>28</v>
      </c>
      <c r="D2446">
        <v>0</v>
      </c>
      <c r="E2446">
        <v>128</v>
      </c>
      <c r="F2446" s="2" t="s">
        <v>191</v>
      </c>
      <c r="G2446">
        <v>1</v>
      </c>
      <c r="H2446">
        <v>0</v>
      </c>
      <c r="I2446">
        <v>0</v>
      </c>
      <c r="J2446">
        <v>0</v>
      </c>
      <c r="K2446">
        <v>12</v>
      </c>
      <c r="L2446" s="2" t="s">
        <v>304</v>
      </c>
    </row>
    <row r="2447" spans="1:12" x14ac:dyDescent="0.4">
      <c r="A2447" s="1">
        <v>43973</v>
      </c>
      <c r="B2447" s="5">
        <v>0</v>
      </c>
      <c r="C2447" s="2" t="s">
        <v>93</v>
      </c>
      <c r="D2447">
        <v>0</v>
      </c>
      <c r="E2447">
        <v>826</v>
      </c>
      <c r="F2447" s="2" t="s">
        <v>191</v>
      </c>
      <c r="G2447">
        <v>4</v>
      </c>
      <c r="H2447">
        <v>2</v>
      </c>
      <c r="I2447">
        <v>2</v>
      </c>
      <c r="J2447">
        <v>0</v>
      </c>
      <c r="K2447">
        <v>49</v>
      </c>
      <c r="L2447" s="2" t="s">
        <v>0</v>
      </c>
    </row>
    <row r="2448" spans="1:12" x14ac:dyDescent="0.4">
      <c r="A2448" s="1">
        <v>43973</v>
      </c>
      <c r="B2448" s="5">
        <v>0</v>
      </c>
      <c r="C2448" s="2" t="s">
        <v>37</v>
      </c>
      <c r="D2448">
        <v>0</v>
      </c>
      <c r="E2448">
        <v>204</v>
      </c>
      <c r="F2448" s="2" t="s">
        <v>191</v>
      </c>
      <c r="G2448">
        <v>2</v>
      </c>
      <c r="H2448">
        <v>1</v>
      </c>
      <c r="I2448">
        <v>0</v>
      </c>
      <c r="J2448">
        <v>0</v>
      </c>
      <c r="K2448">
        <v>7</v>
      </c>
      <c r="L2448" s="2" t="s">
        <v>333</v>
      </c>
    </row>
    <row r="2449" spans="1:12" x14ac:dyDescent="0.4">
      <c r="A2449" s="1">
        <v>43973</v>
      </c>
      <c r="B2449" s="5">
        <v>0</v>
      </c>
      <c r="C2449" s="2" t="s">
        <v>48</v>
      </c>
      <c r="D2449">
        <v>0</v>
      </c>
      <c r="E2449">
        <v>733</v>
      </c>
      <c r="F2449" s="2" t="s">
        <v>191</v>
      </c>
      <c r="G2449">
        <v>21</v>
      </c>
      <c r="H2449">
        <v>0</v>
      </c>
      <c r="I2449">
        <v>0</v>
      </c>
      <c r="J2449">
        <v>0</v>
      </c>
      <c r="K2449">
        <v>20</v>
      </c>
      <c r="L2449" s="2" t="s">
        <v>102</v>
      </c>
    </row>
    <row r="2450" spans="1:12" x14ac:dyDescent="0.4">
      <c r="A2450" s="1">
        <v>43973</v>
      </c>
      <c r="B2450" s="5">
        <v>0</v>
      </c>
      <c r="C2450" s="2" t="s">
        <v>29</v>
      </c>
      <c r="D2450">
        <v>0</v>
      </c>
      <c r="E2450">
        <v>723</v>
      </c>
      <c r="F2450" s="2" t="s">
        <v>191</v>
      </c>
      <c r="G2450">
        <v>4</v>
      </c>
      <c r="H2450">
        <v>1</v>
      </c>
      <c r="I2450">
        <v>1</v>
      </c>
      <c r="J2450">
        <v>0</v>
      </c>
      <c r="K2450">
        <v>83</v>
      </c>
      <c r="L2450" s="2" t="s">
        <v>229</v>
      </c>
    </row>
    <row r="2451" spans="1:12" x14ac:dyDescent="0.4">
      <c r="A2451" s="1">
        <v>43973</v>
      </c>
      <c r="B2451" s="5">
        <v>0</v>
      </c>
      <c r="C2451" s="2" t="s">
        <v>70</v>
      </c>
      <c r="D2451">
        <v>0</v>
      </c>
      <c r="E2451">
        <v>123</v>
      </c>
      <c r="F2451" s="2" t="s">
        <v>191</v>
      </c>
      <c r="G2451">
        <v>0</v>
      </c>
      <c r="H2451">
        <v>0</v>
      </c>
      <c r="I2451">
        <v>0</v>
      </c>
      <c r="J2451">
        <v>0</v>
      </c>
      <c r="K2451">
        <v>3</v>
      </c>
      <c r="L2451" s="2" t="s">
        <v>223</v>
      </c>
    </row>
    <row r="2452" spans="1:12" x14ac:dyDescent="0.4">
      <c r="A2452" s="1">
        <v>43973</v>
      </c>
      <c r="B2452" s="5"/>
      <c r="C2452" s="2" t="s">
        <v>78</v>
      </c>
      <c r="E2452">
        <v>82</v>
      </c>
      <c r="F2452" s="2" t="s">
        <v>191</v>
      </c>
      <c r="G2452">
        <v>0</v>
      </c>
      <c r="K2452">
        <v>0</v>
      </c>
      <c r="L2452" s="2" t="s">
        <v>0</v>
      </c>
    </row>
    <row r="2453" spans="1:12" x14ac:dyDescent="0.4">
      <c r="A2453" s="1">
        <v>43973</v>
      </c>
      <c r="B2453" s="5"/>
      <c r="C2453" s="2" t="s">
        <v>33</v>
      </c>
      <c r="E2453">
        <v>807</v>
      </c>
      <c r="F2453" s="2" t="s">
        <v>191</v>
      </c>
      <c r="G2453">
        <v>9</v>
      </c>
      <c r="K2453">
        <v>36</v>
      </c>
      <c r="L2453" s="2" t="s">
        <v>0</v>
      </c>
    </row>
    <row r="2454" spans="1:12" x14ac:dyDescent="0.4">
      <c r="A2454" s="1">
        <v>43973</v>
      </c>
      <c r="B2454" s="5">
        <v>0.39583333333333331</v>
      </c>
      <c r="C2454" s="2" t="s">
        <v>101</v>
      </c>
      <c r="D2454">
        <v>0</v>
      </c>
      <c r="E2454">
        <v>78</v>
      </c>
      <c r="F2454" s="2" t="s">
        <v>191</v>
      </c>
      <c r="G2454">
        <v>5</v>
      </c>
      <c r="H2454">
        <v>1</v>
      </c>
      <c r="I2454">
        <v>0</v>
      </c>
      <c r="J2454">
        <v>0</v>
      </c>
      <c r="K2454">
        <v>6</v>
      </c>
      <c r="L2454" s="2" t="s">
        <v>335</v>
      </c>
    </row>
    <row r="2455" spans="1:12" x14ac:dyDescent="0.4">
      <c r="A2455" s="1">
        <v>43973</v>
      </c>
      <c r="B2455" s="5"/>
      <c r="C2455" s="2" t="s">
        <v>57</v>
      </c>
      <c r="E2455">
        <v>439</v>
      </c>
      <c r="F2455" s="2" t="s">
        <v>191</v>
      </c>
      <c r="G2455">
        <v>8</v>
      </c>
      <c r="K2455">
        <v>16</v>
      </c>
      <c r="L2455" s="2" t="s">
        <v>0</v>
      </c>
    </row>
    <row r="2456" spans="1:12" x14ac:dyDescent="0.4">
      <c r="A2456" s="1">
        <v>43973</v>
      </c>
      <c r="B2456" s="5">
        <v>0.41666666666666669</v>
      </c>
      <c r="C2456" s="2" t="s">
        <v>38</v>
      </c>
      <c r="D2456">
        <v>0</v>
      </c>
      <c r="E2456">
        <v>307</v>
      </c>
      <c r="F2456" s="2" t="s">
        <v>191</v>
      </c>
      <c r="G2456">
        <v>2</v>
      </c>
      <c r="H2456">
        <v>0</v>
      </c>
      <c r="I2456">
        <v>0</v>
      </c>
      <c r="J2456">
        <v>284</v>
      </c>
      <c r="K2456">
        <v>23</v>
      </c>
      <c r="L2456" s="2" t="s">
        <v>339</v>
      </c>
    </row>
    <row r="2457" spans="1:12" x14ac:dyDescent="0.4">
      <c r="A2457" s="1">
        <v>43973</v>
      </c>
      <c r="B2457" s="5">
        <v>0.41666666666666669</v>
      </c>
      <c r="C2457" s="2" t="s">
        <v>88</v>
      </c>
      <c r="D2457">
        <v>0</v>
      </c>
      <c r="E2457">
        <v>379</v>
      </c>
      <c r="F2457" s="2" t="s">
        <v>191</v>
      </c>
      <c r="G2457">
        <v>6</v>
      </c>
      <c r="H2457">
        <v>4</v>
      </c>
      <c r="I2457">
        <v>0</v>
      </c>
      <c r="J2457">
        <v>63</v>
      </c>
      <c r="K2457">
        <v>18</v>
      </c>
      <c r="L2457" s="2" t="s">
        <v>303</v>
      </c>
    </row>
    <row r="2458" spans="1:12" x14ac:dyDescent="0.4">
      <c r="A2458" s="1">
        <v>43973</v>
      </c>
      <c r="B2458" s="5">
        <v>0.33333333333333331</v>
      </c>
      <c r="C2458" s="2" t="s">
        <v>9</v>
      </c>
      <c r="D2458">
        <v>0</v>
      </c>
      <c r="E2458">
        <v>3304</v>
      </c>
      <c r="F2458" s="2" t="s">
        <v>191</v>
      </c>
      <c r="G2458">
        <v>46</v>
      </c>
      <c r="H2458">
        <v>5</v>
      </c>
      <c r="I2458">
        <v>3</v>
      </c>
      <c r="J2458">
        <v>887</v>
      </c>
      <c r="K2458">
        <v>345</v>
      </c>
      <c r="L2458" s="2" t="s">
        <v>244</v>
      </c>
    </row>
    <row r="2459" spans="1:12" x14ac:dyDescent="0.4">
      <c r="A2459" s="1">
        <v>43973</v>
      </c>
      <c r="B2459" s="5">
        <v>0.72916666666666663</v>
      </c>
      <c r="C2459" s="2" t="s">
        <v>75</v>
      </c>
      <c r="D2459">
        <v>0</v>
      </c>
      <c r="E2459">
        <v>93</v>
      </c>
      <c r="F2459" s="2" t="s">
        <v>191</v>
      </c>
      <c r="G2459">
        <v>0</v>
      </c>
      <c r="H2459">
        <v>0</v>
      </c>
      <c r="I2459">
        <v>0</v>
      </c>
      <c r="J2459">
        <v>84</v>
      </c>
      <c r="K2459">
        <v>7</v>
      </c>
      <c r="L2459" s="2" t="s">
        <v>145</v>
      </c>
    </row>
    <row r="2460" spans="1:12" x14ac:dyDescent="0.4">
      <c r="A2460" s="1">
        <v>43973</v>
      </c>
      <c r="B2460" s="5">
        <v>0</v>
      </c>
      <c r="C2460" s="2" t="s">
        <v>18</v>
      </c>
      <c r="D2460">
        <v>0</v>
      </c>
      <c r="E2460">
        <v>5431</v>
      </c>
      <c r="F2460" s="2" t="s">
        <v>191</v>
      </c>
      <c r="G2460">
        <v>33</v>
      </c>
      <c r="H2460">
        <v>11</v>
      </c>
      <c r="I2460">
        <v>0</v>
      </c>
      <c r="J2460">
        <v>0</v>
      </c>
      <c r="K2460">
        <v>422</v>
      </c>
      <c r="L2460" s="2" t="s">
        <v>123</v>
      </c>
    </row>
    <row r="2461" spans="1:12" x14ac:dyDescent="0.4">
      <c r="A2461" s="1">
        <v>43973</v>
      </c>
      <c r="B2461" s="5">
        <v>0</v>
      </c>
      <c r="C2461" s="2" t="s">
        <v>20</v>
      </c>
      <c r="D2461">
        <v>0</v>
      </c>
      <c r="E2461">
        <v>1939</v>
      </c>
      <c r="F2461" s="2" t="s">
        <v>191</v>
      </c>
      <c r="G2461">
        <v>27</v>
      </c>
      <c r="H2461">
        <v>5</v>
      </c>
      <c r="I2461">
        <v>2</v>
      </c>
      <c r="J2461">
        <v>277</v>
      </c>
      <c r="K2461">
        <v>152</v>
      </c>
      <c r="L2461" s="2" t="s">
        <v>255</v>
      </c>
    </row>
    <row r="2462" spans="1:12" x14ac:dyDescent="0.4">
      <c r="A2462" s="1">
        <v>43973</v>
      </c>
      <c r="B2462" s="5">
        <v>0.33333333333333331</v>
      </c>
      <c r="C2462" s="2" t="s">
        <v>40</v>
      </c>
      <c r="D2462">
        <v>0</v>
      </c>
      <c r="E2462">
        <v>199</v>
      </c>
      <c r="F2462" s="2" t="s">
        <v>191</v>
      </c>
      <c r="G2462">
        <v>0</v>
      </c>
      <c r="H2462">
        <v>0</v>
      </c>
      <c r="I2462">
        <v>0</v>
      </c>
      <c r="J2462">
        <v>173</v>
      </c>
      <c r="K2462">
        <v>8</v>
      </c>
      <c r="L2462" s="2" t="s">
        <v>232</v>
      </c>
    </row>
    <row r="2463" spans="1:12" x14ac:dyDescent="0.4">
      <c r="A2463" s="1">
        <v>43973</v>
      </c>
      <c r="B2463" s="5">
        <v>0.60416666666666663</v>
      </c>
      <c r="C2463" s="2" t="s">
        <v>12</v>
      </c>
      <c r="D2463">
        <v>0</v>
      </c>
      <c r="E2463">
        <v>3585</v>
      </c>
      <c r="F2463" s="2" t="s">
        <v>191</v>
      </c>
      <c r="G2463">
        <v>31</v>
      </c>
      <c r="H2463">
        <v>0</v>
      </c>
      <c r="I2463">
        <v>4</v>
      </c>
      <c r="J2463">
        <v>0</v>
      </c>
      <c r="K2463">
        <v>130</v>
      </c>
      <c r="L2463" s="2" t="s">
        <v>301</v>
      </c>
    </row>
    <row r="2464" spans="1:12" x14ac:dyDescent="0.4">
      <c r="A2464" s="1">
        <v>43973</v>
      </c>
      <c r="B2464" s="5">
        <v>0</v>
      </c>
      <c r="C2464" s="2" t="s">
        <v>10</v>
      </c>
      <c r="D2464">
        <v>0</v>
      </c>
      <c r="E2464">
        <v>82</v>
      </c>
      <c r="F2464" s="2" t="s">
        <v>191</v>
      </c>
      <c r="G2464">
        <v>0</v>
      </c>
      <c r="H2464">
        <v>0</v>
      </c>
      <c r="I2464">
        <v>0</v>
      </c>
      <c r="J2464">
        <v>0</v>
      </c>
      <c r="K2464">
        <v>1</v>
      </c>
      <c r="L2464" s="2" t="s">
        <v>302</v>
      </c>
    </row>
    <row r="2465" spans="1:12" x14ac:dyDescent="0.4">
      <c r="A2465" s="1">
        <v>43973</v>
      </c>
      <c r="B2465" s="5"/>
      <c r="C2465" s="2" t="s">
        <v>167</v>
      </c>
      <c r="E2465">
        <v>30952</v>
      </c>
      <c r="F2465" s="2" t="s">
        <v>194</v>
      </c>
      <c r="G2465">
        <v>266</v>
      </c>
      <c r="K2465">
        <v>1943</v>
      </c>
      <c r="L2465" s="2" t="s">
        <v>0</v>
      </c>
    </row>
    <row r="2466" spans="1:12" x14ac:dyDescent="0.4">
      <c r="A2466" s="1">
        <v>43974</v>
      </c>
      <c r="B2466" s="5"/>
      <c r="C2466" s="2" t="s">
        <v>22</v>
      </c>
      <c r="E2466">
        <v>1196</v>
      </c>
      <c r="F2466" s="2" t="s">
        <v>191</v>
      </c>
      <c r="G2466">
        <v>8</v>
      </c>
      <c r="K2466">
        <v>45</v>
      </c>
      <c r="L2466" s="2" t="s">
        <v>0</v>
      </c>
    </row>
    <row r="2467" spans="1:12" x14ac:dyDescent="0.4">
      <c r="A2467" s="1">
        <v>43974</v>
      </c>
      <c r="B2467" s="5"/>
      <c r="C2467" s="2" t="s">
        <v>83</v>
      </c>
      <c r="E2467">
        <v>25</v>
      </c>
      <c r="F2467" s="2" t="s">
        <v>191</v>
      </c>
      <c r="G2467">
        <v>0</v>
      </c>
      <c r="K2467">
        <v>0</v>
      </c>
      <c r="L2467" s="2" t="s">
        <v>0</v>
      </c>
    </row>
    <row r="2468" spans="1:12" x14ac:dyDescent="0.4">
      <c r="A2468" s="1">
        <v>43974</v>
      </c>
      <c r="B2468" s="5"/>
      <c r="C2468" s="2" t="s">
        <v>50</v>
      </c>
      <c r="E2468">
        <v>99</v>
      </c>
      <c r="F2468" s="2" t="s">
        <v>191</v>
      </c>
      <c r="G2468">
        <v>1</v>
      </c>
      <c r="K2468">
        <v>3</v>
      </c>
      <c r="L2468" s="2" t="s">
        <v>0</v>
      </c>
    </row>
    <row r="2469" spans="1:12" x14ac:dyDescent="0.4">
      <c r="A2469" s="1">
        <v>43974</v>
      </c>
      <c r="B2469" s="5">
        <v>0.33333333333333331</v>
      </c>
      <c r="C2469" s="2" t="s">
        <v>15</v>
      </c>
      <c r="D2469">
        <v>0</v>
      </c>
      <c r="E2469">
        <v>1878</v>
      </c>
      <c r="F2469" s="2" t="s">
        <v>191</v>
      </c>
      <c r="G2469">
        <v>20</v>
      </c>
      <c r="H2469">
        <v>3</v>
      </c>
      <c r="I2469">
        <v>3</v>
      </c>
      <c r="J2469">
        <v>0</v>
      </c>
      <c r="K2469">
        <v>96</v>
      </c>
      <c r="L2469" s="2" t="s">
        <v>87</v>
      </c>
    </row>
    <row r="2470" spans="1:12" x14ac:dyDescent="0.4">
      <c r="A2470" s="1">
        <v>43974</v>
      </c>
      <c r="B2470" s="5">
        <v>0</v>
      </c>
      <c r="C2470" s="2" t="s">
        <v>17</v>
      </c>
      <c r="D2470">
        <v>0</v>
      </c>
      <c r="E2470">
        <v>838</v>
      </c>
      <c r="F2470" s="2" t="s">
        <v>191</v>
      </c>
      <c r="G2470">
        <v>2</v>
      </c>
      <c r="H2470">
        <v>0</v>
      </c>
      <c r="I2470">
        <v>0</v>
      </c>
      <c r="J2470">
        <v>800</v>
      </c>
      <c r="K2470">
        <v>35</v>
      </c>
      <c r="L2470" s="2" t="s">
        <v>115</v>
      </c>
    </row>
    <row r="2471" spans="1:12" x14ac:dyDescent="0.4">
      <c r="A2471" s="1">
        <v>43974</v>
      </c>
      <c r="B2471" s="5">
        <v>0.375</v>
      </c>
      <c r="C2471" s="2" t="s">
        <v>13</v>
      </c>
      <c r="D2471">
        <v>0</v>
      </c>
      <c r="E2471">
        <v>976</v>
      </c>
      <c r="F2471" s="2" t="s">
        <v>191</v>
      </c>
      <c r="G2471">
        <v>7</v>
      </c>
      <c r="H2471">
        <v>3</v>
      </c>
      <c r="I2471">
        <v>0</v>
      </c>
      <c r="J2471">
        <v>916</v>
      </c>
      <c r="K2471">
        <v>50</v>
      </c>
      <c r="L2471" s="2" t="s">
        <v>284</v>
      </c>
    </row>
    <row r="2472" spans="1:12" x14ac:dyDescent="0.4">
      <c r="A2472" s="1">
        <v>43974</v>
      </c>
      <c r="B2472" s="5">
        <v>0</v>
      </c>
      <c r="C2472" s="2" t="s">
        <v>26</v>
      </c>
      <c r="D2472">
        <v>0</v>
      </c>
      <c r="E2472">
        <v>1154</v>
      </c>
      <c r="F2472" s="2" t="s">
        <v>191</v>
      </c>
      <c r="G2472">
        <v>10</v>
      </c>
      <c r="H2472">
        <v>3</v>
      </c>
      <c r="I2472">
        <v>0</v>
      </c>
      <c r="J2472">
        <v>146</v>
      </c>
      <c r="K2472">
        <v>84</v>
      </c>
      <c r="L2472" s="2" t="s">
        <v>334</v>
      </c>
    </row>
    <row r="2473" spans="1:12" x14ac:dyDescent="0.4">
      <c r="A2473" s="1">
        <v>43974</v>
      </c>
      <c r="B2473" s="5">
        <v>0</v>
      </c>
      <c r="C2473" s="2" t="s">
        <v>8</v>
      </c>
      <c r="D2473">
        <v>34040</v>
      </c>
      <c r="E2473">
        <v>5333</v>
      </c>
      <c r="F2473" s="2" t="s">
        <v>171</v>
      </c>
      <c r="G2473">
        <v>11</v>
      </c>
      <c r="H2473">
        <v>2</v>
      </c>
      <c r="I2473">
        <v>0</v>
      </c>
      <c r="J2473">
        <v>773</v>
      </c>
      <c r="K2473">
        <v>293</v>
      </c>
      <c r="L2473" s="2" t="s">
        <v>279</v>
      </c>
    </row>
    <row r="2474" spans="1:12" x14ac:dyDescent="0.4">
      <c r="A2474" s="1">
        <v>43974</v>
      </c>
      <c r="B2474" s="5"/>
      <c r="C2474" s="2" t="s">
        <v>28</v>
      </c>
      <c r="E2474">
        <v>128</v>
      </c>
      <c r="F2474" s="2" t="s">
        <v>191</v>
      </c>
      <c r="G2474">
        <v>1</v>
      </c>
      <c r="K2474">
        <v>12</v>
      </c>
      <c r="L2474" s="2" t="s">
        <v>0</v>
      </c>
    </row>
    <row r="2475" spans="1:12" x14ac:dyDescent="0.4">
      <c r="A2475" s="1">
        <v>43974</v>
      </c>
      <c r="B2475" s="5">
        <v>0</v>
      </c>
      <c r="C2475" s="2" t="s">
        <v>93</v>
      </c>
      <c r="D2475">
        <v>0</v>
      </c>
      <c r="E2475">
        <v>826</v>
      </c>
      <c r="F2475" s="2" t="s">
        <v>191</v>
      </c>
      <c r="G2475">
        <v>4</v>
      </c>
      <c r="H2475">
        <v>2</v>
      </c>
      <c r="I2475">
        <v>2</v>
      </c>
      <c r="J2475">
        <v>0</v>
      </c>
      <c r="K2475">
        <v>49</v>
      </c>
      <c r="L2475" s="2" t="s">
        <v>0</v>
      </c>
    </row>
    <row r="2476" spans="1:12" x14ac:dyDescent="0.4">
      <c r="A2476" s="1">
        <v>43974</v>
      </c>
      <c r="B2476" s="5">
        <v>0</v>
      </c>
      <c r="C2476" s="2" t="s">
        <v>37</v>
      </c>
      <c r="D2476">
        <v>0</v>
      </c>
      <c r="E2476">
        <v>204</v>
      </c>
      <c r="F2476" s="2" t="s">
        <v>191</v>
      </c>
      <c r="G2476">
        <v>3</v>
      </c>
      <c r="H2476">
        <v>2</v>
      </c>
      <c r="I2476">
        <v>0</v>
      </c>
      <c r="J2476">
        <v>0</v>
      </c>
      <c r="K2476">
        <v>7</v>
      </c>
      <c r="L2476" s="2" t="s">
        <v>333</v>
      </c>
    </row>
    <row r="2477" spans="1:12" x14ac:dyDescent="0.4">
      <c r="A2477" s="1">
        <v>43974</v>
      </c>
      <c r="B2477" s="5">
        <v>0</v>
      </c>
      <c r="C2477" s="2" t="s">
        <v>48</v>
      </c>
      <c r="D2477">
        <v>0</v>
      </c>
      <c r="E2477">
        <v>733</v>
      </c>
      <c r="F2477" s="2" t="s">
        <v>191</v>
      </c>
      <c r="G2477">
        <v>23</v>
      </c>
      <c r="H2477">
        <v>0</v>
      </c>
      <c r="I2477">
        <v>0</v>
      </c>
      <c r="J2477">
        <v>0</v>
      </c>
      <c r="K2477">
        <v>20</v>
      </c>
      <c r="L2477" s="2" t="s">
        <v>102</v>
      </c>
    </row>
    <row r="2478" spans="1:12" x14ac:dyDescent="0.4">
      <c r="A2478" s="1">
        <v>43974</v>
      </c>
      <c r="B2478" s="5">
        <v>0</v>
      </c>
      <c r="C2478" s="2" t="s">
        <v>29</v>
      </c>
      <c r="D2478">
        <v>0</v>
      </c>
      <c r="E2478">
        <v>724</v>
      </c>
      <c r="F2478" s="2" t="s">
        <v>191</v>
      </c>
      <c r="G2478">
        <v>4</v>
      </c>
      <c r="H2478">
        <v>1</v>
      </c>
      <c r="I2478">
        <v>1</v>
      </c>
      <c r="J2478">
        <v>0</v>
      </c>
      <c r="K2478">
        <v>83</v>
      </c>
      <c r="L2478" s="2" t="s">
        <v>229</v>
      </c>
    </row>
    <row r="2479" spans="1:12" x14ac:dyDescent="0.4">
      <c r="A2479" s="1">
        <v>43974</v>
      </c>
      <c r="B2479" s="5">
        <v>0</v>
      </c>
      <c r="C2479" s="2" t="s">
        <v>70</v>
      </c>
      <c r="D2479">
        <v>0</v>
      </c>
      <c r="E2479">
        <v>123</v>
      </c>
      <c r="F2479" s="2" t="s">
        <v>191</v>
      </c>
      <c r="G2479">
        <v>0</v>
      </c>
      <c r="H2479">
        <v>0</v>
      </c>
      <c r="I2479">
        <v>0</v>
      </c>
      <c r="J2479">
        <v>0</v>
      </c>
      <c r="K2479">
        <v>3</v>
      </c>
      <c r="L2479" s="2" t="s">
        <v>223</v>
      </c>
    </row>
    <row r="2480" spans="1:12" x14ac:dyDescent="0.4">
      <c r="A2480" s="1">
        <v>43974</v>
      </c>
      <c r="B2480" s="5"/>
      <c r="C2480" s="2" t="s">
        <v>78</v>
      </c>
      <c r="E2480">
        <v>82</v>
      </c>
      <c r="F2480" s="2" t="s">
        <v>191</v>
      </c>
      <c r="G2480">
        <v>0</v>
      </c>
      <c r="K2480">
        <v>0</v>
      </c>
      <c r="L2480" s="2" t="s">
        <v>0</v>
      </c>
    </row>
    <row r="2481" spans="1:12" x14ac:dyDescent="0.4">
      <c r="A2481" s="1">
        <v>43974</v>
      </c>
      <c r="B2481" s="5"/>
      <c r="C2481" s="2" t="s">
        <v>33</v>
      </c>
      <c r="E2481">
        <v>807</v>
      </c>
      <c r="F2481" s="2" t="s">
        <v>191</v>
      </c>
      <c r="G2481">
        <v>8</v>
      </c>
      <c r="K2481">
        <v>36</v>
      </c>
      <c r="L2481" s="2" t="s">
        <v>0</v>
      </c>
    </row>
    <row r="2482" spans="1:12" x14ac:dyDescent="0.4">
      <c r="A2482" s="1">
        <v>43974</v>
      </c>
      <c r="B2482" s="5"/>
      <c r="C2482" s="2" t="s">
        <v>101</v>
      </c>
      <c r="E2482">
        <v>78</v>
      </c>
      <c r="F2482" s="2" t="s">
        <v>191</v>
      </c>
      <c r="G2482">
        <v>5</v>
      </c>
      <c r="K2482">
        <v>6</v>
      </c>
      <c r="L2482" s="2" t="s">
        <v>0</v>
      </c>
    </row>
    <row r="2483" spans="1:12" x14ac:dyDescent="0.4">
      <c r="A2483" s="1">
        <v>43974</v>
      </c>
      <c r="B2483" s="5"/>
      <c r="C2483" s="2" t="s">
        <v>57</v>
      </c>
      <c r="E2483">
        <v>439</v>
      </c>
      <c r="F2483" s="2" t="s">
        <v>191</v>
      </c>
      <c r="G2483">
        <v>7</v>
      </c>
      <c r="K2483">
        <v>17</v>
      </c>
      <c r="L2483" s="2" t="s">
        <v>0</v>
      </c>
    </row>
    <row r="2484" spans="1:12" x14ac:dyDescent="0.4">
      <c r="A2484" s="1">
        <v>43974</v>
      </c>
      <c r="B2484" s="5">
        <v>6.9444444444444447E-4</v>
      </c>
      <c r="C2484" s="2" t="s">
        <v>38</v>
      </c>
      <c r="D2484">
        <v>0</v>
      </c>
      <c r="E2484">
        <v>307</v>
      </c>
      <c r="F2484" s="2" t="s">
        <v>191</v>
      </c>
      <c r="G2484">
        <v>2</v>
      </c>
      <c r="H2484">
        <v>0</v>
      </c>
      <c r="I2484">
        <v>0</v>
      </c>
      <c r="J2484">
        <v>284</v>
      </c>
      <c r="K2484">
        <v>23</v>
      </c>
      <c r="L2484" s="2" t="s">
        <v>339</v>
      </c>
    </row>
    <row r="2485" spans="1:12" x14ac:dyDescent="0.4">
      <c r="A2485" s="1">
        <v>43974</v>
      </c>
      <c r="B2485" s="5">
        <v>0.41666666666666669</v>
      </c>
      <c r="C2485" s="2" t="s">
        <v>88</v>
      </c>
      <c r="D2485">
        <v>0</v>
      </c>
      <c r="E2485">
        <v>380</v>
      </c>
      <c r="F2485" s="2" t="s">
        <v>191</v>
      </c>
      <c r="G2485">
        <v>6</v>
      </c>
      <c r="H2485">
        <v>3</v>
      </c>
      <c r="I2485">
        <v>0</v>
      </c>
      <c r="J2485">
        <v>63</v>
      </c>
      <c r="K2485">
        <v>18</v>
      </c>
      <c r="L2485" s="2" t="s">
        <v>303</v>
      </c>
    </row>
    <row r="2486" spans="1:12" x14ac:dyDescent="0.4">
      <c r="A2486" s="1">
        <v>43974</v>
      </c>
      <c r="B2486" s="5">
        <v>0.33333333333333331</v>
      </c>
      <c r="C2486" s="2" t="s">
        <v>9</v>
      </c>
      <c r="D2486">
        <v>0</v>
      </c>
      <c r="E2486">
        <v>3304</v>
      </c>
      <c r="F2486" s="2" t="s">
        <v>191</v>
      </c>
      <c r="G2486">
        <v>45</v>
      </c>
      <c r="H2486">
        <v>6</v>
      </c>
      <c r="I2486">
        <v>5</v>
      </c>
      <c r="J2486">
        <v>888</v>
      </c>
      <c r="K2486">
        <v>346</v>
      </c>
      <c r="L2486" s="2" t="s">
        <v>244</v>
      </c>
    </row>
    <row r="2487" spans="1:12" x14ac:dyDescent="0.4">
      <c r="A2487" s="1">
        <v>43974</v>
      </c>
      <c r="B2487" s="5">
        <v>0.72916666666666663</v>
      </c>
      <c r="C2487" s="2" t="s">
        <v>75</v>
      </c>
      <c r="D2487">
        <v>0</v>
      </c>
      <c r="E2487">
        <v>93</v>
      </c>
      <c r="F2487" s="2" t="s">
        <v>191</v>
      </c>
      <c r="G2487">
        <v>1</v>
      </c>
      <c r="H2487">
        <v>0</v>
      </c>
      <c r="I2487">
        <v>0</v>
      </c>
      <c r="J2487">
        <v>84</v>
      </c>
      <c r="K2487">
        <v>7</v>
      </c>
      <c r="L2487" s="2" t="s">
        <v>145</v>
      </c>
    </row>
    <row r="2488" spans="1:12" x14ac:dyDescent="0.4">
      <c r="A2488" s="1">
        <v>43974</v>
      </c>
      <c r="B2488" s="5">
        <v>0</v>
      </c>
      <c r="C2488" s="2" t="s">
        <v>18</v>
      </c>
      <c r="D2488">
        <v>0</v>
      </c>
      <c r="E2488">
        <v>5437</v>
      </c>
      <c r="F2488" s="2" t="s">
        <v>191</v>
      </c>
      <c r="G2488">
        <v>33</v>
      </c>
      <c r="H2488">
        <v>11</v>
      </c>
      <c r="I2488">
        <v>0</v>
      </c>
      <c r="J2488">
        <v>0</v>
      </c>
      <c r="K2488">
        <v>422</v>
      </c>
      <c r="L2488" s="2" t="s">
        <v>123</v>
      </c>
    </row>
    <row r="2489" spans="1:12" x14ac:dyDescent="0.4">
      <c r="A2489" s="1">
        <v>43974</v>
      </c>
      <c r="B2489" s="5">
        <v>0</v>
      </c>
      <c r="C2489" s="2" t="s">
        <v>20</v>
      </c>
      <c r="D2489">
        <v>0</v>
      </c>
      <c r="E2489">
        <v>1939</v>
      </c>
      <c r="F2489" s="2" t="s">
        <v>191</v>
      </c>
      <c r="G2489">
        <v>27</v>
      </c>
      <c r="H2489">
        <v>5</v>
      </c>
      <c r="I2489">
        <v>2</v>
      </c>
      <c r="J2489">
        <v>277</v>
      </c>
      <c r="K2489">
        <v>152</v>
      </c>
      <c r="L2489" s="2" t="s">
        <v>255</v>
      </c>
    </row>
    <row r="2490" spans="1:12" x14ac:dyDescent="0.4">
      <c r="A2490" s="1">
        <v>43974</v>
      </c>
      <c r="B2490" s="5">
        <v>0.33333333333333331</v>
      </c>
      <c r="C2490" s="2" t="s">
        <v>40</v>
      </c>
      <c r="D2490">
        <v>0</v>
      </c>
      <c r="E2490">
        <v>201</v>
      </c>
      <c r="F2490" s="2" t="s">
        <v>191</v>
      </c>
      <c r="G2490">
        <v>0</v>
      </c>
      <c r="H2490">
        <v>0</v>
      </c>
      <c r="I2490">
        <v>0</v>
      </c>
      <c r="J2490">
        <v>174</v>
      </c>
      <c r="K2490">
        <v>8</v>
      </c>
      <c r="L2490" s="2" t="s">
        <v>232</v>
      </c>
    </row>
    <row r="2491" spans="1:12" x14ac:dyDescent="0.4">
      <c r="A2491" s="1">
        <v>43974</v>
      </c>
      <c r="B2491" s="5">
        <v>0.60416666666666663</v>
      </c>
      <c r="C2491" s="2" t="s">
        <v>12</v>
      </c>
      <c r="D2491">
        <v>0</v>
      </c>
      <c r="E2491">
        <v>3587</v>
      </c>
      <c r="F2491" s="2" t="s">
        <v>191</v>
      </c>
      <c r="G2491">
        <v>26</v>
      </c>
      <c r="H2491">
        <v>0</v>
      </c>
      <c r="I2491">
        <v>1</v>
      </c>
      <c r="J2491">
        <v>0</v>
      </c>
      <c r="K2491">
        <v>130</v>
      </c>
      <c r="L2491" s="2" t="s">
        <v>301</v>
      </c>
    </row>
    <row r="2492" spans="1:12" x14ac:dyDescent="0.4">
      <c r="A2492" s="1">
        <v>43974</v>
      </c>
      <c r="B2492" s="5">
        <v>0</v>
      </c>
      <c r="C2492" s="2" t="s">
        <v>10</v>
      </c>
      <c r="D2492">
        <v>0</v>
      </c>
      <c r="E2492">
        <v>82</v>
      </c>
      <c r="F2492" s="2" t="s">
        <v>191</v>
      </c>
      <c r="G2492">
        <v>0</v>
      </c>
      <c r="H2492">
        <v>0</v>
      </c>
      <c r="I2492">
        <v>0</v>
      </c>
      <c r="J2492">
        <v>0</v>
      </c>
      <c r="K2492">
        <v>1</v>
      </c>
      <c r="L2492" s="2" t="s">
        <v>302</v>
      </c>
    </row>
    <row r="2493" spans="1:12" x14ac:dyDescent="0.4">
      <c r="A2493" s="1">
        <v>43974</v>
      </c>
      <c r="B2493" s="5"/>
      <c r="C2493" s="2" t="s">
        <v>167</v>
      </c>
      <c r="E2493">
        <v>30973</v>
      </c>
      <c r="F2493" s="2" t="s">
        <v>191</v>
      </c>
      <c r="G2493">
        <v>255</v>
      </c>
      <c r="K2493">
        <v>1946</v>
      </c>
      <c r="L2493" s="2" t="s">
        <v>0</v>
      </c>
    </row>
    <row r="2494" spans="1:12" x14ac:dyDescent="0.4">
      <c r="A2494" s="1">
        <v>43975</v>
      </c>
      <c r="B2494" s="5"/>
      <c r="C2494" s="2" t="s">
        <v>22</v>
      </c>
      <c r="E2494">
        <v>1197</v>
      </c>
      <c r="F2494" s="2" t="s">
        <v>191</v>
      </c>
      <c r="G2494">
        <v>7</v>
      </c>
      <c r="K2494">
        <v>45</v>
      </c>
      <c r="L2494" s="2" t="s">
        <v>0</v>
      </c>
    </row>
    <row r="2495" spans="1:12" x14ac:dyDescent="0.4">
      <c r="A2495" s="1">
        <v>43975</v>
      </c>
      <c r="B2495" s="5">
        <v>0.41666666666666669</v>
      </c>
      <c r="C2495" s="2" t="s">
        <v>83</v>
      </c>
      <c r="D2495">
        <v>0</v>
      </c>
      <c r="E2495">
        <v>25</v>
      </c>
      <c r="F2495" s="2" t="s">
        <v>191</v>
      </c>
      <c r="G2495">
        <v>0</v>
      </c>
      <c r="H2495">
        <v>0</v>
      </c>
      <c r="I2495">
        <v>0</v>
      </c>
      <c r="J2495">
        <v>0</v>
      </c>
      <c r="K2495">
        <v>0</v>
      </c>
      <c r="L2495" s="2" t="s">
        <v>118</v>
      </c>
    </row>
    <row r="2496" spans="1:12" x14ac:dyDescent="0.4">
      <c r="A2496" s="1">
        <v>43975</v>
      </c>
      <c r="B2496" s="5"/>
      <c r="C2496" s="2" t="s">
        <v>50</v>
      </c>
      <c r="E2496">
        <v>99</v>
      </c>
      <c r="F2496" s="2" t="s">
        <v>191</v>
      </c>
      <c r="G2496">
        <v>1</v>
      </c>
      <c r="K2496">
        <v>3</v>
      </c>
      <c r="L2496" s="2" t="s">
        <v>0</v>
      </c>
    </row>
    <row r="2497" spans="1:12" x14ac:dyDescent="0.4">
      <c r="A2497" s="1">
        <v>43975</v>
      </c>
      <c r="B2497" s="5">
        <v>0.33333333333333331</v>
      </c>
      <c r="C2497" s="2" t="s">
        <v>15</v>
      </c>
      <c r="D2497">
        <v>0</v>
      </c>
      <c r="E2497">
        <v>1881</v>
      </c>
      <c r="F2497" s="2" t="s">
        <v>191</v>
      </c>
      <c r="G2497">
        <v>20</v>
      </c>
      <c r="H2497">
        <v>3</v>
      </c>
      <c r="I2497">
        <v>3</v>
      </c>
      <c r="J2497">
        <v>0</v>
      </c>
      <c r="K2497">
        <v>96</v>
      </c>
      <c r="L2497" s="2" t="s">
        <v>87</v>
      </c>
    </row>
    <row r="2498" spans="1:12" x14ac:dyDescent="0.4">
      <c r="A2498" s="1">
        <v>43975</v>
      </c>
      <c r="B2498" s="5">
        <v>0</v>
      </c>
      <c r="C2498" s="2" t="s">
        <v>17</v>
      </c>
      <c r="D2498">
        <v>0</v>
      </c>
      <c r="E2498">
        <v>838</v>
      </c>
      <c r="F2498" s="2" t="s">
        <v>191</v>
      </c>
      <c r="G2498">
        <v>2</v>
      </c>
      <c r="H2498">
        <v>0</v>
      </c>
      <c r="I2498">
        <v>0</v>
      </c>
      <c r="J2498">
        <v>801</v>
      </c>
      <c r="K2498">
        <v>35</v>
      </c>
      <c r="L2498" s="2" t="s">
        <v>115</v>
      </c>
    </row>
    <row r="2499" spans="1:12" x14ac:dyDescent="0.4">
      <c r="A2499" s="1">
        <v>43975</v>
      </c>
      <c r="B2499" s="5">
        <v>0.375</v>
      </c>
      <c r="C2499" s="2" t="s">
        <v>13</v>
      </c>
      <c r="D2499">
        <v>0</v>
      </c>
      <c r="E2499">
        <v>976</v>
      </c>
      <c r="F2499" s="2" t="s">
        <v>191</v>
      </c>
      <c r="G2499">
        <v>5</v>
      </c>
      <c r="H2499">
        <v>2</v>
      </c>
      <c r="I2499">
        <v>0</v>
      </c>
      <c r="J2499">
        <v>916</v>
      </c>
      <c r="K2499">
        <v>50</v>
      </c>
      <c r="L2499" s="2" t="s">
        <v>284</v>
      </c>
    </row>
    <row r="2500" spans="1:12" x14ac:dyDescent="0.4">
      <c r="A2500" s="1">
        <v>43975</v>
      </c>
      <c r="B2500" s="5">
        <v>0</v>
      </c>
      <c r="C2500" s="2" t="s">
        <v>26</v>
      </c>
      <c r="D2500">
        <v>0</v>
      </c>
      <c r="E2500">
        <v>1155</v>
      </c>
      <c r="F2500" s="2" t="s">
        <v>191</v>
      </c>
      <c r="G2500">
        <v>9</v>
      </c>
      <c r="H2500">
        <v>3</v>
      </c>
      <c r="I2500">
        <v>0</v>
      </c>
      <c r="J2500">
        <v>147</v>
      </c>
      <c r="K2500">
        <v>84</v>
      </c>
      <c r="L2500" s="2" t="s">
        <v>334</v>
      </c>
    </row>
    <row r="2501" spans="1:12" x14ac:dyDescent="0.4">
      <c r="A2501" s="1">
        <v>43975</v>
      </c>
      <c r="B2501" s="5">
        <v>0</v>
      </c>
      <c r="C2501" s="2" t="s">
        <v>8</v>
      </c>
      <c r="D2501">
        <v>34260</v>
      </c>
      <c r="E2501">
        <v>5333</v>
      </c>
      <c r="F2501" s="2" t="s">
        <v>191</v>
      </c>
      <c r="G2501">
        <v>11</v>
      </c>
      <c r="H2501">
        <v>2</v>
      </c>
      <c r="I2501">
        <v>0</v>
      </c>
      <c r="J2501">
        <v>773</v>
      </c>
      <c r="K2501">
        <v>293</v>
      </c>
      <c r="L2501" s="2" t="s">
        <v>279</v>
      </c>
    </row>
    <row r="2502" spans="1:12" x14ac:dyDescent="0.4">
      <c r="A2502" s="1">
        <v>43975</v>
      </c>
      <c r="B2502" s="5"/>
      <c r="C2502" s="2" t="s">
        <v>28</v>
      </c>
      <c r="E2502">
        <v>128</v>
      </c>
      <c r="F2502" s="2" t="s">
        <v>191</v>
      </c>
      <c r="G2502">
        <v>1</v>
      </c>
      <c r="K2502">
        <v>12</v>
      </c>
      <c r="L2502" s="2" t="s">
        <v>0</v>
      </c>
    </row>
    <row r="2503" spans="1:12" x14ac:dyDescent="0.4">
      <c r="A2503" s="1">
        <v>43975</v>
      </c>
      <c r="B2503" s="5">
        <v>0</v>
      </c>
      <c r="C2503" s="2" t="s">
        <v>93</v>
      </c>
      <c r="D2503">
        <v>0</v>
      </c>
      <c r="E2503">
        <v>826</v>
      </c>
      <c r="F2503" s="2" t="s">
        <v>191</v>
      </c>
      <c r="G2503">
        <v>4</v>
      </c>
      <c r="H2503">
        <v>2</v>
      </c>
      <c r="I2503">
        <v>2</v>
      </c>
      <c r="J2503">
        <v>0</v>
      </c>
      <c r="K2503">
        <v>49</v>
      </c>
      <c r="L2503" s="2" t="s">
        <v>0</v>
      </c>
    </row>
    <row r="2504" spans="1:12" x14ac:dyDescent="0.4">
      <c r="A2504" s="1">
        <v>43975</v>
      </c>
      <c r="B2504" s="5">
        <v>0</v>
      </c>
      <c r="C2504" s="2" t="s">
        <v>37</v>
      </c>
      <c r="D2504">
        <v>0</v>
      </c>
      <c r="E2504">
        <v>204</v>
      </c>
      <c r="F2504" s="2" t="s">
        <v>191</v>
      </c>
      <c r="G2504">
        <v>3</v>
      </c>
      <c r="H2504">
        <v>2</v>
      </c>
      <c r="I2504">
        <v>0</v>
      </c>
      <c r="J2504">
        <v>0</v>
      </c>
      <c r="K2504">
        <v>7</v>
      </c>
      <c r="L2504" s="2" t="s">
        <v>333</v>
      </c>
    </row>
    <row r="2505" spans="1:12" x14ac:dyDescent="0.4">
      <c r="A2505" s="1">
        <v>43975</v>
      </c>
      <c r="B2505" s="5">
        <v>0</v>
      </c>
      <c r="C2505" s="2" t="s">
        <v>48</v>
      </c>
      <c r="D2505">
        <v>0</v>
      </c>
      <c r="E2505">
        <v>733</v>
      </c>
      <c r="F2505" s="2" t="s">
        <v>191</v>
      </c>
      <c r="G2505">
        <v>24</v>
      </c>
      <c r="H2505">
        <v>0</v>
      </c>
      <c r="I2505">
        <v>0</v>
      </c>
      <c r="J2505">
        <v>0</v>
      </c>
      <c r="K2505">
        <v>20</v>
      </c>
      <c r="L2505" s="2" t="s">
        <v>102</v>
      </c>
    </row>
    <row r="2506" spans="1:12" x14ac:dyDescent="0.4">
      <c r="A2506" s="1">
        <v>43975</v>
      </c>
      <c r="B2506" s="5">
        <v>0</v>
      </c>
      <c r="C2506" s="2" t="s">
        <v>29</v>
      </c>
      <c r="D2506">
        <v>0</v>
      </c>
      <c r="E2506">
        <v>724</v>
      </c>
      <c r="F2506" s="2" t="s">
        <v>191</v>
      </c>
      <c r="G2506">
        <v>4</v>
      </c>
      <c r="H2506">
        <v>1</v>
      </c>
      <c r="I2506">
        <v>1</v>
      </c>
      <c r="J2506">
        <v>0</v>
      </c>
      <c r="K2506">
        <v>83</v>
      </c>
      <c r="L2506" s="2" t="s">
        <v>229</v>
      </c>
    </row>
    <row r="2507" spans="1:12" x14ac:dyDescent="0.4">
      <c r="A2507" s="1">
        <v>43975</v>
      </c>
      <c r="B2507" s="5">
        <v>0</v>
      </c>
      <c r="C2507" s="2" t="s">
        <v>70</v>
      </c>
      <c r="D2507">
        <v>0</v>
      </c>
      <c r="E2507">
        <v>123</v>
      </c>
      <c r="F2507" s="2" t="s">
        <v>191</v>
      </c>
      <c r="G2507">
        <v>0</v>
      </c>
      <c r="H2507">
        <v>0</v>
      </c>
      <c r="I2507">
        <v>0</v>
      </c>
      <c r="J2507">
        <v>0</v>
      </c>
      <c r="K2507">
        <v>3</v>
      </c>
      <c r="L2507" s="2" t="s">
        <v>223</v>
      </c>
    </row>
    <row r="2508" spans="1:12" x14ac:dyDescent="0.4">
      <c r="A2508" s="1">
        <v>43975</v>
      </c>
      <c r="B2508" s="5"/>
      <c r="C2508" s="2" t="s">
        <v>78</v>
      </c>
      <c r="E2508">
        <v>82</v>
      </c>
      <c r="F2508" s="2" t="s">
        <v>191</v>
      </c>
      <c r="G2508">
        <v>0</v>
      </c>
      <c r="K2508">
        <v>0</v>
      </c>
      <c r="L2508" s="2" t="s">
        <v>0</v>
      </c>
    </row>
    <row r="2509" spans="1:12" x14ac:dyDescent="0.4">
      <c r="A2509" s="1">
        <v>43975</v>
      </c>
      <c r="B2509" s="5"/>
      <c r="C2509" s="2" t="s">
        <v>33</v>
      </c>
      <c r="E2509">
        <v>807</v>
      </c>
      <c r="F2509" s="2" t="s">
        <v>191</v>
      </c>
      <c r="G2509">
        <v>7</v>
      </c>
      <c r="K2509">
        <v>36</v>
      </c>
      <c r="L2509" s="2" t="s">
        <v>0</v>
      </c>
    </row>
    <row r="2510" spans="1:12" x14ac:dyDescent="0.4">
      <c r="A2510" s="1">
        <v>43975</v>
      </c>
      <c r="B2510" s="5"/>
      <c r="C2510" s="2" t="s">
        <v>101</v>
      </c>
      <c r="E2510">
        <v>78</v>
      </c>
      <c r="F2510" s="2" t="s">
        <v>191</v>
      </c>
      <c r="G2510">
        <v>5</v>
      </c>
      <c r="K2510">
        <v>6</v>
      </c>
      <c r="L2510" s="2" t="s">
        <v>0</v>
      </c>
    </row>
    <row r="2511" spans="1:12" x14ac:dyDescent="0.4">
      <c r="A2511" s="1">
        <v>43975</v>
      </c>
      <c r="B2511" s="5"/>
      <c r="C2511" s="2" t="s">
        <v>57</v>
      </c>
      <c r="E2511">
        <v>439</v>
      </c>
      <c r="F2511" s="2" t="s">
        <v>191</v>
      </c>
      <c r="G2511">
        <v>7</v>
      </c>
      <c r="K2511">
        <v>17</v>
      </c>
      <c r="L2511" s="2" t="s">
        <v>0</v>
      </c>
    </row>
    <row r="2512" spans="1:12" x14ac:dyDescent="0.4">
      <c r="A2512" s="1">
        <v>43975</v>
      </c>
      <c r="B2512" s="5">
        <v>6.9444444444444447E-4</v>
      </c>
      <c r="C2512" s="2" t="s">
        <v>38</v>
      </c>
      <c r="D2512">
        <v>0</v>
      </c>
      <c r="E2512">
        <v>307</v>
      </c>
      <c r="F2512" s="2" t="s">
        <v>191</v>
      </c>
      <c r="G2512">
        <v>2</v>
      </c>
      <c r="H2512">
        <v>0</v>
      </c>
      <c r="I2512">
        <v>0</v>
      </c>
      <c r="J2512">
        <v>284</v>
      </c>
      <c r="K2512">
        <v>23</v>
      </c>
      <c r="L2512" s="2" t="s">
        <v>339</v>
      </c>
    </row>
    <row r="2513" spans="1:12" x14ac:dyDescent="0.4">
      <c r="A2513" s="1">
        <v>43975</v>
      </c>
      <c r="B2513" s="5">
        <v>0.41666666666666669</v>
      </c>
      <c r="C2513" s="2" t="s">
        <v>88</v>
      </c>
      <c r="D2513">
        <v>0</v>
      </c>
      <c r="E2513">
        <v>380</v>
      </c>
      <c r="F2513" s="2" t="s">
        <v>191</v>
      </c>
      <c r="G2513">
        <v>5</v>
      </c>
      <c r="H2513">
        <v>2</v>
      </c>
      <c r="I2513">
        <v>0</v>
      </c>
      <c r="J2513">
        <v>64</v>
      </c>
      <c r="K2513">
        <v>18</v>
      </c>
      <c r="L2513" s="2" t="s">
        <v>303</v>
      </c>
    </row>
    <row r="2514" spans="1:12" x14ac:dyDescent="0.4">
      <c r="A2514" s="1">
        <v>43975</v>
      </c>
      <c r="B2514" s="5">
        <v>0.33333333333333331</v>
      </c>
      <c r="C2514" s="2" t="s">
        <v>9</v>
      </c>
      <c r="D2514">
        <v>0</v>
      </c>
      <c r="E2514">
        <v>3305</v>
      </c>
      <c r="F2514" s="2" t="s">
        <v>191</v>
      </c>
      <c r="G2514">
        <v>50</v>
      </c>
      <c r="H2514">
        <v>4</v>
      </c>
      <c r="I2514">
        <v>4</v>
      </c>
      <c r="J2514">
        <v>888</v>
      </c>
      <c r="K2514">
        <v>347</v>
      </c>
      <c r="L2514" s="2" t="s">
        <v>244</v>
      </c>
    </row>
    <row r="2515" spans="1:12" x14ac:dyDescent="0.4">
      <c r="A2515" s="1">
        <v>43975</v>
      </c>
      <c r="B2515" s="5">
        <v>0.72916666666666663</v>
      </c>
      <c r="C2515" s="2" t="s">
        <v>75</v>
      </c>
      <c r="D2515">
        <v>0</v>
      </c>
      <c r="E2515">
        <v>93</v>
      </c>
      <c r="F2515" s="2" t="s">
        <v>191</v>
      </c>
      <c r="G2515">
        <v>1</v>
      </c>
      <c r="H2515">
        <v>0</v>
      </c>
      <c r="I2515">
        <v>0</v>
      </c>
      <c r="J2515">
        <v>84</v>
      </c>
      <c r="K2515">
        <v>7</v>
      </c>
      <c r="L2515" s="2" t="s">
        <v>145</v>
      </c>
    </row>
    <row r="2516" spans="1:12" x14ac:dyDescent="0.4">
      <c r="A2516" s="1">
        <v>43975</v>
      </c>
      <c r="B2516" s="5">
        <v>0</v>
      </c>
      <c r="C2516" s="2" t="s">
        <v>18</v>
      </c>
      <c r="D2516">
        <v>0</v>
      </c>
      <c r="E2516">
        <v>5439</v>
      </c>
      <c r="F2516" s="2" t="s">
        <v>191</v>
      </c>
      <c r="G2516">
        <v>34</v>
      </c>
      <c r="H2516">
        <v>11</v>
      </c>
      <c r="I2516">
        <v>0</v>
      </c>
      <c r="J2516">
        <v>0</v>
      </c>
      <c r="K2516">
        <v>422</v>
      </c>
      <c r="L2516" s="2" t="s">
        <v>123</v>
      </c>
    </row>
    <row r="2517" spans="1:12" x14ac:dyDescent="0.4">
      <c r="A2517" s="1">
        <v>43975</v>
      </c>
      <c r="B2517" s="5">
        <v>0</v>
      </c>
      <c r="C2517" s="2" t="s">
        <v>20</v>
      </c>
      <c r="D2517">
        <v>0</v>
      </c>
      <c r="E2517">
        <v>1940</v>
      </c>
      <c r="F2517" s="2" t="s">
        <v>191</v>
      </c>
      <c r="G2517">
        <v>27</v>
      </c>
      <c r="H2517">
        <v>5</v>
      </c>
      <c r="I2517">
        <v>2</v>
      </c>
      <c r="J2517">
        <v>277</v>
      </c>
      <c r="K2517">
        <v>152</v>
      </c>
      <c r="L2517" s="2" t="s">
        <v>255</v>
      </c>
    </row>
    <row r="2518" spans="1:12" x14ac:dyDescent="0.4">
      <c r="A2518" s="1">
        <v>43975</v>
      </c>
      <c r="B2518" s="5">
        <v>0.33333333333333331</v>
      </c>
      <c r="C2518" s="2" t="s">
        <v>40</v>
      </c>
      <c r="D2518">
        <v>0</v>
      </c>
      <c r="E2518">
        <v>202</v>
      </c>
      <c r="F2518" s="2" t="s">
        <v>191</v>
      </c>
      <c r="G2518">
        <v>0</v>
      </c>
      <c r="H2518">
        <v>0</v>
      </c>
      <c r="I2518">
        <v>0</v>
      </c>
      <c r="J2518">
        <v>174</v>
      </c>
      <c r="K2518">
        <v>8</v>
      </c>
      <c r="L2518" s="2" t="s">
        <v>232</v>
      </c>
    </row>
    <row r="2519" spans="1:12" x14ac:dyDescent="0.4">
      <c r="A2519" s="1">
        <v>43975</v>
      </c>
      <c r="B2519" s="5">
        <v>0.60416666666666663</v>
      </c>
      <c r="C2519" s="2" t="s">
        <v>12</v>
      </c>
      <c r="D2519">
        <v>0</v>
      </c>
      <c r="E2519">
        <v>3588</v>
      </c>
      <c r="F2519" s="2" t="s">
        <v>191</v>
      </c>
      <c r="G2519">
        <v>28</v>
      </c>
      <c r="H2519">
        <v>0</v>
      </c>
      <c r="I2519">
        <v>1</v>
      </c>
      <c r="J2519">
        <v>0</v>
      </c>
      <c r="K2519">
        <v>130</v>
      </c>
      <c r="L2519" s="2" t="s">
        <v>301</v>
      </c>
    </row>
    <row r="2520" spans="1:12" x14ac:dyDescent="0.4">
      <c r="A2520" s="1">
        <v>43975</v>
      </c>
      <c r="B2520" s="5">
        <v>0</v>
      </c>
      <c r="C2520" s="2" t="s">
        <v>10</v>
      </c>
      <c r="D2520">
        <v>0</v>
      </c>
      <c r="E2520">
        <v>82</v>
      </c>
      <c r="F2520" s="2" t="s">
        <v>191</v>
      </c>
      <c r="G2520">
        <v>0</v>
      </c>
      <c r="H2520">
        <v>0</v>
      </c>
      <c r="I2520">
        <v>0</v>
      </c>
      <c r="J2520">
        <v>0</v>
      </c>
      <c r="K2520">
        <v>1</v>
      </c>
      <c r="L2520" s="2" t="s">
        <v>302</v>
      </c>
    </row>
    <row r="2521" spans="1:12" x14ac:dyDescent="0.4">
      <c r="A2521" s="1">
        <v>43975</v>
      </c>
      <c r="B2521" s="5"/>
      <c r="C2521" s="2" t="s">
        <v>167</v>
      </c>
      <c r="E2521">
        <v>30984</v>
      </c>
      <c r="F2521" s="2" t="s">
        <v>191</v>
      </c>
      <c r="G2521">
        <v>257</v>
      </c>
      <c r="K2521">
        <v>1947</v>
      </c>
      <c r="L2521" s="2" t="s">
        <v>0</v>
      </c>
    </row>
    <row r="2522" spans="1:12" x14ac:dyDescent="0.4">
      <c r="A2522" s="1">
        <v>43976</v>
      </c>
      <c r="B2522" s="5">
        <v>0.61458333333333337</v>
      </c>
      <c r="C2522" s="2" t="s">
        <v>22</v>
      </c>
      <c r="D2522">
        <v>0</v>
      </c>
      <c r="E2522">
        <v>1198</v>
      </c>
      <c r="F2522" s="2" t="s">
        <v>191</v>
      </c>
      <c r="G2522">
        <v>6</v>
      </c>
      <c r="H2522">
        <v>1</v>
      </c>
      <c r="I2522">
        <v>1</v>
      </c>
      <c r="J2522">
        <v>1110</v>
      </c>
      <c r="K2522">
        <v>45</v>
      </c>
      <c r="L2522" s="2" t="s">
        <v>285</v>
      </c>
    </row>
    <row r="2523" spans="1:12" x14ac:dyDescent="0.4">
      <c r="A2523" s="1">
        <v>43976</v>
      </c>
      <c r="B2523" s="5">
        <v>0.45833333333333331</v>
      </c>
      <c r="C2523" s="2" t="s">
        <v>83</v>
      </c>
      <c r="D2523">
        <v>0</v>
      </c>
      <c r="E2523">
        <v>25</v>
      </c>
      <c r="F2523" s="2" t="s">
        <v>191</v>
      </c>
      <c r="G2523">
        <v>0</v>
      </c>
      <c r="H2523">
        <v>0</v>
      </c>
      <c r="I2523">
        <v>0</v>
      </c>
      <c r="J2523">
        <v>0</v>
      </c>
      <c r="K2523">
        <v>0</v>
      </c>
      <c r="L2523" s="2" t="s">
        <v>118</v>
      </c>
    </row>
    <row r="2524" spans="1:12" x14ac:dyDescent="0.4">
      <c r="A2524" s="1">
        <v>43976</v>
      </c>
      <c r="B2524" s="5">
        <v>0.75</v>
      </c>
      <c r="C2524" s="2" t="s">
        <v>50</v>
      </c>
      <c r="D2524">
        <v>0</v>
      </c>
      <c r="E2524">
        <v>99</v>
      </c>
      <c r="F2524" s="2" t="s">
        <v>191</v>
      </c>
      <c r="G2524">
        <v>1</v>
      </c>
      <c r="H2524">
        <v>1</v>
      </c>
      <c r="I2524">
        <v>0</v>
      </c>
      <c r="J2524">
        <v>0</v>
      </c>
      <c r="K2524">
        <v>3</v>
      </c>
      <c r="L2524" s="2" t="s">
        <v>111</v>
      </c>
    </row>
    <row r="2525" spans="1:12" x14ac:dyDescent="0.4">
      <c r="A2525" s="1">
        <v>43976</v>
      </c>
      <c r="B2525" s="5">
        <v>0.33333333333333331</v>
      </c>
      <c r="C2525" s="2" t="s">
        <v>15</v>
      </c>
      <c r="D2525">
        <v>0</v>
      </c>
      <c r="E2525">
        <v>1881</v>
      </c>
      <c r="F2525" s="2" t="s">
        <v>191</v>
      </c>
      <c r="G2525">
        <v>18</v>
      </c>
      <c r="H2525">
        <v>2</v>
      </c>
      <c r="I2525">
        <v>2</v>
      </c>
      <c r="J2525">
        <v>0</v>
      </c>
      <c r="K2525">
        <v>96</v>
      </c>
      <c r="L2525" s="2" t="s">
        <v>87</v>
      </c>
    </row>
    <row r="2526" spans="1:12" x14ac:dyDescent="0.4">
      <c r="A2526" s="1">
        <v>43976</v>
      </c>
      <c r="B2526" s="5">
        <v>0</v>
      </c>
      <c r="C2526" s="2" t="s">
        <v>17</v>
      </c>
      <c r="D2526">
        <v>0</v>
      </c>
      <c r="E2526">
        <v>838</v>
      </c>
      <c r="F2526" s="2" t="s">
        <v>191</v>
      </c>
      <c r="G2526">
        <v>2</v>
      </c>
      <c r="H2526">
        <v>0</v>
      </c>
      <c r="I2526">
        <v>0</v>
      </c>
      <c r="J2526">
        <v>801</v>
      </c>
      <c r="K2526">
        <v>35</v>
      </c>
      <c r="L2526" s="2" t="s">
        <v>115</v>
      </c>
    </row>
    <row r="2527" spans="1:12" x14ac:dyDescent="0.4">
      <c r="A2527" s="1">
        <v>43976</v>
      </c>
      <c r="B2527" s="5">
        <v>0.375</v>
      </c>
      <c r="C2527" s="2" t="s">
        <v>13</v>
      </c>
      <c r="D2527">
        <v>0</v>
      </c>
      <c r="E2527">
        <v>976</v>
      </c>
      <c r="F2527" s="2" t="s">
        <v>191</v>
      </c>
      <c r="G2527">
        <v>4</v>
      </c>
      <c r="H2527">
        <v>2</v>
      </c>
      <c r="I2527">
        <v>0</v>
      </c>
      <c r="J2527">
        <v>920</v>
      </c>
      <c r="K2527">
        <v>50</v>
      </c>
      <c r="L2527" s="2" t="s">
        <v>284</v>
      </c>
    </row>
    <row r="2528" spans="1:12" x14ac:dyDescent="0.4">
      <c r="A2528" s="1">
        <v>43976</v>
      </c>
      <c r="B2528" s="5">
        <v>0</v>
      </c>
      <c r="C2528" s="2" t="s">
        <v>26</v>
      </c>
      <c r="D2528">
        <v>0</v>
      </c>
      <c r="E2528">
        <v>1156</v>
      </c>
      <c r="F2528" s="2" t="s">
        <v>191</v>
      </c>
      <c r="G2528">
        <v>8</v>
      </c>
      <c r="H2528">
        <v>3</v>
      </c>
      <c r="I2528">
        <v>0</v>
      </c>
      <c r="J2528">
        <v>148</v>
      </c>
      <c r="K2528">
        <v>84</v>
      </c>
      <c r="L2528" s="2" t="s">
        <v>334</v>
      </c>
    </row>
    <row r="2529" spans="1:12" x14ac:dyDescent="0.4">
      <c r="A2529" s="1">
        <v>43976</v>
      </c>
      <c r="B2529" s="5">
        <v>0</v>
      </c>
      <c r="C2529" s="2" t="s">
        <v>8</v>
      </c>
      <c r="D2529">
        <v>34611</v>
      </c>
      <c r="E2529">
        <v>5333</v>
      </c>
      <c r="F2529" s="2" t="s">
        <v>172</v>
      </c>
      <c r="G2529">
        <v>13</v>
      </c>
      <c r="H2529">
        <v>2</v>
      </c>
      <c r="I2529">
        <v>0</v>
      </c>
      <c r="J2529">
        <v>775</v>
      </c>
      <c r="K2529">
        <v>294</v>
      </c>
      <c r="L2529" s="2" t="s">
        <v>279</v>
      </c>
    </row>
    <row r="2530" spans="1:12" x14ac:dyDescent="0.4">
      <c r="A2530" s="1">
        <v>43976</v>
      </c>
      <c r="B2530" s="5">
        <v>0.52083333333333337</v>
      </c>
      <c r="C2530" s="2" t="s">
        <v>28</v>
      </c>
      <c r="D2530">
        <v>0</v>
      </c>
      <c r="E2530">
        <v>128</v>
      </c>
      <c r="F2530" s="2" t="s">
        <v>191</v>
      </c>
      <c r="G2530">
        <v>1</v>
      </c>
      <c r="H2530">
        <v>0</v>
      </c>
      <c r="I2530">
        <v>0</v>
      </c>
      <c r="J2530">
        <v>0</v>
      </c>
      <c r="K2530">
        <v>12</v>
      </c>
      <c r="L2530" s="2" t="s">
        <v>304</v>
      </c>
    </row>
    <row r="2531" spans="1:12" x14ac:dyDescent="0.4">
      <c r="A2531" s="1">
        <v>43976</v>
      </c>
      <c r="B2531" s="5">
        <v>0</v>
      </c>
      <c r="C2531" s="2" t="s">
        <v>93</v>
      </c>
      <c r="D2531">
        <v>0</v>
      </c>
      <c r="E2531">
        <v>827</v>
      </c>
      <c r="F2531" s="2" t="s">
        <v>191</v>
      </c>
      <c r="G2531">
        <v>5</v>
      </c>
      <c r="H2531">
        <v>2</v>
      </c>
      <c r="I2531">
        <v>2</v>
      </c>
      <c r="J2531">
        <v>0</v>
      </c>
      <c r="K2531">
        <v>49</v>
      </c>
      <c r="L2531" s="2" t="s">
        <v>0</v>
      </c>
    </row>
    <row r="2532" spans="1:12" x14ac:dyDescent="0.4">
      <c r="A2532" s="1">
        <v>43976</v>
      </c>
      <c r="B2532" s="5">
        <v>0</v>
      </c>
      <c r="C2532" s="2" t="s">
        <v>37</v>
      </c>
      <c r="D2532">
        <v>0</v>
      </c>
      <c r="E2532">
        <v>204</v>
      </c>
      <c r="F2532" s="2" t="s">
        <v>191</v>
      </c>
      <c r="G2532">
        <v>3</v>
      </c>
      <c r="H2532">
        <v>2</v>
      </c>
      <c r="I2532">
        <v>0</v>
      </c>
      <c r="J2532">
        <v>0</v>
      </c>
      <c r="K2532">
        <v>7</v>
      </c>
      <c r="L2532" s="2" t="s">
        <v>333</v>
      </c>
    </row>
    <row r="2533" spans="1:12" x14ac:dyDescent="0.4">
      <c r="A2533" s="1">
        <v>43976</v>
      </c>
      <c r="B2533" s="5">
        <v>0</v>
      </c>
      <c r="C2533" s="2" t="s">
        <v>48</v>
      </c>
      <c r="D2533">
        <v>0</v>
      </c>
      <c r="E2533">
        <v>733</v>
      </c>
      <c r="F2533" s="2" t="s">
        <v>191</v>
      </c>
      <c r="G2533">
        <v>25</v>
      </c>
      <c r="H2533">
        <v>4</v>
      </c>
      <c r="I2533">
        <v>0</v>
      </c>
      <c r="J2533">
        <v>0</v>
      </c>
      <c r="K2533">
        <v>20</v>
      </c>
      <c r="L2533" s="2" t="s">
        <v>102</v>
      </c>
    </row>
    <row r="2534" spans="1:12" x14ac:dyDescent="0.4">
      <c r="A2534" s="1">
        <v>43976</v>
      </c>
      <c r="B2534" s="5">
        <v>0</v>
      </c>
      <c r="C2534" s="2" t="s">
        <v>29</v>
      </c>
      <c r="D2534">
        <v>0</v>
      </c>
      <c r="E2534">
        <v>724</v>
      </c>
      <c r="F2534" s="2" t="s">
        <v>191</v>
      </c>
      <c r="G2534">
        <v>4</v>
      </c>
      <c r="H2534">
        <v>1</v>
      </c>
      <c r="I2534">
        <v>1</v>
      </c>
      <c r="J2534">
        <v>0</v>
      </c>
      <c r="K2534">
        <v>83</v>
      </c>
      <c r="L2534" s="2" t="s">
        <v>229</v>
      </c>
    </row>
    <row r="2535" spans="1:12" x14ac:dyDescent="0.4">
      <c r="A2535" s="1">
        <v>43976</v>
      </c>
      <c r="B2535" s="5">
        <v>0</v>
      </c>
      <c r="C2535" s="2" t="s">
        <v>70</v>
      </c>
      <c r="D2535">
        <v>0</v>
      </c>
      <c r="E2535">
        <v>123</v>
      </c>
      <c r="F2535" s="2" t="s">
        <v>191</v>
      </c>
      <c r="G2535">
        <v>0</v>
      </c>
      <c r="H2535">
        <v>0</v>
      </c>
      <c r="I2535">
        <v>0</v>
      </c>
      <c r="J2535">
        <v>0</v>
      </c>
      <c r="K2535">
        <v>3</v>
      </c>
      <c r="L2535" s="2" t="s">
        <v>223</v>
      </c>
    </row>
    <row r="2536" spans="1:12" x14ac:dyDescent="0.4">
      <c r="A2536" s="1">
        <v>43976</v>
      </c>
      <c r="B2536" s="5">
        <v>0</v>
      </c>
      <c r="C2536" s="2" t="s">
        <v>78</v>
      </c>
      <c r="D2536">
        <v>0</v>
      </c>
      <c r="E2536">
        <v>82</v>
      </c>
      <c r="F2536" s="2" t="s">
        <v>191</v>
      </c>
      <c r="G2536">
        <v>0</v>
      </c>
      <c r="H2536">
        <v>0</v>
      </c>
      <c r="I2536">
        <v>0</v>
      </c>
      <c r="J2536">
        <v>0</v>
      </c>
      <c r="K2536">
        <v>0</v>
      </c>
      <c r="L2536" s="2" t="s">
        <v>338</v>
      </c>
    </row>
    <row r="2537" spans="1:12" x14ac:dyDescent="0.4">
      <c r="A2537" s="1">
        <v>43976</v>
      </c>
      <c r="B2537" s="5">
        <v>0</v>
      </c>
      <c r="C2537" s="2" t="s">
        <v>33</v>
      </c>
      <c r="D2537">
        <v>0</v>
      </c>
      <c r="E2537">
        <v>807</v>
      </c>
      <c r="F2537" s="2" t="s">
        <v>191</v>
      </c>
      <c r="G2537">
        <v>6</v>
      </c>
      <c r="H2537">
        <v>0</v>
      </c>
      <c r="I2537">
        <v>0</v>
      </c>
      <c r="J2537">
        <v>0</v>
      </c>
      <c r="K2537">
        <v>36</v>
      </c>
      <c r="L2537" s="2" t="s">
        <v>74</v>
      </c>
    </row>
    <row r="2538" spans="1:12" x14ac:dyDescent="0.4">
      <c r="A2538" s="1">
        <v>43976</v>
      </c>
      <c r="B2538" s="5">
        <v>0.39583333333333331</v>
      </c>
      <c r="C2538" s="2" t="s">
        <v>101</v>
      </c>
      <c r="D2538">
        <v>0</v>
      </c>
      <c r="E2538">
        <v>78</v>
      </c>
      <c r="F2538" s="2" t="s">
        <v>191</v>
      </c>
      <c r="G2538">
        <v>5</v>
      </c>
      <c r="H2538">
        <v>1</v>
      </c>
      <c r="I2538">
        <v>0</v>
      </c>
      <c r="J2538">
        <v>0</v>
      </c>
      <c r="K2538">
        <v>6</v>
      </c>
      <c r="L2538" s="2" t="s">
        <v>335</v>
      </c>
    </row>
    <row r="2539" spans="1:12" x14ac:dyDescent="0.4">
      <c r="A2539" s="1">
        <v>43976</v>
      </c>
      <c r="B2539" s="5">
        <v>0</v>
      </c>
      <c r="C2539" s="2" t="s">
        <v>57</v>
      </c>
      <c r="D2539">
        <v>0</v>
      </c>
      <c r="E2539">
        <v>439</v>
      </c>
      <c r="F2539" s="2" t="s">
        <v>191</v>
      </c>
      <c r="G2539">
        <v>6</v>
      </c>
      <c r="H2539">
        <v>0</v>
      </c>
      <c r="I2539">
        <v>0</v>
      </c>
      <c r="J2539">
        <v>0</v>
      </c>
      <c r="K2539">
        <v>17</v>
      </c>
      <c r="L2539" s="2" t="s">
        <v>233</v>
      </c>
    </row>
    <row r="2540" spans="1:12" x14ac:dyDescent="0.4">
      <c r="A2540" s="1">
        <v>43976</v>
      </c>
      <c r="B2540" s="5">
        <v>0.41666666666666669</v>
      </c>
      <c r="C2540" s="2" t="s">
        <v>38</v>
      </c>
      <c r="D2540">
        <v>0</v>
      </c>
      <c r="E2540">
        <v>307</v>
      </c>
      <c r="F2540" s="2" t="s">
        <v>191</v>
      </c>
      <c r="G2540">
        <v>2</v>
      </c>
      <c r="H2540">
        <v>0</v>
      </c>
      <c r="I2540">
        <v>0</v>
      </c>
      <c r="J2540">
        <v>284</v>
      </c>
      <c r="K2540">
        <v>23</v>
      </c>
      <c r="L2540" s="2" t="s">
        <v>339</v>
      </c>
    </row>
    <row r="2541" spans="1:12" x14ac:dyDescent="0.4">
      <c r="A2541" s="1">
        <v>43976</v>
      </c>
      <c r="B2541" s="5">
        <v>0.41666666666666669</v>
      </c>
      <c r="C2541" s="2" t="s">
        <v>88</v>
      </c>
      <c r="D2541">
        <v>0</v>
      </c>
      <c r="E2541">
        <v>380</v>
      </c>
      <c r="F2541" s="2" t="s">
        <v>191</v>
      </c>
      <c r="G2541">
        <v>5</v>
      </c>
      <c r="H2541">
        <v>2</v>
      </c>
      <c r="I2541">
        <v>0</v>
      </c>
      <c r="J2541">
        <v>64</v>
      </c>
      <c r="K2541">
        <v>18</v>
      </c>
      <c r="L2541" s="2" t="s">
        <v>303</v>
      </c>
    </row>
    <row r="2542" spans="1:12" x14ac:dyDescent="0.4">
      <c r="A2542" s="1">
        <v>43976</v>
      </c>
      <c r="B2542" s="5">
        <v>0.33333333333333331</v>
      </c>
      <c r="C2542" s="2" t="s">
        <v>9</v>
      </c>
      <c r="D2542">
        <v>0</v>
      </c>
      <c r="E2542">
        <v>3306</v>
      </c>
      <c r="F2542" s="2" t="s">
        <v>191</v>
      </c>
      <c r="G2542">
        <v>49</v>
      </c>
      <c r="H2542">
        <v>4</v>
      </c>
      <c r="I2542">
        <v>4</v>
      </c>
      <c r="J2542">
        <v>888</v>
      </c>
      <c r="K2542">
        <v>348</v>
      </c>
      <c r="L2542" s="2" t="s">
        <v>244</v>
      </c>
    </row>
    <row r="2543" spans="1:12" x14ac:dyDescent="0.4">
      <c r="A2543" s="1">
        <v>43976</v>
      </c>
      <c r="B2543" s="5">
        <v>0.70833333333333337</v>
      </c>
      <c r="C2543" s="2" t="s">
        <v>75</v>
      </c>
      <c r="D2543">
        <v>0</v>
      </c>
      <c r="E2543">
        <v>93</v>
      </c>
      <c r="F2543" s="2" t="s">
        <v>191</v>
      </c>
      <c r="G2543">
        <v>1</v>
      </c>
      <c r="H2543">
        <v>0</v>
      </c>
      <c r="I2543">
        <v>0</v>
      </c>
      <c r="J2543">
        <v>84</v>
      </c>
      <c r="K2543">
        <v>7</v>
      </c>
      <c r="L2543" s="2" t="s">
        <v>145</v>
      </c>
    </row>
    <row r="2544" spans="1:12" x14ac:dyDescent="0.4">
      <c r="A2544" s="1">
        <v>43976</v>
      </c>
      <c r="B2544" s="5">
        <v>0</v>
      </c>
      <c r="C2544" s="2" t="s">
        <v>18</v>
      </c>
      <c r="D2544">
        <v>0</v>
      </c>
      <c r="E2544">
        <v>5439</v>
      </c>
      <c r="F2544" s="2" t="s">
        <v>191</v>
      </c>
      <c r="G2544">
        <v>35</v>
      </c>
      <c r="H2544">
        <v>10</v>
      </c>
      <c r="I2544">
        <v>0</v>
      </c>
      <c r="J2544">
        <v>0</v>
      </c>
      <c r="K2544">
        <v>422</v>
      </c>
      <c r="L2544" s="2" t="s">
        <v>123</v>
      </c>
    </row>
    <row r="2545" spans="1:12" x14ac:dyDescent="0.4">
      <c r="A2545" s="1">
        <v>43976</v>
      </c>
      <c r="B2545" s="5">
        <v>0</v>
      </c>
      <c r="C2545" s="2" t="s">
        <v>20</v>
      </c>
      <c r="D2545">
        <v>0</v>
      </c>
      <c r="E2545">
        <v>1942</v>
      </c>
      <c r="F2545" s="2" t="s">
        <v>191</v>
      </c>
      <c r="G2545">
        <v>26</v>
      </c>
      <c r="H2545">
        <v>5</v>
      </c>
      <c r="I2545">
        <v>2</v>
      </c>
      <c r="J2545">
        <v>278</v>
      </c>
      <c r="K2545">
        <v>152</v>
      </c>
      <c r="L2545" s="2" t="s">
        <v>255</v>
      </c>
    </row>
    <row r="2546" spans="1:12" x14ac:dyDescent="0.4">
      <c r="A2546" s="1">
        <v>43976</v>
      </c>
      <c r="B2546" s="5">
        <v>0.33333333333333331</v>
      </c>
      <c r="C2546" s="2" t="s">
        <v>40</v>
      </c>
      <c r="D2546">
        <v>0</v>
      </c>
      <c r="E2546">
        <v>202</v>
      </c>
      <c r="F2546" s="2" t="s">
        <v>191</v>
      </c>
      <c r="G2546">
        <v>1</v>
      </c>
      <c r="H2546">
        <v>0</v>
      </c>
      <c r="I2546">
        <v>0</v>
      </c>
      <c r="J2546">
        <v>175</v>
      </c>
      <c r="K2546">
        <v>8</v>
      </c>
      <c r="L2546" s="2" t="s">
        <v>232</v>
      </c>
    </row>
    <row r="2547" spans="1:12" x14ac:dyDescent="0.4">
      <c r="A2547" s="1">
        <v>43976</v>
      </c>
      <c r="B2547" s="5">
        <v>0.60416666666666663</v>
      </c>
      <c r="C2547" s="2" t="s">
        <v>12</v>
      </c>
      <c r="D2547">
        <v>0</v>
      </c>
      <c r="E2547">
        <v>3590</v>
      </c>
      <c r="F2547" s="2" t="s">
        <v>191</v>
      </c>
      <c r="G2547">
        <v>23</v>
      </c>
      <c r="H2547">
        <v>0</v>
      </c>
      <c r="I2547">
        <v>1</v>
      </c>
      <c r="J2547">
        <v>0</v>
      </c>
      <c r="K2547">
        <v>130</v>
      </c>
      <c r="L2547" s="2" t="s">
        <v>301</v>
      </c>
    </row>
    <row r="2548" spans="1:12" x14ac:dyDescent="0.4">
      <c r="A2548" s="1">
        <v>43976</v>
      </c>
      <c r="B2548" s="5">
        <v>0</v>
      </c>
      <c r="C2548" s="2" t="s">
        <v>10</v>
      </c>
      <c r="D2548">
        <v>0</v>
      </c>
      <c r="E2548">
        <v>82</v>
      </c>
      <c r="F2548" s="2" t="s">
        <v>191</v>
      </c>
      <c r="G2548">
        <v>0</v>
      </c>
      <c r="H2548">
        <v>0</v>
      </c>
      <c r="I2548">
        <v>0</v>
      </c>
      <c r="J2548">
        <v>0</v>
      </c>
      <c r="K2548">
        <v>1</v>
      </c>
      <c r="L2548" s="2" t="s">
        <v>302</v>
      </c>
    </row>
    <row r="2549" spans="1:12" x14ac:dyDescent="0.4">
      <c r="A2549" s="1">
        <v>43976</v>
      </c>
      <c r="B2549" s="5"/>
      <c r="C2549" s="2" t="s">
        <v>167</v>
      </c>
      <c r="E2549">
        <v>30992</v>
      </c>
      <c r="F2549" s="2" t="s">
        <v>169</v>
      </c>
      <c r="G2549">
        <v>249</v>
      </c>
      <c r="K2549">
        <v>1949</v>
      </c>
      <c r="L2549" s="2" t="s">
        <v>0</v>
      </c>
    </row>
    <row r="2550" spans="1:12" x14ac:dyDescent="0.4">
      <c r="A2550" s="1">
        <v>43977</v>
      </c>
      <c r="B2550" s="5">
        <v>0</v>
      </c>
      <c r="C2550" s="2" t="s">
        <v>22</v>
      </c>
      <c r="D2550">
        <v>0</v>
      </c>
      <c r="E2550">
        <v>1200</v>
      </c>
      <c r="F2550" s="2" t="s">
        <v>191</v>
      </c>
      <c r="G2550">
        <v>6</v>
      </c>
      <c r="H2550">
        <v>0</v>
      </c>
      <c r="I2550">
        <v>0</v>
      </c>
      <c r="J2550">
        <v>0</v>
      </c>
      <c r="K2550">
        <v>45</v>
      </c>
      <c r="L2550" s="2" t="s">
        <v>285</v>
      </c>
    </row>
    <row r="2551" spans="1:12" x14ac:dyDescent="0.4">
      <c r="A2551" s="1">
        <v>43977</v>
      </c>
      <c r="B2551" s="5"/>
      <c r="C2551" s="2" t="s">
        <v>83</v>
      </c>
      <c r="E2551">
        <v>25</v>
      </c>
      <c r="F2551" s="2" t="s">
        <v>191</v>
      </c>
      <c r="G2551">
        <v>0</v>
      </c>
      <c r="K2551">
        <v>0</v>
      </c>
      <c r="L2551" s="2" t="s">
        <v>0</v>
      </c>
    </row>
    <row r="2552" spans="1:12" x14ac:dyDescent="0.4">
      <c r="A2552" s="1">
        <v>43977</v>
      </c>
      <c r="B2552" s="5"/>
      <c r="C2552" s="2" t="s">
        <v>50</v>
      </c>
      <c r="E2552">
        <v>99</v>
      </c>
      <c r="F2552" s="2" t="s">
        <v>191</v>
      </c>
      <c r="G2552">
        <v>1</v>
      </c>
      <c r="K2552">
        <v>3</v>
      </c>
      <c r="L2552" s="2" t="s">
        <v>0</v>
      </c>
    </row>
    <row r="2553" spans="1:12" x14ac:dyDescent="0.4">
      <c r="A2553" s="1">
        <v>43977</v>
      </c>
      <c r="B2553" s="5">
        <v>0.33333333333333331</v>
      </c>
      <c r="C2553" s="2" t="s">
        <v>15</v>
      </c>
      <c r="D2553">
        <v>0</v>
      </c>
      <c r="E2553">
        <v>1881</v>
      </c>
      <c r="F2553" s="2" t="s">
        <v>191</v>
      </c>
      <c r="G2553">
        <v>18</v>
      </c>
      <c r="H2553">
        <v>2</v>
      </c>
      <c r="I2553">
        <v>2</v>
      </c>
      <c r="J2553">
        <v>0</v>
      </c>
      <c r="K2553">
        <v>96</v>
      </c>
      <c r="L2553" s="2" t="s">
        <v>87</v>
      </c>
    </row>
    <row r="2554" spans="1:12" x14ac:dyDescent="0.4">
      <c r="A2554" s="1">
        <v>43977</v>
      </c>
      <c r="B2554" s="5">
        <v>0</v>
      </c>
      <c r="C2554" s="2" t="s">
        <v>17</v>
      </c>
      <c r="D2554">
        <v>0</v>
      </c>
      <c r="E2554">
        <v>838</v>
      </c>
      <c r="F2554" s="2" t="s">
        <v>191</v>
      </c>
      <c r="G2554">
        <v>0</v>
      </c>
      <c r="H2554">
        <v>0</v>
      </c>
      <c r="I2554">
        <v>0</v>
      </c>
      <c r="J2554">
        <v>802</v>
      </c>
      <c r="K2554">
        <v>35</v>
      </c>
      <c r="L2554" s="2" t="s">
        <v>115</v>
      </c>
    </row>
    <row r="2555" spans="1:12" x14ac:dyDescent="0.4">
      <c r="A2555" s="1">
        <v>43977</v>
      </c>
      <c r="B2555" s="5">
        <v>0.41666666666666669</v>
      </c>
      <c r="C2555" s="2" t="s">
        <v>13</v>
      </c>
      <c r="D2555">
        <v>0</v>
      </c>
      <c r="E2555">
        <v>976</v>
      </c>
      <c r="F2555" s="2" t="s">
        <v>191</v>
      </c>
      <c r="G2555">
        <v>4</v>
      </c>
      <c r="H2555">
        <v>2</v>
      </c>
      <c r="I2555">
        <v>0</v>
      </c>
      <c r="J2555">
        <v>922</v>
      </c>
      <c r="K2555">
        <v>50</v>
      </c>
      <c r="L2555" s="2" t="s">
        <v>286</v>
      </c>
    </row>
    <row r="2556" spans="1:12" x14ac:dyDescent="0.4">
      <c r="A2556" s="1">
        <v>43977</v>
      </c>
      <c r="B2556" s="5">
        <v>0</v>
      </c>
      <c r="C2556" s="2" t="s">
        <v>26</v>
      </c>
      <c r="D2556">
        <v>0</v>
      </c>
      <c r="E2556">
        <v>1156</v>
      </c>
      <c r="F2556" s="2" t="s">
        <v>191</v>
      </c>
      <c r="G2556">
        <v>7</v>
      </c>
      <c r="H2556">
        <v>3</v>
      </c>
      <c r="I2556">
        <v>0</v>
      </c>
      <c r="J2556">
        <v>148</v>
      </c>
      <c r="K2556">
        <v>84</v>
      </c>
      <c r="L2556" s="2" t="s">
        <v>334</v>
      </c>
    </row>
    <row r="2557" spans="1:12" x14ac:dyDescent="0.4">
      <c r="A2557" s="1">
        <v>43977</v>
      </c>
      <c r="B2557" s="5">
        <v>0</v>
      </c>
      <c r="C2557" s="2" t="s">
        <v>8</v>
      </c>
      <c r="D2557">
        <v>35265</v>
      </c>
      <c r="E2557">
        <v>5336</v>
      </c>
      <c r="F2557" s="2" t="s">
        <v>191</v>
      </c>
      <c r="G2557">
        <v>13</v>
      </c>
      <c r="H2557">
        <v>1</v>
      </c>
      <c r="I2557">
        <v>0</v>
      </c>
      <c r="J2557">
        <v>780</v>
      </c>
      <c r="K2557">
        <v>294</v>
      </c>
      <c r="L2557" s="2" t="s">
        <v>279</v>
      </c>
    </row>
    <row r="2558" spans="1:12" x14ac:dyDescent="0.4">
      <c r="A2558" s="1">
        <v>43977</v>
      </c>
      <c r="B2558" s="5">
        <v>0.5</v>
      </c>
      <c r="C2558" s="2" t="s">
        <v>28</v>
      </c>
      <c r="D2558">
        <v>0</v>
      </c>
      <c r="E2558">
        <v>128</v>
      </c>
      <c r="F2558" s="2" t="s">
        <v>191</v>
      </c>
      <c r="G2558">
        <v>0</v>
      </c>
      <c r="H2558">
        <v>0</v>
      </c>
      <c r="I2558">
        <v>0</v>
      </c>
      <c r="J2558">
        <v>0</v>
      </c>
      <c r="K2558">
        <v>12</v>
      </c>
      <c r="L2558" s="2" t="s">
        <v>304</v>
      </c>
    </row>
    <row r="2559" spans="1:12" x14ac:dyDescent="0.4">
      <c r="A2559" s="1">
        <v>43977</v>
      </c>
      <c r="B2559" s="5">
        <v>0</v>
      </c>
      <c r="C2559" s="2" t="s">
        <v>93</v>
      </c>
      <c r="D2559">
        <v>0</v>
      </c>
      <c r="E2559">
        <v>827</v>
      </c>
      <c r="F2559" s="2" t="s">
        <v>191</v>
      </c>
      <c r="G2559">
        <v>4</v>
      </c>
      <c r="H2559">
        <v>2</v>
      </c>
      <c r="I2559">
        <v>2</v>
      </c>
      <c r="J2559">
        <v>0</v>
      </c>
      <c r="K2559">
        <v>49</v>
      </c>
      <c r="L2559" s="2" t="s">
        <v>0</v>
      </c>
    </row>
    <row r="2560" spans="1:12" x14ac:dyDescent="0.4">
      <c r="A2560" s="1">
        <v>43977</v>
      </c>
      <c r="B2560" s="5">
        <v>0</v>
      </c>
      <c r="C2560" s="2" t="s">
        <v>37</v>
      </c>
      <c r="D2560">
        <v>0</v>
      </c>
      <c r="E2560">
        <v>204</v>
      </c>
      <c r="F2560" s="2" t="s">
        <v>191</v>
      </c>
      <c r="G2560">
        <v>3</v>
      </c>
      <c r="H2560">
        <v>2</v>
      </c>
      <c r="I2560">
        <v>0</v>
      </c>
      <c r="J2560">
        <v>0</v>
      </c>
      <c r="K2560">
        <v>7</v>
      </c>
      <c r="L2560" s="2" t="s">
        <v>333</v>
      </c>
    </row>
    <row r="2561" spans="1:12" x14ac:dyDescent="0.4">
      <c r="A2561" s="1">
        <v>43977</v>
      </c>
      <c r="B2561" s="5">
        <v>0</v>
      </c>
      <c r="C2561" s="2" t="s">
        <v>48</v>
      </c>
      <c r="D2561">
        <v>0</v>
      </c>
      <c r="E2561">
        <v>734</v>
      </c>
      <c r="F2561" s="2" t="s">
        <v>191</v>
      </c>
      <c r="G2561">
        <v>25</v>
      </c>
      <c r="H2561">
        <v>4</v>
      </c>
      <c r="I2561">
        <v>0</v>
      </c>
      <c r="J2561">
        <v>0</v>
      </c>
      <c r="K2561">
        <v>20</v>
      </c>
      <c r="L2561" s="2" t="s">
        <v>102</v>
      </c>
    </row>
    <row r="2562" spans="1:12" x14ac:dyDescent="0.4">
      <c r="A2562" s="1">
        <v>43977</v>
      </c>
      <c r="B2562" s="5">
        <v>0</v>
      </c>
      <c r="C2562" s="2" t="s">
        <v>29</v>
      </c>
      <c r="D2562">
        <v>0</v>
      </c>
      <c r="E2562">
        <v>725</v>
      </c>
      <c r="F2562" s="2" t="s">
        <v>191</v>
      </c>
      <c r="G2562">
        <v>4</v>
      </c>
      <c r="H2562">
        <v>1</v>
      </c>
      <c r="I2562">
        <v>1</v>
      </c>
      <c r="J2562">
        <v>0</v>
      </c>
      <c r="K2562">
        <v>83</v>
      </c>
      <c r="L2562" s="2" t="s">
        <v>229</v>
      </c>
    </row>
    <row r="2563" spans="1:12" x14ac:dyDescent="0.4">
      <c r="A2563" s="1">
        <v>43977</v>
      </c>
      <c r="B2563" s="5">
        <v>0</v>
      </c>
      <c r="C2563" s="2" t="s">
        <v>70</v>
      </c>
      <c r="D2563">
        <v>0</v>
      </c>
      <c r="E2563">
        <v>123</v>
      </c>
      <c r="F2563" s="2" t="s">
        <v>191</v>
      </c>
      <c r="G2563">
        <v>0</v>
      </c>
      <c r="H2563">
        <v>0</v>
      </c>
      <c r="I2563">
        <v>0</v>
      </c>
      <c r="J2563">
        <v>0</v>
      </c>
      <c r="K2563">
        <v>3</v>
      </c>
      <c r="L2563" s="2" t="s">
        <v>223</v>
      </c>
    </row>
    <row r="2564" spans="1:12" x14ac:dyDescent="0.4">
      <c r="A2564" s="1">
        <v>43977</v>
      </c>
      <c r="B2564" s="5">
        <v>0</v>
      </c>
      <c r="C2564" s="2" t="s">
        <v>78</v>
      </c>
      <c r="D2564">
        <v>0</v>
      </c>
      <c r="E2564">
        <v>82</v>
      </c>
      <c r="F2564" s="2" t="s">
        <v>191</v>
      </c>
      <c r="G2564">
        <v>0</v>
      </c>
      <c r="H2564">
        <v>0</v>
      </c>
      <c r="I2564">
        <v>0</v>
      </c>
      <c r="J2564">
        <v>0</v>
      </c>
      <c r="K2564">
        <v>0</v>
      </c>
      <c r="L2564" s="2" t="s">
        <v>338</v>
      </c>
    </row>
    <row r="2565" spans="1:12" x14ac:dyDescent="0.4">
      <c r="A2565" s="1">
        <v>43977</v>
      </c>
      <c r="B2565" s="5">
        <v>0</v>
      </c>
      <c r="C2565" s="2" t="s">
        <v>33</v>
      </c>
      <c r="D2565">
        <v>0</v>
      </c>
      <c r="E2565">
        <v>807</v>
      </c>
      <c r="F2565" s="2" t="s">
        <v>191</v>
      </c>
      <c r="G2565">
        <v>6</v>
      </c>
      <c r="H2565">
        <v>0</v>
      </c>
      <c r="I2565">
        <v>0</v>
      </c>
      <c r="J2565">
        <v>0</v>
      </c>
      <c r="K2565">
        <v>36</v>
      </c>
      <c r="L2565" s="2" t="s">
        <v>74</v>
      </c>
    </row>
    <row r="2566" spans="1:12" x14ac:dyDescent="0.4">
      <c r="A2566" s="1">
        <v>43977</v>
      </c>
      <c r="B2566" s="5">
        <v>0.39583333333333331</v>
      </c>
      <c r="C2566" s="2" t="s">
        <v>101</v>
      </c>
      <c r="D2566">
        <v>0</v>
      </c>
      <c r="E2566">
        <v>78</v>
      </c>
      <c r="F2566" s="2" t="s">
        <v>191</v>
      </c>
      <c r="G2566">
        <v>8</v>
      </c>
      <c r="H2566">
        <v>2</v>
      </c>
      <c r="I2566">
        <v>0</v>
      </c>
      <c r="J2566">
        <v>0</v>
      </c>
      <c r="K2566">
        <v>6</v>
      </c>
      <c r="L2566" s="2" t="s">
        <v>335</v>
      </c>
    </row>
    <row r="2567" spans="1:12" x14ac:dyDescent="0.4">
      <c r="A2567" s="1">
        <v>43977</v>
      </c>
      <c r="B2567" s="5">
        <v>0</v>
      </c>
      <c r="C2567" s="2" t="s">
        <v>57</v>
      </c>
      <c r="D2567">
        <v>0</v>
      </c>
      <c r="E2567">
        <v>439</v>
      </c>
      <c r="F2567" s="2" t="s">
        <v>191</v>
      </c>
      <c r="G2567">
        <v>6</v>
      </c>
      <c r="H2567">
        <v>0</v>
      </c>
      <c r="I2567">
        <v>0</v>
      </c>
      <c r="J2567">
        <v>0</v>
      </c>
      <c r="K2567">
        <v>17</v>
      </c>
      <c r="L2567" s="2" t="s">
        <v>233</v>
      </c>
    </row>
    <row r="2568" spans="1:12" x14ac:dyDescent="0.4">
      <c r="A2568" s="1">
        <v>43977</v>
      </c>
      <c r="B2568" s="5">
        <v>0.41666666666666669</v>
      </c>
      <c r="C2568" s="2" t="s">
        <v>38</v>
      </c>
      <c r="D2568">
        <v>0</v>
      </c>
      <c r="E2568">
        <v>307</v>
      </c>
      <c r="F2568" s="2" t="s">
        <v>191</v>
      </c>
      <c r="G2568">
        <v>2</v>
      </c>
      <c r="H2568">
        <v>0</v>
      </c>
      <c r="I2568">
        <v>0</v>
      </c>
      <c r="J2568">
        <v>284</v>
      </c>
      <c r="K2568">
        <v>23</v>
      </c>
      <c r="L2568" s="2" t="s">
        <v>339</v>
      </c>
    </row>
    <row r="2569" spans="1:12" x14ac:dyDescent="0.4">
      <c r="A2569" s="1">
        <v>43977</v>
      </c>
      <c r="B2569" s="5">
        <v>0.41666666666666669</v>
      </c>
      <c r="C2569" s="2" t="s">
        <v>88</v>
      </c>
      <c r="D2569">
        <v>0</v>
      </c>
      <c r="E2569">
        <v>380</v>
      </c>
      <c r="F2569" s="2" t="s">
        <v>191</v>
      </c>
      <c r="G2569">
        <v>5</v>
      </c>
      <c r="H2569">
        <v>2</v>
      </c>
      <c r="I2569">
        <v>0</v>
      </c>
      <c r="J2569">
        <v>64</v>
      </c>
      <c r="K2569">
        <v>18</v>
      </c>
      <c r="L2569" s="2" t="s">
        <v>303</v>
      </c>
    </row>
    <row r="2570" spans="1:12" x14ac:dyDescent="0.4">
      <c r="A2570" s="1">
        <v>43977</v>
      </c>
      <c r="B2570" s="5">
        <v>0.33333333333333331</v>
      </c>
      <c r="C2570" s="2" t="s">
        <v>9</v>
      </c>
      <c r="D2570">
        <v>0</v>
      </c>
      <c r="E2570">
        <v>3308</v>
      </c>
      <c r="F2570" s="2" t="s">
        <v>191</v>
      </c>
      <c r="G2570">
        <v>50</v>
      </c>
      <c r="H2570">
        <v>4</v>
      </c>
      <c r="I2570">
        <v>3</v>
      </c>
      <c r="J2570">
        <v>888</v>
      </c>
      <c r="K2570">
        <v>348</v>
      </c>
      <c r="L2570" s="2" t="s">
        <v>244</v>
      </c>
    </row>
    <row r="2571" spans="1:12" x14ac:dyDescent="0.4">
      <c r="A2571" s="1">
        <v>43977</v>
      </c>
      <c r="B2571" s="5">
        <v>0.83333333333333337</v>
      </c>
      <c r="C2571" s="2" t="s">
        <v>75</v>
      </c>
      <c r="D2571">
        <v>0</v>
      </c>
      <c r="E2571">
        <v>93</v>
      </c>
      <c r="F2571" s="2" t="s">
        <v>191</v>
      </c>
      <c r="G2571">
        <v>0</v>
      </c>
      <c r="H2571">
        <v>0</v>
      </c>
      <c r="I2571">
        <v>0</v>
      </c>
      <c r="J2571">
        <v>86</v>
      </c>
      <c r="K2571">
        <v>7</v>
      </c>
      <c r="L2571" s="2" t="s">
        <v>145</v>
      </c>
    </row>
    <row r="2572" spans="1:12" x14ac:dyDescent="0.4">
      <c r="A2572" s="1">
        <v>43977</v>
      </c>
      <c r="B2572" s="5">
        <v>0</v>
      </c>
      <c r="C2572" s="2" t="s">
        <v>18</v>
      </c>
      <c r="D2572">
        <v>0</v>
      </c>
      <c r="E2572">
        <v>5442</v>
      </c>
      <c r="F2572" s="2" t="s">
        <v>191</v>
      </c>
      <c r="G2572">
        <v>34</v>
      </c>
      <c r="H2572">
        <v>9</v>
      </c>
      <c r="I2572">
        <v>0</v>
      </c>
      <c r="J2572">
        <v>0</v>
      </c>
      <c r="K2572">
        <v>422</v>
      </c>
      <c r="L2572" s="2" t="s">
        <v>123</v>
      </c>
    </row>
    <row r="2573" spans="1:12" x14ac:dyDescent="0.4">
      <c r="A2573" s="1">
        <v>43977</v>
      </c>
      <c r="B2573" s="5">
        <v>0</v>
      </c>
      <c r="C2573" s="2" t="s">
        <v>20</v>
      </c>
      <c r="D2573">
        <v>0</v>
      </c>
      <c r="E2573">
        <v>1945</v>
      </c>
      <c r="F2573" s="2" t="s">
        <v>191</v>
      </c>
      <c r="G2573">
        <v>25</v>
      </c>
      <c r="H2573">
        <v>4</v>
      </c>
      <c r="I2573">
        <v>2</v>
      </c>
      <c r="J2573">
        <v>279</v>
      </c>
      <c r="K2573">
        <v>152</v>
      </c>
      <c r="L2573" s="2" t="s">
        <v>255</v>
      </c>
    </row>
    <row r="2574" spans="1:12" x14ac:dyDescent="0.4">
      <c r="A2574" s="1">
        <v>43977</v>
      </c>
      <c r="B2574" s="5">
        <v>0.33333333333333331</v>
      </c>
      <c r="C2574" s="2" t="s">
        <v>40</v>
      </c>
      <c r="D2574">
        <v>0</v>
      </c>
      <c r="E2574">
        <v>202</v>
      </c>
      <c r="F2574" s="2" t="s">
        <v>191</v>
      </c>
      <c r="G2574">
        <v>1</v>
      </c>
      <c r="H2574">
        <v>0</v>
      </c>
      <c r="I2574">
        <v>0</v>
      </c>
      <c r="J2574">
        <v>176</v>
      </c>
      <c r="K2574">
        <v>8</v>
      </c>
      <c r="L2574" s="2" t="s">
        <v>232</v>
      </c>
    </row>
    <row r="2575" spans="1:12" x14ac:dyDescent="0.4">
      <c r="A2575" s="1">
        <v>43977</v>
      </c>
      <c r="B2575" s="5">
        <v>0.60416666666666663</v>
      </c>
      <c r="C2575" s="2" t="s">
        <v>12</v>
      </c>
      <c r="D2575">
        <v>0</v>
      </c>
      <c r="E2575">
        <v>3596</v>
      </c>
      <c r="F2575" s="2" t="s">
        <v>191</v>
      </c>
      <c r="G2575">
        <v>19</v>
      </c>
      <c r="H2575">
        <v>0</v>
      </c>
      <c r="I2575">
        <v>1</v>
      </c>
      <c r="J2575">
        <v>0</v>
      </c>
      <c r="K2575">
        <v>130</v>
      </c>
      <c r="L2575" s="2" t="s">
        <v>301</v>
      </c>
    </row>
    <row r="2576" spans="1:12" x14ac:dyDescent="0.4">
      <c r="A2576" s="1">
        <v>43977</v>
      </c>
      <c r="B2576" s="5">
        <v>0</v>
      </c>
      <c r="C2576" s="2" t="s">
        <v>10</v>
      </c>
      <c r="D2576">
        <v>0</v>
      </c>
      <c r="E2576">
        <v>82</v>
      </c>
      <c r="F2576" s="2" t="s">
        <v>191</v>
      </c>
      <c r="G2576">
        <v>0</v>
      </c>
      <c r="H2576">
        <v>0</v>
      </c>
      <c r="I2576">
        <v>0</v>
      </c>
      <c r="J2576">
        <v>0</v>
      </c>
      <c r="K2576">
        <v>1</v>
      </c>
      <c r="L2576" s="2" t="s">
        <v>302</v>
      </c>
    </row>
    <row r="2577" spans="1:12" x14ac:dyDescent="0.4">
      <c r="A2577" s="1">
        <v>43977</v>
      </c>
      <c r="B2577" s="5"/>
      <c r="C2577" s="2" t="s">
        <v>167</v>
      </c>
      <c r="E2577">
        <v>31013</v>
      </c>
      <c r="F2577" s="2" t="s">
        <v>169</v>
      </c>
      <c r="G2577">
        <v>241</v>
      </c>
      <c r="K2577">
        <v>1949</v>
      </c>
      <c r="L2577" s="2" t="s">
        <v>0</v>
      </c>
    </row>
    <row r="2578" spans="1:12" x14ac:dyDescent="0.4">
      <c r="A2578" s="1">
        <v>43978</v>
      </c>
      <c r="B2578" s="5">
        <v>0</v>
      </c>
      <c r="C2578" s="2" t="s">
        <v>22</v>
      </c>
      <c r="D2578">
        <v>0</v>
      </c>
      <c r="E2578">
        <v>1201</v>
      </c>
      <c r="F2578" s="2" t="s">
        <v>191</v>
      </c>
      <c r="G2578">
        <v>6</v>
      </c>
      <c r="H2578">
        <v>0</v>
      </c>
      <c r="I2578">
        <v>0</v>
      </c>
      <c r="J2578">
        <v>0</v>
      </c>
      <c r="K2578">
        <v>46</v>
      </c>
      <c r="L2578" s="2" t="s">
        <v>285</v>
      </c>
    </row>
    <row r="2579" spans="1:12" x14ac:dyDescent="0.4">
      <c r="A2579" s="1">
        <v>43978</v>
      </c>
      <c r="B2579" s="5">
        <v>0.45833333333333331</v>
      </c>
      <c r="C2579" s="2" t="s">
        <v>83</v>
      </c>
      <c r="D2579">
        <v>0</v>
      </c>
      <c r="E2579">
        <v>25</v>
      </c>
      <c r="F2579" s="2" t="s">
        <v>191</v>
      </c>
      <c r="G2579">
        <v>0</v>
      </c>
      <c r="H2579">
        <v>0</v>
      </c>
      <c r="I2579">
        <v>0</v>
      </c>
      <c r="J2579">
        <v>0</v>
      </c>
      <c r="K2579">
        <v>0</v>
      </c>
      <c r="L2579" s="2" t="s">
        <v>118</v>
      </c>
    </row>
    <row r="2580" spans="1:12" x14ac:dyDescent="0.4">
      <c r="A2580" s="1">
        <v>43978</v>
      </c>
      <c r="B2580" s="5">
        <v>0.33333333333333331</v>
      </c>
      <c r="C2580" s="2" t="s">
        <v>50</v>
      </c>
      <c r="D2580">
        <v>0</v>
      </c>
      <c r="E2580">
        <v>99</v>
      </c>
      <c r="F2580" s="2" t="s">
        <v>191</v>
      </c>
      <c r="G2580">
        <v>1</v>
      </c>
      <c r="H2580">
        <v>1</v>
      </c>
      <c r="I2580">
        <v>0</v>
      </c>
      <c r="J2580">
        <v>0</v>
      </c>
      <c r="K2580">
        <v>3</v>
      </c>
      <c r="L2580" s="2" t="s">
        <v>111</v>
      </c>
    </row>
    <row r="2581" spans="1:12" x14ac:dyDescent="0.4">
      <c r="A2581" s="1">
        <v>43978</v>
      </c>
      <c r="B2581" s="5">
        <v>0.33333333333333331</v>
      </c>
      <c r="C2581" s="2" t="s">
        <v>15</v>
      </c>
      <c r="D2581">
        <v>0</v>
      </c>
      <c r="E2581">
        <v>1881</v>
      </c>
      <c r="F2581" s="2" t="s">
        <v>191</v>
      </c>
      <c r="G2581">
        <v>11</v>
      </c>
      <c r="H2581">
        <v>2</v>
      </c>
      <c r="I2581">
        <v>1</v>
      </c>
      <c r="J2581">
        <v>0</v>
      </c>
      <c r="K2581">
        <v>96</v>
      </c>
      <c r="L2581" s="2" t="s">
        <v>87</v>
      </c>
    </row>
    <row r="2582" spans="1:12" x14ac:dyDescent="0.4">
      <c r="A2582" s="1">
        <v>43978</v>
      </c>
      <c r="B2582" s="5">
        <v>0</v>
      </c>
      <c r="C2582" s="2" t="s">
        <v>17</v>
      </c>
      <c r="D2582">
        <v>0</v>
      </c>
      <c r="E2582">
        <v>838</v>
      </c>
      <c r="F2582" s="2" t="s">
        <v>191</v>
      </c>
      <c r="G2582">
        <v>0</v>
      </c>
      <c r="H2582">
        <v>0</v>
      </c>
      <c r="I2582">
        <v>0</v>
      </c>
      <c r="J2582">
        <v>802</v>
      </c>
      <c r="K2582">
        <v>35</v>
      </c>
      <c r="L2582" s="2" t="s">
        <v>115</v>
      </c>
    </row>
    <row r="2583" spans="1:12" x14ac:dyDescent="0.4">
      <c r="A2583" s="1">
        <v>43978</v>
      </c>
      <c r="B2583" s="5">
        <v>0.375</v>
      </c>
      <c r="C2583" s="2" t="s">
        <v>13</v>
      </c>
      <c r="D2583">
        <v>0</v>
      </c>
      <c r="E2583">
        <v>976</v>
      </c>
      <c r="F2583" s="2" t="s">
        <v>191</v>
      </c>
      <c r="G2583">
        <v>4</v>
      </c>
      <c r="H2583">
        <v>2</v>
      </c>
      <c r="I2583">
        <v>0</v>
      </c>
      <c r="J2583">
        <v>923</v>
      </c>
      <c r="K2583">
        <v>50</v>
      </c>
      <c r="L2583" s="2" t="s">
        <v>287</v>
      </c>
    </row>
    <row r="2584" spans="1:12" x14ac:dyDescent="0.4">
      <c r="A2584" s="1">
        <v>43978</v>
      </c>
      <c r="B2584" s="5">
        <v>0</v>
      </c>
      <c r="C2584" s="2" t="s">
        <v>26</v>
      </c>
      <c r="D2584">
        <v>0</v>
      </c>
      <c r="E2584">
        <v>1157</v>
      </c>
      <c r="F2584" s="2" t="s">
        <v>191</v>
      </c>
      <c r="G2584">
        <v>7</v>
      </c>
      <c r="H2584">
        <v>3</v>
      </c>
      <c r="I2584">
        <v>0</v>
      </c>
      <c r="J2584">
        <v>148</v>
      </c>
      <c r="K2584">
        <v>84</v>
      </c>
      <c r="L2584" s="2" t="s">
        <v>334</v>
      </c>
    </row>
    <row r="2585" spans="1:12" x14ac:dyDescent="0.4">
      <c r="A2585" s="1">
        <v>43978</v>
      </c>
      <c r="B2585" s="5">
        <v>0</v>
      </c>
      <c r="C2585" s="2" t="s">
        <v>8</v>
      </c>
      <c r="D2585">
        <v>35777</v>
      </c>
      <c r="E2585">
        <v>5339</v>
      </c>
      <c r="F2585" s="2" t="s">
        <v>194</v>
      </c>
      <c r="G2585">
        <v>7</v>
      </c>
      <c r="H2585">
        <v>0</v>
      </c>
      <c r="I2585">
        <v>0</v>
      </c>
      <c r="J2585">
        <v>788</v>
      </c>
      <c r="K2585">
        <v>294</v>
      </c>
      <c r="L2585" s="2" t="s">
        <v>279</v>
      </c>
    </row>
    <row r="2586" spans="1:12" x14ac:dyDescent="0.4">
      <c r="A2586" s="1">
        <v>43978</v>
      </c>
      <c r="B2586" s="5">
        <v>0.54166666666666663</v>
      </c>
      <c r="C2586" s="2" t="s">
        <v>28</v>
      </c>
      <c r="D2586">
        <v>0</v>
      </c>
      <c r="E2586">
        <v>128</v>
      </c>
      <c r="F2586" s="2" t="s">
        <v>191</v>
      </c>
      <c r="G2586">
        <v>0</v>
      </c>
      <c r="H2586">
        <v>0</v>
      </c>
      <c r="I2586">
        <v>0</v>
      </c>
      <c r="J2586">
        <v>0</v>
      </c>
      <c r="K2586">
        <v>12</v>
      </c>
      <c r="L2586" s="2" t="s">
        <v>304</v>
      </c>
    </row>
    <row r="2587" spans="1:12" x14ac:dyDescent="0.4">
      <c r="A2587" s="1">
        <v>43978</v>
      </c>
      <c r="B2587" s="5">
        <v>0</v>
      </c>
      <c r="C2587" s="2" t="s">
        <v>93</v>
      </c>
      <c r="D2587">
        <v>0</v>
      </c>
      <c r="E2587">
        <v>827</v>
      </c>
      <c r="F2587" s="2" t="s">
        <v>191</v>
      </c>
      <c r="G2587">
        <v>4</v>
      </c>
      <c r="H2587">
        <v>2</v>
      </c>
      <c r="I2587">
        <v>2</v>
      </c>
      <c r="J2587">
        <v>0</v>
      </c>
      <c r="K2587">
        <v>49</v>
      </c>
      <c r="L2587" s="2" t="s">
        <v>0</v>
      </c>
    </row>
    <row r="2588" spans="1:12" x14ac:dyDescent="0.4">
      <c r="A2588" s="1">
        <v>43978</v>
      </c>
      <c r="B2588" s="5">
        <v>0</v>
      </c>
      <c r="C2588" s="2" t="s">
        <v>37</v>
      </c>
      <c r="D2588">
        <v>0</v>
      </c>
      <c r="E2588">
        <v>205</v>
      </c>
      <c r="F2588" s="2" t="s">
        <v>191</v>
      </c>
      <c r="G2588">
        <v>3</v>
      </c>
      <c r="H2588">
        <v>1</v>
      </c>
      <c r="I2588">
        <v>0</v>
      </c>
      <c r="J2588">
        <v>0</v>
      </c>
      <c r="K2588">
        <v>7</v>
      </c>
      <c r="L2588" s="2" t="s">
        <v>333</v>
      </c>
    </row>
    <row r="2589" spans="1:12" x14ac:dyDescent="0.4">
      <c r="A2589" s="1">
        <v>43978</v>
      </c>
      <c r="B2589" s="5">
        <v>0</v>
      </c>
      <c r="C2589" s="2" t="s">
        <v>48</v>
      </c>
      <c r="D2589">
        <v>0</v>
      </c>
      <c r="E2589">
        <v>735</v>
      </c>
      <c r="F2589" s="2" t="s">
        <v>191</v>
      </c>
      <c r="G2589">
        <v>26</v>
      </c>
      <c r="H2589">
        <v>4</v>
      </c>
      <c r="I2589">
        <v>0</v>
      </c>
      <c r="J2589">
        <v>0</v>
      </c>
      <c r="K2589">
        <v>20</v>
      </c>
      <c r="L2589" s="2" t="s">
        <v>102</v>
      </c>
    </row>
    <row r="2590" spans="1:12" x14ac:dyDescent="0.4">
      <c r="A2590" s="1">
        <v>43978</v>
      </c>
      <c r="B2590" s="5">
        <v>0</v>
      </c>
      <c r="C2590" s="2" t="s">
        <v>29</v>
      </c>
      <c r="D2590">
        <v>0</v>
      </c>
      <c r="E2590">
        <v>725</v>
      </c>
      <c r="F2590" s="2" t="s">
        <v>191</v>
      </c>
      <c r="G2590">
        <v>5</v>
      </c>
      <c r="H2590">
        <v>2</v>
      </c>
      <c r="I2590">
        <v>0</v>
      </c>
      <c r="J2590">
        <v>0</v>
      </c>
      <c r="K2590">
        <v>83</v>
      </c>
      <c r="L2590" s="2" t="s">
        <v>229</v>
      </c>
    </row>
    <row r="2591" spans="1:12" x14ac:dyDescent="0.4">
      <c r="A2591" s="1">
        <v>43978</v>
      </c>
      <c r="B2591" s="5">
        <v>0</v>
      </c>
      <c r="C2591" s="2" t="s">
        <v>70</v>
      </c>
      <c r="D2591">
        <v>0</v>
      </c>
      <c r="E2591">
        <v>123</v>
      </c>
      <c r="F2591" s="2" t="s">
        <v>191</v>
      </c>
      <c r="G2591">
        <v>0</v>
      </c>
      <c r="H2591">
        <v>0</v>
      </c>
      <c r="I2591">
        <v>0</v>
      </c>
      <c r="J2591">
        <v>0</v>
      </c>
      <c r="K2591">
        <v>3</v>
      </c>
      <c r="L2591" s="2" t="s">
        <v>223</v>
      </c>
    </row>
    <row r="2592" spans="1:12" x14ac:dyDescent="0.4">
      <c r="A2592" s="1">
        <v>43978</v>
      </c>
      <c r="B2592" s="5">
        <v>0</v>
      </c>
      <c r="C2592" s="2" t="s">
        <v>78</v>
      </c>
      <c r="D2592">
        <v>0</v>
      </c>
      <c r="E2592">
        <v>82</v>
      </c>
      <c r="F2592" s="2" t="s">
        <v>191</v>
      </c>
      <c r="G2592">
        <v>0</v>
      </c>
      <c r="H2592">
        <v>0</v>
      </c>
      <c r="I2592">
        <v>0</v>
      </c>
      <c r="J2592">
        <v>0</v>
      </c>
      <c r="K2592">
        <v>0</v>
      </c>
      <c r="L2592" s="2" t="s">
        <v>338</v>
      </c>
    </row>
    <row r="2593" spans="1:12" x14ac:dyDescent="0.4">
      <c r="A2593" s="1">
        <v>43978</v>
      </c>
      <c r="B2593" s="5">
        <v>0</v>
      </c>
      <c r="C2593" s="2" t="s">
        <v>33</v>
      </c>
      <c r="D2593">
        <v>0</v>
      </c>
      <c r="E2593">
        <v>808</v>
      </c>
      <c r="F2593" s="2" t="s">
        <v>191</v>
      </c>
      <c r="G2593">
        <v>6</v>
      </c>
      <c r="H2593">
        <v>0</v>
      </c>
      <c r="I2593">
        <v>0</v>
      </c>
      <c r="J2593">
        <v>0</v>
      </c>
      <c r="K2593">
        <v>37</v>
      </c>
      <c r="L2593" s="2" t="s">
        <v>74</v>
      </c>
    </row>
    <row r="2594" spans="1:12" x14ac:dyDescent="0.4">
      <c r="A2594" s="1">
        <v>43978</v>
      </c>
      <c r="B2594" s="5">
        <v>0.39583333333333331</v>
      </c>
      <c r="C2594" s="2" t="s">
        <v>101</v>
      </c>
      <c r="D2594">
        <v>0</v>
      </c>
      <c r="E2594">
        <v>78</v>
      </c>
      <c r="F2594" s="2" t="s">
        <v>191</v>
      </c>
      <c r="G2594">
        <v>6</v>
      </c>
      <c r="H2594">
        <v>2</v>
      </c>
      <c r="I2594">
        <v>0</v>
      </c>
      <c r="J2594">
        <v>0</v>
      </c>
      <c r="K2594">
        <v>6</v>
      </c>
      <c r="L2594" s="2" t="s">
        <v>335</v>
      </c>
    </row>
    <row r="2595" spans="1:12" x14ac:dyDescent="0.4">
      <c r="A2595" s="1">
        <v>43978</v>
      </c>
      <c r="B2595" s="5">
        <v>0</v>
      </c>
      <c r="C2595" s="2" t="s">
        <v>57</v>
      </c>
      <c r="D2595">
        <v>0</v>
      </c>
      <c r="E2595">
        <v>439</v>
      </c>
      <c r="F2595" s="2" t="s">
        <v>191</v>
      </c>
      <c r="G2595">
        <v>5</v>
      </c>
      <c r="H2595">
        <v>0</v>
      </c>
      <c r="I2595">
        <v>0</v>
      </c>
      <c r="J2595">
        <v>0</v>
      </c>
      <c r="K2595">
        <v>17</v>
      </c>
      <c r="L2595" s="2" t="s">
        <v>233</v>
      </c>
    </row>
    <row r="2596" spans="1:12" x14ac:dyDescent="0.4">
      <c r="A2596" s="1">
        <v>43978</v>
      </c>
      <c r="B2596" s="5">
        <v>0.41666666666666669</v>
      </c>
      <c r="C2596" s="2" t="s">
        <v>38</v>
      </c>
      <c r="D2596">
        <v>0</v>
      </c>
      <c r="E2596">
        <v>307</v>
      </c>
      <c r="F2596" s="2" t="s">
        <v>191</v>
      </c>
      <c r="G2596">
        <v>2</v>
      </c>
      <c r="H2596">
        <v>0</v>
      </c>
      <c r="I2596">
        <v>0</v>
      </c>
      <c r="J2596">
        <v>284</v>
      </c>
      <c r="K2596">
        <v>23</v>
      </c>
      <c r="L2596" s="2" t="s">
        <v>339</v>
      </c>
    </row>
    <row r="2597" spans="1:12" x14ac:dyDescent="0.4">
      <c r="A2597" s="1">
        <v>43978</v>
      </c>
      <c r="B2597" s="5">
        <v>0.41666666666666669</v>
      </c>
      <c r="C2597" s="2" t="s">
        <v>88</v>
      </c>
      <c r="D2597">
        <v>0</v>
      </c>
      <c r="E2597">
        <v>380</v>
      </c>
      <c r="F2597" s="2" t="s">
        <v>191</v>
      </c>
      <c r="G2597">
        <v>4</v>
      </c>
      <c r="H2597">
        <v>2</v>
      </c>
      <c r="I2597">
        <v>0</v>
      </c>
      <c r="J2597">
        <v>65</v>
      </c>
      <c r="K2597">
        <v>18</v>
      </c>
      <c r="L2597" s="2" t="s">
        <v>303</v>
      </c>
    </row>
    <row r="2598" spans="1:12" x14ac:dyDescent="0.4">
      <c r="A2598" s="1">
        <v>43978</v>
      </c>
      <c r="B2598" s="5">
        <v>0.33333333333333331</v>
      </c>
      <c r="C2598" s="2" t="s">
        <v>9</v>
      </c>
      <c r="D2598">
        <v>0</v>
      </c>
      <c r="E2598">
        <v>3308</v>
      </c>
      <c r="F2598" s="2" t="s">
        <v>191</v>
      </c>
      <c r="G2598">
        <v>45</v>
      </c>
      <c r="H2598">
        <v>2</v>
      </c>
      <c r="I2598">
        <v>2</v>
      </c>
      <c r="J2598">
        <v>889</v>
      </c>
      <c r="K2598">
        <v>348</v>
      </c>
      <c r="L2598" s="2" t="s">
        <v>244</v>
      </c>
    </row>
    <row r="2599" spans="1:12" x14ac:dyDescent="0.4">
      <c r="A2599" s="1">
        <v>43978</v>
      </c>
      <c r="B2599" s="5">
        <v>0.70833333333333337</v>
      </c>
      <c r="C2599" s="2" t="s">
        <v>75</v>
      </c>
      <c r="D2599">
        <v>0</v>
      </c>
      <c r="E2599">
        <v>93</v>
      </c>
      <c r="F2599" s="2" t="s">
        <v>191</v>
      </c>
      <c r="G2599">
        <v>0</v>
      </c>
      <c r="H2599">
        <v>0</v>
      </c>
      <c r="I2599">
        <v>0</v>
      </c>
      <c r="J2599">
        <v>86</v>
      </c>
      <c r="K2599">
        <v>7</v>
      </c>
      <c r="L2599" s="2" t="s">
        <v>145</v>
      </c>
    </row>
    <row r="2600" spans="1:12" x14ac:dyDescent="0.4">
      <c r="A2600" s="1">
        <v>43978</v>
      </c>
      <c r="B2600" s="5">
        <v>0</v>
      </c>
      <c r="C2600" s="2" t="s">
        <v>18</v>
      </c>
      <c r="D2600">
        <v>0</v>
      </c>
      <c r="E2600">
        <v>5444</v>
      </c>
      <c r="F2600" s="2" t="s">
        <v>191</v>
      </c>
      <c r="G2600">
        <v>35</v>
      </c>
      <c r="H2600">
        <v>8</v>
      </c>
      <c r="I2600">
        <v>0</v>
      </c>
      <c r="J2600">
        <v>0</v>
      </c>
      <c r="K2600">
        <v>422</v>
      </c>
      <c r="L2600" s="2" t="s">
        <v>123</v>
      </c>
    </row>
    <row r="2601" spans="1:12" x14ac:dyDescent="0.4">
      <c r="A2601" s="1">
        <v>43978</v>
      </c>
      <c r="B2601" s="5">
        <v>0</v>
      </c>
      <c r="C2601" s="2" t="s">
        <v>20</v>
      </c>
      <c r="D2601">
        <v>0</v>
      </c>
      <c r="E2601">
        <v>1946</v>
      </c>
      <c r="F2601" s="2" t="s">
        <v>191</v>
      </c>
      <c r="G2601">
        <v>25</v>
      </c>
      <c r="H2601">
        <v>4</v>
      </c>
      <c r="I2601">
        <v>2</v>
      </c>
      <c r="J2601">
        <v>280</v>
      </c>
      <c r="K2601">
        <v>152</v>
      </c>
      <c r="L2601" s="2" t="s">
        <v>255</v>
      </c>
    </row>
    <row r="2602" spans="1:12" x14ac:dyDescent="0.4">
      <c r="A2602" s="1">
        <v>43978</v>
      </c>
      <c r="B2602" s="5">
        <v>0.33333333333333331</v>
      </c>
      <c r="C2602" s="2" t="s">
        <v>40</v>
      </c>
      <c r="D2602">
        <v>0</v>
      </c>
      <c r="E2602">
        <v>202</v>
      </c>
      <c r="F2602" s="2" t="s">
        <v>191</v>
      </c>
      <c r="G2602">
        <v>0</v>
      </c>
      <c r="H2602">
        <v>0</v>
      </c>
      <c r="I2602">
        <v>0</v>
      </c>
      <c r="J2602">
        <v>179</v>
      </c>
      <c r="K2602">
        <v>9</v>
      </c>
      <c r="L2602" s="2" t="s">
        <v>232</v>
      </c>
    </row>
    <row r="2603" spans="1:12" x14ac:dyDescent="0.4">
      <c r="A2603" s="1">
        <v>43978</v>
      </c>
      <c r="B2603" s="5">
        <v>0.60416666666666663</v>
      </c>
      <c r="C2603" s="2" t="s">
        <v>12</v>
      </c>
      <c r="D2603">
        <v>0</v>
      </c>
      <c r="E2603">
        <v>3599</v>
      </c>
      <c r="F2603" s="2" t="s">
        <v>191</v>
      </c>
      <c r="G2603">
        <v>18</v>
      </c>
      <c r="H2603">
        <v>0</v>
      </c>
      <c r="I2603">
        <v>1</v>
      </c>
      <c r="J2603">
        <v>0</v>
      </c>
      <c r="K2603">
        <v>130</v>
      </c>
      <c r="L2603" s="2" t="s">
        <v>301</v>
      </c>
    </row>
    <row r="2604" spans="1:12" x14ac:dyDescent="0.4">
      <c r="A2604" s="1">
        <v>43978</v>
      </c>
      <c r="B2604" s="5">
        <v>0</v>
      </c>
      <c r="C2604" s="2" t="s">
        <v>10</v>
      </c>
      <c r="D2604">
        <v>0</v>
      </c>
      <c r="E2604">
        <v>82</v>
      </c>
      <c r="F2604" s="2" t="s">
        <v>191</v>
      </c>
      <c r="G2604">
        <v>0</v>
      </c>
      <c r="H2604">
        <v>0</v>
      </c>
      <c r="I2604">
        <v>0</v>
      </c>
      <c r="J2604">
        <v>0</v>
      </c>
      <c r="K2604">
        <v>1</v>
      </c>
      <c r="L2604" s="2" t="s">
        <v>302</v>
      </c>
    </row>
    <row r="2605" spans="1:12" x14ac:dyDescent="0.4">
      <c r="A2605" s="1">
        <v>43978</v>
      </c>
      <c r="B2605" s="5"/>
      <c r="C2605" s="2" t="s">
        <v>167</v>
      </c>
      <c r="E2605">
        <v>31027</v>
      </c>
      <c r="F2605" s="2" t="s">
        <v>191</v>
      </c>
      <c r="G2605">
        <v>220</v>
      </c>
      <c r="K2605">
        <v>1952</v>
      </c>
      <c r="L2605" s="2" t="s">
        <v>0</v>
      </c>
    </row>
    <row r="2606" spans="1:12" x14ac:dyDescent="0.4">
      <c r="A2606" s="1">
        <v>43979</v>
      </c>
      <c r="B2606" s="5">
        <v>0.61458333333333337</v>
      </c>
      <c r="C2606" s="2" t="s">
        <v>22</v>
      </c>
      <c r="D2606">
        <v>0</v>
      </c>
      <c r="E2606">
        <v>1201</v>
      </c>
      <c r="F2606" s="2" t="s">
        <v>191</v>
      </c>
      <c r="G2606">
        <v>6</v>
      </c>
      <c r="H2606">
        <v>1</v>
      </c>
      <c r="I2606">
        <v>1</v>
      </c>
      <c r="J2606">
        <v>1120</v>
      </c>
      <c r="K2606">
        <v>46</v>
      </c>
      <c r="L2606" s="2" t="s">
        <v>285</v>
      </c>
    </row>
    <row r="2607" spans="1:12" x14ac:dyDescent="0.4">
      <c r="A2607" s="1">
        <v>43979</v>
      </c>
      <c r="B2607" s="5"/>
      <c r="C2607" s="2" t="s">
        <v>83</v>
      </c>
      <c r="E2607">
        <v>25</v>
      </c>
      <c r="F2607" s="2" t="s">
        <v>191</v>
      </c>
      <c r="G2607">
        <v>0</v>
      </c>
      <c r="K2607">
        <v>0</v>
      </c>
      <c r="L2607" s="2" t="s">
        <v>0</v>
      </c>
    </row>
    <row r="2608" spans="1:12" x14ac:dyDescent="0.4">
      <c r="A2608" s="1">
        <v>43979</v>
      </c>
      <c r="B2608" s="5">
        <v>0.33333333333333331</v>
      </c>
      <c r="C2608" s="2" t="s">
        <v>50</v>
      </c>
      <c r="D2608">
        <v>0</v>
      </c>
      <c r="E2608">
        <v>99</v>
      </c>
      <c r="F2608" s="2" t="s">
        <v>191</v>
      </c>
      <c r="G2608">
        <v>1</v>
      </c>
      <c r="H2608">
        <v>1</v>
      </c>
      <c r="I2608">
        <v>0</v>
      </c>
      <c r="J2608">
        <v>0</v>
      </c>
      <c r="K2608">
        <v>3</v>
      </c>
      <c r="L2608" s="2" t="s">
        <v>111</v>
      </c>
    </row>
    <row r="2609" spans="1:12" x14ac:dyDescent="0.4">
      <c r="A2609" s="1">
        <v>43979</v>
      </c>
      <c r="B2609" s="5">
        <v>0.33333333333333331</v>
      </c>
      <c r="C2609" s="2" t="s">
        <v>15</v>
      </c>
      <c r="D2609">
        <v>0</v>
      </c>
      <c r="E2609">
        <v>1883</v>
      </c>
      <c r="F2609" s="2" t="s">
        <v>191</v>
      </c>
      <c r="G2609">
        <v>11</v>
      </c>
      <c r="H2609">
        <v>2</v>
      </c>
      <c r="I2609">
        <v>1</v>
      </c>
      <c r="J2609">
        <v>0</v>
      </c>
      <c r="K2609">
        <v>96</v>
      </c>
      <c r="L2609" s="2" t="s">
        <v>87</v>
      </c>
    </row>
    <row r="2610" spans="1:12" x14ac:dyDescent="0.4">
      <c r="A2610" s="1">
        <v>43979</v>
      </c>
      <c r="B2610" s="5">
        <v>0</v>
      </c>
      <c r="C2610" s="2" t="s">
        <v>17</v>
      </c>
      <c r="D2610">
        <v>0</v>
      </c>
      <c r="E2610">
        <v>840</v>
      </c>
      <c r="F2610" s="2" t="s">
        <v>191</v>
      </c>
      <c r="G2610">
        <v>0</v>
      </c>
      <c r="H2610">
        <v>0</v>
      </c>
      <c r="I2610">
        <v>0</v>
      </c>
      <c r="J2610">
        <v>802</v>
      </c>
      <c r="K2610">
        <v>35</v>
      </c>
      <c r="L2610" s="2" t="s">
        <v>115</v>
      </c>
    </row>
    <row r="2611" spans="1:12" x14ac:dyDescent="0.4">
      <c r="A2611" s="1">
        <v>43979</v>
      </c>
      <c r="B2611" s="5">
        <v>0.39583333333333331</v>
      </c>
      <c r="C2611" s="2" t="s">
        <v>13</v>
      </c>
      <c r="D2611">
        <v>0</v>
      </c>
      <c r="E2611">
        <v>976</v>
      </c>
      <c r="F2611" s="2" t="s">
        <v>191</v>
      </c>
      <c r="G2611">
        <v>4</v>
      </c>
      <c r="H2611">
        <v>2</v>
      </c>
      <c r="I2611">
        <v>0</v>
      </c>
      <c r="J2611">
        <v>923</v>
      </c>
      <c r="K2611">
        <v>50</v>
      </c>
      <c r="L2611" s="2" t="s">
        <v>288</v>
      </c>
    </row>
    <row r="2612" spans="1:12" x14ac:dyDescent="0.4">
      <c r="A2612" s="1">
        <v>43979</v>
      </c>
      <c r="B2612" s="5">
        <v>0</v>
      </c>
      <c r="C2612" s="2" t="s">
        <v>26</v>
      </c>
      <c r="D2612">
        <v>0</v>
      </c>
      <c r="E2612">
        <v>1158</v>
      </c>
      <c r="F2612" s="2" t="s">
        <v>191</v>
      </c>
      <c r="G2612">
        <v>7</v>
      </c>
      <c r="H2612">
        <v>3</v>
      </c>
      <c r="I2612">
        <v>0</v>
      </c>
      <c r="J2612">
        <v>149</v>
      </c>
      <c r="K2612">
        <v>84</v>
      </c>
      <c r="L2612" s="2" t="s">
        <v>334</v>
      </c>
    </row>
    <row r="2613" spans="1:12" x14ac:dyDescent="0.4">
      <c r="A2613" s="1">
        <v>43979</v>
      </c>
      <c r="B2613" s="5">
        <v>0</v>
      </c>
      <c r="C2613" s="2" t="s">
        <v>8</v>
      </c>
      <c r="D2613">
        <v>36026</v>
      </c>
      <c r="E2613">
        <v>5341</v>
      </c>
      <c r="F2613" s="2" t="s">
        <v>194</v>
      </c>
      <c r="G2613">
        <v>9</v>
      </c>
      <c r="H2613">
        <v>0</v>
      </c>
      <c r="I2613">
        <v>0</v>
      </c>
      <c r="J2613">
        <v>792</v>
      </c>
      <c r="K2613">
        <v>294</v>
      </c>
      <c r="L2613" s="2" t="s">
        <v>279</v>
      </c>
    </row>
    <row r="2614" spans="1:12" x14ac:dyDescent="0.4">
      <c r="A2614" s="1">
        <v>43979</v>
      </c>
      <c r="B2614" s="5">
        <v>0.58333333333333337</v>
      </c>
      <c r="C2614" s="2" t="s">
        <v>28</v>
      </c>
      <c r="D2614">
        <v>0</v>
      </c>
      <c r="E2614">
        <v>128</v>
      </c>
      <c r="F2614" s="2" t="s">
        <v>191</v>
      </c>
      <c r="G2614">
        <v>0</v>
      </c>
      <c r="H2614">
        <v>0</v>
      </c>
      <c r="I2614">
        <v>0</v>
      </c>
      <c r="J2614">
        <v>0</v>
      </c>
      <c r="K2614">
        <v>12</v>
      </c>
      <c r="L2614" s="2" t="s">
        <v>304</v>
      </c>
    </row>
    <row r="2615" spans="1:12" x14ac:dyDescent="0.4">
      <c r="A2615" s="1">
        <v>43979</v>
      </c>
      <c r="B2615" s="5">
        <v>0</v>
      </c>
      <c r="C2615" s="2" t="s">
        <v>93</v>
      </c>
      <c r="D2615">
        <v>0</v>
      </c>
      <c r="E2615">
        <v>827</v>
      </c>
      <c r="F2615" s="2" t="s">
        <v>191</v>
      </c>
      <c r="G2615">
        <v>2</v>
      </c>
      <c r="H2615">
        <v>1</v>
      </c>
      <c r="I2615">
        <v>1</v>
      </c>
      <c r="J2615">
        <v>0</v>
      </c>
      <c r="K2615">
        <v>49</v>
      </c>
      <c r="L2615" s="2" t="s">
        <v>0</v>
      </c>
    </row>
    <row r="2616" spans="1:12" x14ac:dyDescent="0.4">
      <c r="A2616" s="1">
        <v>43979</v>
      </c>
      <c r="B2616" s="5">
        <v>0</v>
      </c>
      <c r="C2616" s="2" t="s">
        <v>37</v>
      </c>
      <c r="D2616">
        <v>0</v>
      </c>
      <c r="E2616">
        <v>205</v>
      </c>
      <c r="F2616" s="2" t="s">
        <v>191</v>
      </c>
      <c r="G2616">
        <v>3</v>
      </c>
      <c r="H2616">
        <v>1</v>
      </c>
      <c r="I2616">
        <v>0</v>
      </c>
      <c r="J2616">
        <v>0</v>
      </c>
      <c r="K2616">
        <v>7</v>
      </c>
      <c r="L2616" s="2" t="s">
        <v>333</v>
      </c>
    </row>
    <row r="2617" spans="1:12" x14ac:dyDescent="0.4">
      <c r="A2617" s="1">
        <v>43979</v>
      </c>
      <c r="B2617" s="5">
        <v>0</v>
      </c>
      <c r="C2617" s="2" t="s">
        <v>48</v>
      </c>
      <c r="D2617">
        <v>0</v>
      </c>
      <c r="E2617">
        <v>735</v>
      </c>
      <c r="F2617" s="2" t="s">
        <v>191</v>
      </c>
      <c r="G2617">
        <v>26</v>
      </c>
      <c r="H2617">
        <v>0</v>
      </c>
      <c r="I2617">
        <v>0</v>
      </c>
      <c r="J2617">
        <v>0</v>
      </c>
      <c r="K2617">
        <v>20</v>
      </c>
      <c r="L2617" s="2" t="s">
        <v>102</v>
      </c>
    </row>
    <row r="2618" spans="1:12" x14ac:dyDescent="0.4">
      <c r="A2618" s="1">
        <v>43979</v>
      </c>
      <c r="B2618" s="5">
        <v>0</v>
      </c>
      <c r="C2618" s="2" t="s">
        <v>29</v>
      </c>
      <c r="D2618">
        <v>0</v>
      </c>
      <c r="E2618">
        <v>725</v>
      </c>
      <c r="F2618" s="2" t="s">
        <v>191</v>
      </c>
      <c r="G2618">
        <v>2</v>
      </c>
      <c r="H2618">
        <v>0</v>
      </c>
      <c r="I2618">
        <v>0</v>
      </c>
      <c r="J2618">
        <v>0</v>
      </c>
      <c r="K2618">
        <v>83</v>
      </c>
      <c r="L2618" s="2" t="s">
        <v>229</v>
      </c>
    </row>
    <row r="2619" spans="1:12" x14ac:dyDescent="0.4">
      <c r="A2619" s="1">
        <v>43979</v>
      </c>
      <c r="B2619" s="5">
        <v>0</v>
      </c>
      <c r="C2619" s="2" t="s">
        <v>70</v>
      </c>
      <c r="D2619">
        <v>0</v>
      </c>
      <c r="E2619">
        <v>123</v>
      </c>
      <c r="F2619" s="2" t="s">
        <v>191</v>
      </c>
      <c r="G2619">
        <v>0</v>
      </c>
      <c r="H2619">
        <v>0</v>
      </c>
      <c r="I2619">
        <v>0</v>
      </c>
      <c r="J2619">
        <v>0</v>
      </c>
      <c r="K2619">
        <v>3</v>
      </c>
      <c r="L2619" s="2" t="s">
        <v>223</v>
      </c>
    </row>
    <row r="2620" spans="1:12" x14ac:dyDescent="0.4">
      <c r="A2620" s="1">
        <v>43979</v>
      </c>
      <c r="B2620" s="5">
        <v>0</v>
      </c>
      <c r="C2620" s="2" t="s">
        <v>78</v>
      </c>
      <c r="D2620">
        <v>0</v>
      </c>
      <c r="E2620">
        <v>82</v>
      </c>
      <c r="F2620" s="2" t="s">
        <v>191</v>
      </c>
      <c r="G2620">
        <v>0</v>
      </c>
      <c r="H2620">
        <v>0</v>
      </c>
      <c r="I2620">
        <v>0</v>
      </c>
      <c r="J2620">
        <v>0</v>
      </c>
      <c r="K2620">
        <v>0</v>
      </c>
      <c r="L2620" s="2" t="s">
        <v>338</v>
      </c>
    </row>
    <row r="2621" spans="1:12" x14ac:dyDescent="0.4">
      <c r="A2621" s="1">
        <v>43979</v>
      </c>
      <c r="B2621" s="5">
        <v>0</v>
      </c>
      <c r="C2621" s="2" t="s">
        <v>33</v>
      </c>
      <c r="D2621">
        <v>0</v>
      </c>
      <c r="E2621">
        <v>808</v>
      </c>
      <c r="F2621" s="2" t="s">
        <v>191</v>
      </c>
      <c r="G2621">
        <v>7</v>
      </c>
      <c r="H2621">
        <v>0</v>
      </c>
      <c r="I2621">
        <v>0</v>
      </c>
      <c r="J2621">
        <v>0</v>
      </c>
      <c r="K2621">
        <v>37</v>
      </c>
      <c r="L2621" s="2" t="s">
        <v>74</v>
      </c>
    </row>
    <row r="2622" spans="1:12" x14ac:dyDescent="0.4">
      <c r="A2622" s="1">
        <v>43979</v>
      </c>
      <c r="B2622" s="5">
        <v>0.39583333333333331</v>
      </c>
      <c r="C2622" s="2" t="s">
        <v>101</v>
      </c>
      <c r="D2622">
        <v>0</v>
      </c>
      <c r="E2622">
        <v>78</v>
      </c>
      <c r="F2622" s="2" t="s">
        <v>191</v>
      </c>
      <c r="G2622">
        <v>8</v>
      </c>
      <c r="H2622">
        <v>2</v>
      </c>
      <c r="I2622">
        <v>0</v>
      </c>
      <c r="J2622">
        <v>0</v>
      </c>
      <c r="K2622">
        <v>6</v>
      </c>
      <c r="L2622" s="2" t="s">
        <v>335</v>
      </c>
    </row>
    <row r="2623" spans="1:12" x14ac:dyDescent="0.4">
      <c r="A2623" s="1">
        <v>43979</v>
      </c>
      <c r="B2623" s="5">
        <v>0</v>
      </c>
      <c r="C2623" s="2" t="s">
        <v>57</v>
      </c>
      <c r="D2623">
        <v>0</v>
      </c>
      <c r="E2623">
        <v>440</v>
      </c>
      <c r="F2623" s="2" t="s">
        <v>191</v>
      </c>
      <c r="G2623">
        <v>5</v>
      </c>
      <c r="H2623">
        <v>0</v>
      </c>
      <c r="I2623">
        <v>0</v>
      </c>
      <c r="J2623">
        <v>0</v>
      </c>
      <c r="K2623">
        <v>17</v>
      </c>
      <c r="L2623" s="2" t="s">
        <v>233</v>
      </c>
    </row>
    <row r="2624" spans="1:12" x14ac:dyDescent="0.4">
      <c r="A2624" s="1">
        <v>43979</v>
      </c>
      <c r="B2624" s="5">
        <v>0.41666666666666669</v>
      </c>
      <c r="C2624" s="2" t="s">
        <v>38</v>
      </c>
      <c r="D2624">
        <v>0</v>
      </c>
      <c r="E2624">
        <v>307</v>
      </c>
      <c r="F2624" s="2" t="s">
        <v>191</v>
      </c>
      <c r="G2624">
        <v>1</v>
      </c>
      <c r="H2624">
        <v>0</v>
      </c>
      <c r="I2624">
        <v>0</v>
      </c>
      <c r="J2624">
        <v>284</v>
      </c>
      <c r="K2624">
        <v>23</v>
      </c>
      <c r="L2624" s="2" t="s">
        <v>339</v>
      </c>
    </row>
    <row r="2625" spans="1:12" x14ac:dyDescent="0.4">
      <c r="A2625" s="1">
        <v>43979</v>
      </c>
      <c r="B2625" s="5">
        <v>0.41666666666666669</v>
      </c>
      <c r="C2625" s="2" t="s">
        <v>88</v>
      </c>
      <c r="D2625">
        <v>0</v>
      </c>
      <c r="E2625">
        <v>380</v>
      </c>
      <c r="F2625" s="2" t="s">
        <v>191</v>
      </c>
      <c r="G2625">
        <v>4</v>
      </c>
      <c r="H2625">
        <v>1</v>
      </c>
      <c r="I2625">
        <v>0</v>
      </c>
      <c r="J2625">
        <v>65</v>
      </c>
      <c r="K2625">
        <v>18</v>
      </c>
      <c r="L2625" s="2" t="s">
        <v>303</v>
      </c>
    </row>
    <row r="2626" spans="1:12" x14ac:dyDescent="0.4">
      <c r="A2626" s="1">
        <v>43979</v>
      </c>
      <c r="B2626" s="5">
        <v>0.33333333333333331</v>
      </c>
      <c r="C2626" s="2" t="s">
        <v>9</v>
      </c>
      <c r="D2626">
        <v>0</v>
      </c>
      <c r="E2626">
        <v>3310</v>
      </c>
      <c r="F2626" s="2" t="s">
        <v>191</v>
      </c>
      <c r="G2626">
        <v>43</v>
      </c>
      <c r="H2626">
        <v>2</v>
      </c>
      <c r="I2626">
        <v>1</v>
      </c>
      <c r="J2626">
        <v>891</v>
      </c>
      <c r="K2626">
        <v>348</v>
      </c>
      <c r="L2626" s="2" t="s">
        <v>244</v>
      </c>
    </row>
    <row r="2627" spans="1:12" x14ac:dyDescent="0.4">
      <c r="A2627" s="1">
        <v>43979</v>
      </c>
      <c r="B2627" s="5">
        <v>0.58333333333333337</v>
      </c>
      <c r="C2627" s="2" t="s">
        <v>75</v>
      </c>
      <c r="D2627">
        <v>0</v>
      </c>
      <c r="E2627">
        <v>93</v>
      </c>
      <c r="F2627" s="2" t="s">
        <v>191</v>
      </c>
      <c r="G2627">
        <v>0</v>
      </c>
      <c r="H2627">
        <v>0</v>
      </c>
      <c r="I2627">
        <v>0</v>
      </c>
      <c r="J2627">
        <v>86</v>
      </c>
      <c r="K2627">
        <v>7</v>
      </c>
      <c r="L2627" s="2" t="s">
        <v>145</v>
      </c>
    </row>
    <row r="2628" spans="1:12" x14ac:dyDescent="0.4">
      <c r="A2628" s="1">
        <v>43979</v>
      </c>
      <c r="B2628" s="5">
        <v>0</v>
      </c>
      <c r="C2628" s="2" t="s">
        <v>18</v>
      </c>
      <c r="D2628">
        <v>0</v>
      </c>
      <c r="E2628">
        <v>5446</v>
      </c>
      <c r="F2628" s="2" t="s">
        <v>191</v>
      </c>
      <c r="G2628">
        <v>31</v>
      </c>
      <c r="H2628">
        <v>8</v>
      </c>
      <c r="I2628">
        <v>0</v>
      </c>
      <c r="J2628">
        <v>0</v>
      </c>
      <c r="K2628">
        <v>422</v>
      </c>
      <c r="L2628" s="2" t="s">
        <v>123</v>
      </c>
    </row>
    <row r="2629" spans="1:12" x14ac:dyDescent="0.4">
      <c r="A2629" s="1">
        <v>43979</v>
      </c>
      <c r="B2629" s="5">
        <v>0</v>
      </c>
      <c r="C2629" s="2" t="s">
        <v>20</v>
      </c>
      <c r="D2629">
        <v>0</v>
      </c>
      <c r="E2629">
        <v>1947</v>
      </c>
      <c r="F2629" s="2" t="s">
        <v>191</v>
      </c>
      <c r="G2629">
        <v>25</v>
      </c>
      <c r="H2629">
        <v>4</v>
      </c>
      <c r="I2629">
        <v>2</v>
      </c>
      <c r="J2629">
        <v>281</v>
      </c>
      <c r="K2629">
        <v>152</v>
      </c>
      <c r="L2629" s="2" t="s">
        <v>255</v>
      </c>
    </row>
    <row r="2630" spans="1:12" x14ac:dyDescent="0.4">
      <c r="A2630" s="1">
        <v>43979</v>
      </c>
      <c r="B2630" s="5">
        <v>0.33333333333333331</v>
      </c>
      <c r="C2630" s="2" t="s">
        <v>40</v>
      </c>
      <c r="D2630">
        <v>0</v>
      </c>
      <c r="E2630">
        <v>202</v>
      </c>
      <c r="F2630" s="2" t="s">
        <v>191</v>
      </c>
      <c r="G2630">
        <v>0</v>
      </c>
      <c r="H2630">
        <v>0</v>
      </c>
      <c r="I2630">
        <v>0</v>
      </c>
      <c r="J2630">
        <v>180</v>
      </c>
      <c r="K2630">
        <v>9</v>
      </c>
      <c r="L2630" s="2" t="s">
        <v>232</v>
      </c>
    </row>
    <row r="2631" spans="1:12" x14ac:dyDescent="0.4">
      <c r="A2631" s="1">
        <v>43979</v>
      </c>
      <c r="B2631" s="5">
        <v>0.60416666666666663</v>
      </c>
      <c r="C2631" s="2" t="s">
        <v>12</v>
      </c>
      <c r="D2631">
        <v>0</v>
      </c>
      <c r="E2631">
        <v>3604</v>
      </c>
      <c r="F2631" s="2" t="s">
        <v>191</v>
      </c>
      <c r="G2631">
        <v>20</v>
      </c>
      <c r="H2631">
        <v>0</v>
      </c>
      <c r="I2631">
        <v>1</v>
      </c>
      <c r="J2631">
        <v>0</v>
      </c>
      <c r="K2631">
        <v>130</v>
      </c>
      <c r="L2631" s="2" t="s">
        <v>301</v>
      </c>
    </row>
    <row r="2632" spans="1:12" x14ac:dyDescent="0.4">
      <c r="A2632" s="1">
        <v>43979</v>
      </c>
      <c r="B2632" s="5">
        <v>0</v>
      </c>
      <c r="C2632" s="2" t="s">
        <v>10</v>
      </c>
      <c r="D2632">
        <v>0</v>
      </c>
      <c r="E2632">
        <v>82</v>
      </c>
      <c r="F2632" s="2" t="s">
        <v>191</v>
      </c>
      <c r="G2632">
        <v>0</v>
      </c>
      <c r="H2632">
        <v>0</v>
      </c>
      <c r="I2632">
        <v>0</v>
      </c>
      <c r="J2632">
        <v>0</v>
      </c>
      <c r="K2632">
        <v>1</v>
      </c>
      <c r="L2632" s="2" t="s">
        <v>302</v>
      </c>
    </row>
    <row r="2633" spans="1:12" x14ac:dyDescent="0.4">
      <c r="A2633" s="1">
        <v>43979</v>
      </c>
      <c r="B2633" s="5"/>
      <c r="C2633" s="2" t="s">
        <v>167</v>
      </c>
      <c r="E2633">
        <v>31045</v>
      </c>
      <c r="F2633" s="2" t="s">
        <v>171</v>
      </c>
      <c r="G2633">
        <v>215</v>
      </c>
      <c r="K2633">
        <v>1952</v>
      </c>
      <c r="L2633" s="2" t="s">
        <v>0</v>
      </c>
    </row>
    <row r="2634" spans="1:12" x14ac:dyDescent="0.4">
      <c r="A2634" s="1">
        <v>43980</v>
      </c>
      <c r="B2634" s="5"/>
      <c r="C2634" s="2" t="s">
        <v>22</v>
      </c>
      <c r="E2634">
        <v>1203</v>
      </c>
      <c r="F2634" s="2" t="s">
        <v>191</v>
      </c>
      <c r="G2634">
        <v>6</v>
      </c>
      <c r="K2634">
        <v>46</v>
      </c>
      <c r="L2634" s="2" t="s">
        <v>0</v>
      </c>
    </row>
    <row r="2635" spans="1:12" x14ac:dyDescent="0.4">
      <c r="A2635" s="1">
        <v>43980</v>
      </c>
      <c r="B2635" s="5">
        <v>0.45833333333333331</v>
      </c>
      <c r="C2635" s="2" t="s">
        <v>83</v>
      </c>
      <c r="D2635">
        <v>0</v>
      </c>
      <c r="E2635">
        <v>25</v>
      </c>
      <c r="F2635" s="2" t="s">
        <v>191</v>
      </c>
      <c r="G2635">
        <v>0</v>
      </c>
      <c r="H2635">
        <v>0</v>
      </c>
      <c r="I2635">
        <v>0</v>
      </c>
      <c r="J2635">
        <v>0</v>
      </c>
      <c r="K2635">
        <v>0</v>
      </c>
      <c r="L2635" s="2" t="s">
        <v>118</v>
      </c>
    </row>
    <row r="2636" spans="1:12" x14ac:dyDescent="0.4">
      <c r="A2636" s="1">
        <v>43980</v>
      </c>
      <c r="B2636" s="5">
        <v>0.45833333333333331</v>
      </c>
      <c r="C2636" s="2" t="s">
        <v>50</v>
      </c>
      <c r="D2636">
        <v>0</v>
      </c>
      <c r="E2636">
        <v>100</v>
      </c>
      <c r="F2636" s="2" t="s">
        <v>191</v>
      </c>
      <c r="G2636">
        <v>1</v>
      </c>
      <c r="H2636">
        <v>0</v>
      </c>
      <c r="I2636">
        <v>0</v>
      </c>
      <c r="J2636">
        <v>0</v>
      </c>
      <c r="K2636">
        <v>3</v>
      </c>
      <c r="L2636" s="2" t="s">
        <v>111</v>
      </c>
    </row>
    <row r="2637" spans="1:12" x14ac:dyDescent="0.4">
      <c r="A2637" s="1">
        <v>43980</v>
      </c>
      <c r="B2637" s="5">
        <v>0.33333333333333331</v>
      </c>
      <c r="C2637" s="2" t="s">
        <v>15</v>
      </c>
      <c r="D2637">
        <v>0</v>
      </c>
      <c r="E2637">
        <v>1884</v>
      </c>
      <c r="F2637" s="2" t="s">
        <v>191</v>
      </c>
      <c r="G2637">
        <v>9</v>
      </c>
      <c r="H2637">
        <v>0</v>
      </c>
      <c r="I2637">
        <v>1</v>
      </c>
      <c r="J2637">
        <v>0</v>
      </c>
      <c r="K2637">
        <v>96</v>
      </c>
      <c r="L2637" s="2" t="s">
        <v>87</v>
      </c>
    </row>
    <row r="2638" spans="1:12" x14ac:dyDescent="0.4">
      <c r="A2638" s="1">
        <v>43980</v>
      </c>
      <c r="B2638" s="5">
        <v>0</v>
      </c>
      <c r="C2638" s="2" t="s">
        <v>17</v>
      </c>
      <c r="D2638">
        <v>0</v>
      </c>
      <c r="E2638">
        <v>840</v>
      </c>
      <c r="F2638" s="2" t="s">
        <v>191</v>
      </c>
      <c r="G2638">
        <v>0</v>
      </c>
      <c r="H2638">
        <v>0</v>
      </c>
      <c r="I2638">
        <v>0</v>
      </c>
      <c r="J2638">
        <v>802</v>
      </c>
      <c r="K2638">
        <v>35</v>
      </c>
      <c r="L2638" s="2" t="s">
        <v>115</v>
      </c>
    </row>
    <row r="2639" spans="1:12" x14ac:dyDescent="0.4">
      <c r="A2639" s="1">
        <v>43980</v>
      </c>
      <c r="B2639" s="5">
        <v>0.41666666666666669</v>
      </c>
      <c r="C2639" s="2" t="s">
        <v>13</v>
      </c>
      <c r="D2639">
        <v>0</v>
      </c>
      <c r="E2639">
        <v>978</v>
      </c>
      <c r="F2639" s="2" t="s">
        <v>191</v>
      </c>
      <c r="G2639">
        <v>4</v>
      </c>
      <c r="H2639">
        <v>2</v>
      </c>
      <c r="I2639">
        <v>0</v>
      </c>
      <c r="J2639">
        <v>923</v>
      </c>
      <c r="K2639">
        <v>50</v>
      </c>
      <c r="L2639" s="2" t="s">
        <v>289</v>
      </c>
    </row>
    <row r="2640" spans="1:12" x14ac:dyDescent="0.4">
      <c r="A2640" s="1">
        <v>43980</v>
      </c>
      <c r="B2640" s="5">
        <v>0</v>
      </c>
      <c r="C2640" s="2" t="s">
        <v>26</v>
      </c>
      <c r="D2640">
        <v>0</v>
      </c>
      <c r="E2640">
        <v>1159</v>
      </c>
      <c r="F2640" s="2" t="s">
        <v>191</v>
      </c>
      <c r="G2640">
        <v>7</v>
      </c>
      <c r="H2640">
        <v>3</v>
      </c>
      <c r="I2640">
        <v>0</v>
      </c>
      <c r="J2640">
        <v>149</v>
      </c>
      <c r="K2640">
        <v>84</v>
      </c>
      <c r="L2640" s="2" t="s">
        <v>334</v>
      </c>
    </row>
    <row r="2641" spans="1:12" x14ac:dyDescent="0.4">
      <c r="A2641" s="1">
        <v>43980</v>
      </c>
      <c r="B2641" s="5">
        <v>0</v>
      </c>
      <c r="C2641" s="2" t="s">
        <v>8</v>
      </c>
      <c r="D2641">
        <v>36302</v>
      </c>
      <c r="E2641">
        <v>5345</v>
      </c>
      <c r="F2641" s="2" t="s">
        <v>178</v>
      </c>
      <c r="G2641">
        <v>5</v>
      </c>
      <c r="H2641">
        <v>0</v>
      </c>
      <c r="I2641">
        <v>0</v>
      </c>
      <c r="J2641">
        <v>797</v>
      </c>
      <c r="K2641">
        <v>294</v>
      </c>
      <c r="L2641" s="2" t="s">
        <v>279</v>
      </c>
    </row>
    <row r="2642" spans="1:12" x14ac:dyDescent="0.4">
      <c r="A2642" s="1">
        <v>43980</v>
      </c>
      <c r="B2642" s="5">
        <v>0.54166666666666663</v>
      </c>
      <c r="C2642" s="2" t="s">
        <v>28</v>
      </c>
      <c r="D2642">
        <v>0</v>
      </c>
      <c r="E2642">
        <v>128</v>
      </c>
      <c r="F2642" s="2" t="s">
        <v>191</v>
      </c>
      <c r="G2642">
        <v>0</v>
      </c>
      <c r="H2642">
        <v>0</v>
      </c>
      <c r="I2642">
        <v>0</v>
      </c>
      <c r="J2642">
        <v>0</v>
      </c>
      <c r="K2642">
        <v>12</v>
      </c>
      <c r="L2642" s="2" t="s">
        <v>304</v>
      </c>
    </row>
    <row r="2643" spans="1:12" x14ac:dyDescent="0.4">
      <c r="A2643" s="1">
        <v>43980</v>
      </c>
      <c r="B2643" s="5">
        <v>0</v>
      </c>
      <c r="C2643" s="2" t="s">
        <v>93</v>
      </c>
      <c r="D2643">
        <v>0</v>
      </c>
      <c r="E2643">
        <v>827</v>
      </c>
      <c r="F2643" s="2" t="s">
        <v>191</v>
      </c>
      <c r="G2643">
        <v>2</v>
      </c>
      <c r="H2643">
        <v>1</v>
      </c>
      <c r="I2643">
        <v>1</v>
      </c>
      <c r="J2643">
        <v>0</v>
      </c>
      <c r="K2643">
        <v>49</v>
      </c>
      <c r="L2643" s="2" t="s">
        <v>0</v>
      </c>
    </row>
    <row r="2644" spans="1:12" x14ac:dyDescent="0.4">
      <c r="A2644" s="1">
        <v>43980</v>
      </c>
      <c r="B2644" s="5">
        <v>0</v>
      </c>
      <c r="C2644" s="2" t="s">
        <v>37</v>
      </c>
      <c r="D2644">
        <v>0</v>
      </c>
      <c r="E2644">
        <v>205</v>
      </c>
      <c r="F2644" s="2" t="s">
        <v>191</v>
      </c>
      <c r="G2644">
        <v>3</v>
      </c>
      <c r="H2644">
        <v>1</v>
      </c>
      <c r="I2644">
        <v>0</v>
      </c>
      <c r="J2644">
        <v>0</v>
      </c>
      <c r="K2644">
        <v>7</v>
      </c>
      <c r="L2644" s="2" t="s">
        <v>333</v>
      </c>
    </row>
    <row r="2645" spans="1:12" x14ac:dyDescent="0.4">
      <c r="A2645" s="1">
        <v>43980</v>
      </c>
      <c r="B2645" s="5">
        <v>0</v>
      </c>
      <c r="C2645" s="2" t="s">
        <v>48</v>
      </c>
      <c r="D2645">
        <v>0</v>
      </c>
      <c r="E2645">
        <v>735</v>
      </c>
      <c r="F2645" s="2" t="s">
        <v>191</v>
      </c>
      <c r="G2645">
        <v>26</v>
      </c>
      <c r="H2645">
        <v>5</v>
      </c>
      <c r="I2645">
        <v>0</v>
      </c>
      <c r="J2645">
        <v>0</v>
      </c>
      <c r="K2645">
        <v>20</v>
      </c>
      <c r="L2645" s="2" t="s">
        <v>102</v>
      </c>
    </row>
    <row r="2646" spans="1:12" x14ac:dyDescent="0.4">
      <c r="A2646" s="1">
        <v>43980</v>
      </c>
      <c r="B2646" s="5">
        <v>0</v>
      </c>
      <c r="C2646" s="2" t="s">
        <v>29</v>
      </c>
      <c r="D2646">
        <v>0</v>
      </c>
      <c r="E2646">
        <v>726</v>
      </c>
      <c r="F2646" s="2" t="s">
        <v>191</v>
      </c>
      <c r="G2646">
        <v>2</v>
      </c>
      <c r="H2646">
        <v>0</v>
      </c>
      <c r="I2646">
        <v>0</v>
      </c>
      <c r="J2646">
        <v>0</v>
      </c>
      <c r="K2646">
        <v>83</v>
      </c>
      <c r="L2646" s="2" t="s">
        <v>229</v>
      </c>
    </row>
    <row r="2647" spans="1:12" x14ac:dyDescent="0.4">
      <c r="A2647" s="1">
        <v>43980</v>
      </c>
      <c r="B2647" s="5">
        <v>0</v>
      </c>
      <c r="C2647" s="2" t="s">
        <v>70</v>
      </c>
      <c r="D2647">
        <v>0</v>
      </c>
      <c r="E2647">
        <v>123</v>
      </c>
      <c r="F2647" s="2" t="s">
        <v>191</v>
      </c>
      <c r="G2647">
        <v>0</v>
      </c>
      <c r="H2647">
        <v>0</v>
      </c>
      <c r="I2647">
        <v>0</v>
      </c>
      <c r="J2647">
        <v>0</v>
      </c>
      <c r="K2647">
        <v>3</v>
      </c>
      <c r="L2647" s="2" t="s">
        <v>223</v>
      </c>
    </row>
    <row r="2648" spans="1:12" x14ac:dyDescent="0.4">
      <c r="A2648" s="1">
        <v>43980</v>
      </c>
      <c r="B2648" s="5">
        <v>0</v>
      </c>
      <c r="C2648" s="2" t="s">
        <v>78</v>
      </c>
      <c r="D2648">
        <v>0</v>
      </c>
      <c r="E2648">
        <v>82</v>
      </c>
      <c r="F2648" s="2" t="s">
        <v>191</v>
      </c>
      <c r="G2648">
        <v>0</v>
      </c>
      <c r="H2648">
        <v>0</v>
      </c>
      <c r="I2648">
        <v>0</v>
      </c>
      <c r="J2648">
        <v>0</v>
      </c>
      <c r="K2648">
        <v>0</v>
      </c>
      <c r="L2648" s="2" t="s">
        <v>338</v>
      </c>
    </row>
    <row r="2649" spans="1:12" x14ac:dyDescent="0.4">
      <c r="A2649" s="1">
        <v>43980</v>
      </c>
      <c r="B2649" s="5">
        <v>0</v>
      </c>
      <c r="C2649" s="2" t="s">
        <v>33</v>
      </c>
      <c r="D2649">
        <v>0</v>
      </c>
      <c r="E2649">
        <v>808</v>
      </c>
      <c r="F2649" s="2" t="s">
        <v>191</v>
      </c>
      <c r="G2649">
        <v>7</v>
      </c>
      <c r="H2649">
        <v>0</v>
      </c>
      <c r="I2649">
        <v>0</v>
      </c>
      <c r="J2649">
        <v>0</v>
      </c>
      <c r="K2649">
        <v>37</v>
      </c>
      <c r="L2649" s="2" t="s">
        <v>74</v>
      </c>
    </row>
    <row r="2650" spans="1:12" x14ac:dyDescent="0.4">
      <c r="A2650" s="1">
        <v>43980</v>
      </c>
      <c r="B2650" s="5">
        <v>0.39583333333333331</v>
      </c>
      <c r="C2650" s="2" t="s">
        <v>101</v>
      </c>
      <c r="D2650">
        <v>0</v>
      </c>
      <c r="E2650">
        <v>78</v>
      </c>
      <c r="F2650" s="2" t="s">
        <v>191</v>
      </c>
      <c r="G2650">
        <v>5</v>
      </c>
      <c r="H2650">
        <v>2</v>
      </c>
      <c r="I2650">
        <v>0</v>
      </c>
      <c r="J2650">
        <v>0</v>
      </c>
      <c r="K2650">
        <v>6</v>
      </c>
      <c r="L2650" s="2" t="s">
        <v>335</v>
      </c>
    </row>
    <row r="2651" spans="1:12" x14ac:dyDescent="0.4">
      <c r="A2651" s="1">
        <v>43980</v>
      </c>
      <c r="B2651" s="5">
        <v>0</v>
      </c>
      <c r="C2651" s="2" t="s">
        <v>57</v>
      </c>
      <c r="D2651">
        <v>0</v>
      </c>
      <c r="E2651">
        <v>440</v>
      </c>
      <c r="F2651" s="2" t="s">
        <v>191</v>
      </c>
      <c r="G2651">
        <v>5</v>
      </c>
      <c r="H2651">
        <v>0</v>
      </c>
      <c r="I2651">
        <v>0</v>
      </c>
      <c r="J2651">
        <v>0</v>
      </c>
      <c r="K2651">
        <v>17</v>
      </c>
      <c r="L2651" s="2" t="s">
        <v>233</v>
      </c>
    </row>
    <row r="2652" spans="1:12" x14ac:dyDescent="0.4">
      <c r="A2652" s="1">
        <v>43980</v>
      </c>
      <c r="B2652" s="5">
        <v>0.41666666666666669</v>
      </c>
      <c r="C2652" s="2" t="s">
        <v>38</v>
      </c>
      <c r="D2652">
        <v>0</v>
      </c>
      <c r="E2652">
        <v>307</v>
      </c>
      <c r="F2652" s="2" t="s">
        <v>191</v>
      </c>
      <c r="G2652">
        <v>1</v>
      </c>
      <c r="H2652">
        <v>0</v>
      </c>
      <c r="I2652">
        <v>0</v>
      </c>
      <c r="J2652">
        <v>284</v>
      </c>
      <c r="K2652">
        <v>23</v>
      </c>
      <c r="L2652" s="2" t="s">
        <v>339</v>
      </c>
    </row>
    <row r="2653" spans="1:12" x14ac:dyDescent="0.4">
      <c r="A2653" s="1">
        <v>43980</v>
      </c>
      <c r="B2653" s="5">
        <v>0.41666666666666669</v>
      </c>
      <c r="C2653" s="2" t="s">
        <v>88</v>
      </c>
      <c r="D2653">
        <v>0</v>
      </c>
      <c r="E2653">
        <v>381</v>
      </c>
      <c r="F2653" s="2" t="s">
        <v>191</v>
      </c>
      <c r="G2653">
        <v>3</v>
      </c>
      <c r="H2653">
        <v>1</v>
      </c>
      <c r="I2653">
        <v>0</v>
      </c>
      <c r="J2653">
        <v>66</v>
      </c>
      <c r="K2653">
        <v>18</v>
      </c>
      <c r="L2653" s="2" t="s">
        <v>303</v>
      </c>
    </row>
    <row r="2654" spans="1:12" x14ac:dyDescent="0.4">
      <c r="A2654" s="1">
        <v>43980</v>
      </c>
      <c r="B2654" s="5">
        <v>0.33333333333333331</v>
      </c>
      <c r="C2654" s="2" t="s">
        <v>9</v>
      </c>
      <c r="D2654">
        <v>0</v>
      </c>
      <c r="E2654">
        <v>3313</v>
      </c>
      <c r="F2654" s="2" t="s">
        <v>191</v>
      </c>
      <c r="G2654">
        <v>42</v>
      </c>
      <c r="H2654">
        <v>1</v>
      </c>
      <c r="I2654">
        <v>1</v>
      </c>
      <c r="J2654">
        <v>892</v>
      </c>
      <c r="K2654">
        <v>348</v>
      </c>
      <c r="L2654" s="2" t="s">
        <v>244</v>
      </c>
    </row>
    <row r="2655" spans="1:12" x14ac:dyDescent="0.4">
      <c r="A2655" s="1">
        <v>43980</v>
      </c>
      <c r="B2655" s="5">
        <v>0.58333333333333337</v>
      </c>
      <c r="C2655" s="2" t="s">
        <v>75</v>
      </c>
      <c r="D2655">
        <v>0</v>
      </c>
      <c r="E2655">
        <v>93</v>
      </c>
      <c r="F2655" s="2" t="s">
        <v>191</v>
      </c>
      <c r="G2655">
        <v>0</v>
      </c>
      <c r="H2655">
        <v>0</v>
      </c>
      <c r="I2655">
        <v>0</v>
      </c>
      <c r="J2655">
        <v>86</v>
      </c>
      <c r="K2655">
        <v>7</v>
      </c>
      <c r="L2655" s="2" t="s">
        <v>145</v>
      </c>
    </row>
    <row r="2656" spans="1:12" x14ac:dyDescent="0.4">
      <c r="A2656" s="1">
        <v>43980</v>
      </c>
      <c r="B2656" s="5">
        <v>0</v>
      </c>
      <c r="C2656" s="2" t="s">
        <v>18</v>
      </c>
      <c r="D2656">
        <v>0</v>
      </c>
      <c r="E2656">
        <v>5449</v>
      </c>
      <c r="F2656" s="2" t="s">
        <v>191</v>
      </c>
      <c r="G2656">
        <v>26</v>
      </c>
      <c r="H2656">
        <v>8</v>
      </c>
      <c r="I2656">
        <v>0</v>
      </c>
      <c r="J2656">
        <v>0</v>
      </c>
      <c r="K2656">
        <v>422</v>
      </c>
      <c r="L2656" s="2" t="s">
        <v>123</v>
      </c>
    </row>
    <row r="2657" spans="1:12" x14ac:dyDescent="0.4">
      <c r="A2657" s="1">
        <v>43980</v>
      </c>
      <c r="B2657" s="5">
        <v>0</v>
      </c>
      <c r="C2657" s="2" t="s">
        <v>20</v>
      </c>
      <c r="D2657">
        <v>0</v>
      </c>
      <c r="E2657">
        <v>1947</v>
      </c>
      <c r="F2657" s="2" t="s">
        <v>191</v>
      </c>
      <c r="G2657">
        <v>24</v>
      </c>
      <c r="H2657">
        <v>4</v>
      </c>
      <c r="I2657">
        <v>2</v>
      </c>
      <c r="J2657">
        <v>282</v>
      </c>
      <c r="K2657">
        <v>152</v>
      </c>
      <c r="L2657" s="2" t="s">
        <v>255</v>
      </c>
    </row>
    <row r="2658" spans="1:12" x14ac:dyDescent="0.4">
      <c r="A2658" s="1">
        <v>43980</v>
      </c>
      <c r="B2658" s="5">
        <v>0.33333333333333331</v>
      </c>
      <c r="C2658" s="2" t="s">
        <v>40</v>
      </c>
      <c r="D2658">
        <v>0</v>
      </c>
      <c r="E2658">
        <v>202</v>
      </c>
      <c r="F2658" s="2" t="s">
        <v>191</v>
      </c>
      <c r="G2658">
        <v>0</v>
      </c>
      <c r="H2658">
        <v>0</v>
      </c>
      <c r="I2658">
        <v>0</v>
      </c>
      <c r="J2658">
        <v>180</v>
      </c>
      <c r="K2658">
        <v>9</v>
      </c>
      <c r="L2658" s="2" t="s">
        <v>232</v>
      </c>
    </row>
    <row r="2659" spans="1:12" x14ac:dyDescent="0.4">
      <c r="A2659" s="1">
        <v>43980</v>
      </c>
      <c r="B2659" s="5">
        <v>0.60416666666666663</v>
      </c>
      <c r="C2659" s="2" t="s">
        <v>12</v>
      </c>
      <c r="D2659">
        <v>0</v>
      </c>
      <c r="E2659">
        <v>3610</v>
      </c>
      <c r="F2659" s="2" t="s">
        <v>191</v>
      </c>
      <c r="G2659">
        <v>15</v>
      </c>
      <c r="H2659">
        <v>0</v>
      </c>
      <c r="I2659">
        <v>0</v>
      </c>
      <c r="J2659">
        <v>0</v>
      </c>
      <c r="K2659">
        <v>130</v>
      </c>
      <c r="L2659" s="2" t="s">
        <v>301</v>
      </c>
    </row>
    <row r="2660" spans="1:12" x14ac:dyDescent="0.4">
      <c r="A2660" s="1">
        <v>43980</v>
      </c>
      <c r="B2660" s="5">
        <v>0</v>
      </c>
      <c r="C2660" s="2" t="s">
        <v>10</v>
      </c>
      <c r="D2660">
        <v>0</v>
      </c>
      <c r="E2660">
        <v>82</v>
      </c>
      <c r="F2660" s="2" t="s">
        <v>191</v>
      </c>
      <c r="G2660">
        <v>0</v>
      </c>
      <c r="H2660">
        <v>0</v>
      </c>
      <c r="I2660">
        <v>0</v>
      </c>
      <c r="J2660">
        <v>0</v>
      </c>
      <c r="K2660">
        <v>1</v>
      </c>
      <c r="L2660" s="2" t="s">
        <v>302</v>
      </c>
    </row>
    <row r="2661" spans="1:12" x14ac:dyDescent="0.4">
      <c r="A2661" s="1">
        <v>43980</v>
      </c>
      <c r="B2661" s="5"/>
      <c r="C2661" s="2" t="s">
        <v>167</v>
      </c>
      <c r="E2661">
        <v>31070</v>
      </c>
      <c r="F2661" s="2" t="s">
        <v>169</v>
      </c>
      <c r="G2661">
        <v>193</v>
      </c>
      <c r="K2661">
        <v>1952</v>
      </c>
      <c r="L2661" s="2" t="s">
        <v>0</v>
      </c>
    </row>
    <row r="2662" spans="1:12" x14ac:dyDescent="0.4">
      <c r="A2662" s="1">
        <v>43981</v>
      </c>
      <c r="B2662" s="5"/>
      <c r="C2662" s="2" t="s">
        <v>22</v>
      </c>
      <c r="E2662">
        <v>1206</v>
      </c>
      <c r="F2662" s="2" t="s">
        <v>191</v>
      </c>
      <c r="G2662">
        <v>5</v>
      </c>
      <c r="K2662">
        <v>46</v>
      </c>
      <c r="L2662" s="2" t="s">
        <v>0</v>
      </c>
    </row>
    <row r="2663" spans="1:12" x14ac:dyDescent="0.4">
      <c r="A2663" s="1">
        <v>43981</v>
      </c>
      <c r="B2663" s="5"/>
      <c r="C2663" s="2" t="s">
        <v>83</v>
      </c>
      <c r="E2663">
        <v>25</v>
      </c>
      <c r="F2663" s="2" t="s">
        <v>191</v>
      </c>
      <c r="G2663">
        <v>0</v>
      </c>
      <c r="K2663">
        <v>0</v>
      </c>
      <c r="L2663" s="2" t="s">
        <v>0</v>
      </c>
    </row>
    <row r="2664" spans="1:12" x14ac:dyDescent="0.4">
      <c r="A2664" s="1">
        <v>43981</v>
      </c>
      <c r="B2664" s="5"/>
      <c r="C2664" s="2" t="s">
        <v>50</v>
      </c>
      <c r="E2664">
        <v>100</v>
      </c>
      <c r="F2664" s="2" t="s">
        <v>191</v>
      </c>
      <c r="G2664">
        <v>1</v>
      </c>
      <c r="K2664">
        <v>3</v>
      </c>
      <c r="L2664" s="2" t="s">
        <v>0</v>
      </c>
    </row>
    <row r="2665" spans="1:12" x14ac:dyDescent="0.4">
      <c r="A2665" s="1">
        <v>43981</v>
      </c>
      <c r="B2665" s="5">
        <v>0.33333333333333331</v>
      </c>
      <c r="C2665" s="2" t="s">
        <v>15</v>
      </c>
      <c r="D2665">
        <v>0</v>
      </c>
      <c r="E2665">
        <v>1885</v>
      </c>
      <c r="F2665" s="2" t="s">
        <v>191</v>
      </c>
      <c r="G2665">
        <v>9</v>
      </c>
      <c r="H2665">
        <v>1</v>
      </c>
      <c r="I2665">
        <v>1</v>
      </c>
      <c r="J2665">
        <v>0</v>
      </c>
      <c r="K2665">
        <v>97</v>
      </c>
      <c r="L2665" s="2" t="s">
        <v>87</v>
      </c>
    </row>
    <row r="2666" spans="1:12" x14ac:dyDescent="0.4">
      <c r="A2666" s="1">
        <v>43981</v>
      </c>
      <c r="B2666" s="5">
        <v>0</v>
      </c>
      <c r="C2666" s="2" t="s">
        <v>17</v>
      </c>
      <c r="D2666">
        <v>0</v>
      </c>
      <c r="E2666">
        <v>841</v>
      </c>
      <c r="F2666" s="2" t="s">
        <v>191</v>
      </c>
      <c r="G2666">
        <v>0</v>
      </c>
      <c r="H2666">
        <v>0</v>
      </c>
      <c r="I2666">
        <v>0</v>
      </c>
      <c r="J2666">
        <v>802</v>
      </c>
      <c r="K2666">
        <v>35</v>
      </c>
      <c r="L2666" s="2" t="s">
        <v>115</v>
      </c>
    </row>
    <row r="2667" spans="1:12" x14ac:dyDescent="0.4">
      <c r="A2667" s="1">
        <v>43981</v>
      </c>
      <c r="B2667" s="5">
        <v>0.41666666666666669</v>
      </c>
      <c r="C2667" s="2" t="s">
        <v>13</v>
      </c>
      <c r="D2667">
        <v>0</v>
      </c>
      <c r="E2667">
        <v>978</v>
      </c>
      <c r="F2667" s="2" t="s">
        <v>191</v>
      </c>
      <c r="G2667">
        <v>5</v>
      </c>
      <c r="H2667">
        <v>3</v>
      </c>
      <c r="I2667">
        <v>0</v>
      </c>
      <c r="J2667">
        <v>923</v>
      </c>
      <c r="K2667">
        <v>50</v>
      </c>
      <c r="L2667" s="2" t="s">
        <v>290</v>
      </c>
    </row>
    <row r="2668" spans="1:12" x14ac:dyDescent="0.4">
      <c r="A2668" s="1">
        <v>43981</v>
      </c>
      <c r="B2668" s="5">
        <v>0</v>
      </c>
      <c r="C2668" s="2" t="s">
        <v>26</v>
      </c>
      <c r="D2668">
        <v>0</v>
      </c>
      <c r="E2668">
        <v>1159</v>
      </c>
      <c r="F2668" s="2" t="s">
        <v>191</v>
      </c>
      <c r="G2668">
        <v>5</v>
      </c>
      <c r="H2668">
        <v>3</v>
      </c>
      <c r="I2668">
        <v>0</v>
      </c>
      <c r="J2668">
        <v>150</v>
      </c>
      <c r="K2668">
        <v>84</v>
      </c>
      <c r="L2668" s="2" t="s">
        <v>334</v>
      </c>
    </row>
    <row r="2669" spans="1:12" x14ac:dyDescent="0.4">
      <c r="A2669" s="1">
        <v>43981</v>
      </c>
      <c r="B2669" s="5">
        <v>0</v>
      </c>
      <c r="C2669" s="2" t="s">
        <v>8</v>
      </c>
      <c r="D2669">
        <v>36472</v>
      </c>
      <c r="E2669">
        <v>5350</v>
      </c>
      <c r="F2669" s="2" t="s">
        <v>194</v>
      </c>
      <c r="G2669">
        <v>6</v>
      </c>
      <c r="H2669">
        <v>0</v>
      </c>
      <c r="I2669">
        <v>0</v>
      </c>
      <c r="J2669">
        <v>0</v>
      </c>
      <c r="K2669">
        <v>294</v>
      </c>
      <c r="L2669" s="2" t="s">
        <v>279</v>
      </c>
    </row>
    <row r="2670" spans="1:12" x14ac:dyDescent="0.4">
      <c r="A2670" s="1">
        <v>43981</v>
      </c>
      <c r="B2670" s="5"/>
      <c r="C2670" s="2" t="s">
        <v>28</v>
      </c>
      <c r="E2670">
        <v>128</v>
      </c>
      <c r="F2670" s="2" t="s">
        <v>191</v>
      </c>
      <c r="G2670">
        <v>0</v>
      </c>
      <c r="K2670">
        <v>12</v>
      </c>
      <c r="L2670" s="2" t="s">
        <v>0</v>
      </c>
    </row>
    <row r="2671" spans="1:12" x14ac:dyDescent="0.4">
      <c r="A2671" s="1">
        <v>43981</v>
      </c>
      <c r="B2671" s="5">
        <v>0</v>
      </c>
      <c r="C2671" s="2" t="s">
        <v>93</v>
      </c>
      <c r="D2671">
        <v>0</v>
      </c>
      <c r="E2671">
        <v>827</v>
      </c>
      <c r="F2671" s="2" t="s">
        <v>191</v>
      </c>
      <c r="G2671">
        <v>2</v>
      </c>
      <c r="H2671">
        <v>1</v>
      </c>
      <c r="I2671">
        <v>1</v>
      </c>
      <c r="J2671">
        <v>0</v>
      </c>
      <c r="K2671">
        <v>49</v>
      </c>
      <c r="L2671" s="2" t="s">
        <v>0</v>
      </c>
    </row>
    <row r="2672" spans="1:12" x14ac:dyDescent="0.4">
      <c r="A2672" s="1">
        <v>43981</v>
      </c>
      <c r="B2672" s="5">
        <v>0</v>
      </c>
      <c r="C2672" s="2" t="s">
        <v>37</v>
      </c>
      <c r="D2672">
        <v>0</v>
      </c>
      <c r="E2672">
        <v>205</v>
      </c>
      <c r="F2672" s="2" t="s">
        <v>191</v>
      </c>
      <c r="G2672">
        <v>3</v>
      </c>
      <c r="H2672">
        <v>1</v>
      </c>
      <c r="I2672">
        <v>0</v>
      </c>
      <c r="J2672">
        <v>0</v>
      </c>
      <c r="K2672">
        <v>7</v>
      </c>
      <c r="L2672" s="2" t="s">
        <v>333</v>
      </c>
    </row>
    <row r="2673" spans="1:12" x14ac:dyDescent="0.4">
      <c r="A2673" s="1">
        <v>43981</v>
      </c>
      <c r="B2673" s="5">
        <v>0</v>
      </c>
      <c r="C2673" s="2" t="s">
        <v>48</v>
      </c>
      <c r="D2673">
        <v>0</v>
      </c>
      <c r="E2673">
        <v>735</v>
      </c>
      <c r="F2673" s="2" t="s">
        <v>191</v>
      </c>
      <c r="G2673">
        <v>25</v>
      </c>
      <c r="H2673">
        <v>0</v>
      </c>
      <c r="I2673">
        <v>0</v>
      </c>
      <c r="J2673">
        <v>0</v>
      </c>
      <c r="K2673">
        <v>20</v>
      </c>
      <c r="L2673" s="2" t="s">
        <v>102</v>
      </c>
    </row>
    <row r="2674" spans="1:12" x14ac:dyDescent="0.4">
      <c r="A2674" s="1">
        <v>43981</v>
      </c>
      <c r="B2674" s="5">
        <v>0</v>
      </c>
      <c r="C2674" s="2" t="s">
        <v>29</v>
      </c>
      <c r="D2674">
        <v>0</v>
      </c>
      <c r="E2674">
        <v>726</v>
      </c>
      <c r="F2674" s="2" t="s">
        <v>191</v>
      </c>
      <c r="G2674">
        <v>2</v>
      </c>
      <c r="H2674">
        <v>0</v>
      </c>
      <c r="I2674">
        <v>0</v>
      </c>
      <c r="J2674">
        <v>0</v>
      </c>
      <c r="K2674">
        <v>83</v>
      </c>
      <c r="L2674" s="2" t="s">
        <v>229</v>
      </c>
    </row>
    <row r="2675" spans="1:12" x14ac:dyDescent="0.4">
      <c r="A2675" s="1">
        <v>43981</v>
      </c>
      <c r="B2675" s="5">
        <v>0</v>
      </c>
      <c r="C2675" s="2" t="s">
        <v>70</v>
      </c>
      <c r="D2675">
        <v>0</v>
      </c>
      <c r="E2675">
        <v>124</v>
      </c>
      <c r="F2675" s="2" t="s">
        <v>191</v>
      </c>
      <c r="G2675">
        <v>0</v>
      </c>
      <c r="H2675">
        <v>0</v>
      </c>
      <c r="I2675">
        <v>0</v>
      </c>
      <c r="J2675">
        <v>0</v>
      </c>
      <c r="K2675">
        <v>3</v>
      </c>
      <c r="L2675" s="2" t="s">
        <v>223</v>
      </c>
    </row>
    <row r="2676" spans="1:12" x14ac:dyDescent="0.4">
      <c r="A2676" s="1">
        <v>43981</v>
      </c>
      <c r="B2676" s="5"/>
      <c r="C2676" s="2" t="s">
        <v>78</v>
      </c>
      <c r="E2676">
        <v>82</v>
      </c>
      <c r="F2676" s="2" t="s">
        <v>191</v>
      </c>
      <c r="G2676">
        <v>0</v>
      </c>
      <c r="K2676">
        <v>0</v>
      </c>
      <c r="L2676" s="2" t="s">
        <v>0</v>
      </c>
    </row>
    <row r="2677" spans="1:12" x14ac:dyDescent="0.4">
      <c r="A2677" s="1">
        <v>43981</v>
      </c>
      <c r="B2677" s="5"/>
      <c r="C2677" s="2" t="s">
        <v>33</v>
      </c>
      <c r="E2677">
        <v>808</v>
      </c>
      <c r="F2677" s="2" t="s">
        <v>191</v>
      </c>
      <c r="G2677">
        <v>7</v>
      </c>
      <c r="K2677">
        <v>37</v>
      </c>
      <c r="L2677" s="2" t="s">
        <v>0</v>
      </c>
    </row>
    <row r="2678" spans="1:12" x14ac:dyDescent="0.4">
      <c r="A2678" s="1">
        <v>43981</v>
      </c>
      <c r="B2678" s="5"/>
      <c r="C2678" s="2" t="s">
        <v>101</v>
      </c>
      <c r="E2678">
        <v>78</v>
      </c>
      <c r="F2678" s="2" t="s">
        <v>191</v>
      </c>
      <c r="G2678">
        <v>6</v>
      </c>
      <c r="K2678">
        <v>6</v>
      </c>
      <c r="L2678" s="2" t="s">
        <v>0</v>
      </c>
    </row>
    <row r="2679" spans="1:12" x14ac:dyDescent="0.4">
      <c r="A2679" s="1">
        <v>43981</v>
      </c>
      <c r="B2679" s="5"/>
      <c r="C2679" s="2" t="s">
        <v>57</v>
      </c>
      <c r="E2679">
        <v>441</v>
      </c>
      <c r="F2679" s="2" t="s">
        <v>191</v>
      </c>
      <c r="G2679">
        <v>4</v>
      </c>
      <c r="K2679">
        <v>17</v>
      </c>
      <c r="L2679" s="2" t="s">
        <v>0</v>
      </c>
    </row>
    <row r="2680" spans="1:12" x14ac:dyDescent="0.4">
      <c r="A2680" s="1">
        <v>43981</v>
      </c>
      <c r="B2680" s="5">
        <v>6.9444444444444447E-4</v>
      </c>
      <c r="C2680" s="2" t="s">
        <v>38</v>
      </c>
      <c r="D2680">
        <v>0</v>
      </c>
      <c r="E2680">
        <v>307</v>
      </c>
      <c r="F2680" s="2" t="s">
        <v>191</v>
      </c>
      <c r="G2680">
        <v>1</v>
      </c>
      <c r="H2680">
        <v>0</v>
      </c>
      <c r="I2680">
        <v>0</v>
      </c>
      <c r="J2680">
        <v>284</v>
      </c>
      <c r="K2680">
        <v>23</v>
      </c>
      <c r="L2680" s="2" t="s">
        <v>339</v>
      </c>
    </row>
    <row r="2681" spans="1:12" x14ac:dyDescent="0.4">
      <c r="A2681" s="1">
        <v>43981</v>
      </c>
      <c r="B2681" s="5">
        <v>0.41666666666666669</v>
      </c>
      <c r="C2681" s="2" t="s">
        <v>88</v>
      </c>
      <c r="D2681">
        <v>0</v>
      </c>
      <c r="E2681">
        <v>383</v>
      </c>
      <c r="F2681" s="2" t="s">
        <v>191</v>
      </c>
      <c r="G2681">
        <v>1</v>
      </c>
      <c r="H2681">
        <v>0</v>
      </c>
      <c r="I2681">
        <v>0</v>
      </c>
      <c r="J2681">
        <v>68</v>
      </c>
      <c r="K2681">
        <v>18</v>
      </c>
      <c r="L2681" s="2" t="s">
        <v>303</v>
      </c>
    </row>
    <row r="2682" spans="1:12" x14ac:dyDescent="0.4">
      <c r="A2682" s="1">
        <v>43981</v>
      </c>
      <c r="B2682" s="5">
        <v>0.33333333333333331</v>
      </c>
      <c r="C2682" s="2" t="s">
        <v>9</v>
      </c>
      <c r="D2682">
        <v>0</v>
      </c>
      <c r="E2682">
        <v>3313</v>
      </c>
      <c r="F2682" s="2" t="s">
        <v>191</v>
      </c>
      <c r="G2682">
        <v>33</v>
      </c>
      <c r="H2682">
        <v>1</v>
      </c>
      <c r="I2682">
        <v>1</v>
      </c>
      <c r="J2682">
        <v>894</v>
      </c>
      <c r="K2682">
        <v>348</v>
      </c>
      <c r="L2682" s="2" t="s">
        <v>244</v>
      </c>
    </row>
    <row r="2683" spans="1:12" x14ac:dyDescent="0.4">
      <c r="A2683" s="1">
        <v>43981</v>
      </c>
      <c r="B2683" s="5">
        <v>0.58333333333333337</v>
      </c>
      <c r="C2683" s="2" t="s">
        <v>75</v>
      </c>
      <c r="D2683">
        <v>0</v>
      </c>
      <c r="E2683">
        <v>93</v>
      </c>
      <c r="F2683" s="2" t="s">
        <v>191</v>
      </c>
      <c r="G2683">
        <v>0</v>
      </c>
      <c r="H2683">
        <v>0</v>
      </c>
      <c r="I2683">
        <v>0</v>
      </c>
      <c r="J2683">
        <v>86</v>
      </c>
      <c r="K2683">
        <v>7</v>
      </c>
      <c r="L2683" s="2" t="s">
        <v>145</v>
      </c>
    </row>
    <row r="2684" spans="1:12" x14ac:dyDescent="0.4">
      <c r="A2684" s="1">
        <v>43981</v>
      </c>
      <c r="B2684" s="5">
        <v>0</v>
      </c>
      <c r="C2684" s="2" t="s">
        <v>18</v>
      </c>
      <c r="D2684">
        <v>0</v>
      </c>
      <c r="E2684">
        <v>5450</v>
      </c>
      <c r="F2684" s="2" t="s">
        <v>191</v>
      </c>
      <c r="G2684">
        <v>25</v>
      </c>
      <c r="H2684">
        <v>8</v>
      </c>
      <c r="I2684">
        <v>0</v>
      </c>
      <c r="J2684">
        <v>0</v>
      </c>
      <c r="K2684">
        <v>422</v>
      </c>
      <c r="L2684" s="2" t="s">
        <v>123</v>
      </c>
    </row>
    <row r="2685" spans="1:12" x14ac:dyDescent="0.4">
      <c r="A2685" s="1">
        <v>43981</v>
      </c>
      <c r="B2685" s="5">
        <v>0</v>
      </c>
      <c r="C2685" s="2" t="s">
        <v>20</v>
      </c>
      <c r="D2685">
        <v>0</v>
      </c>
      <c r="E2685">
        <v>1947</v>
      </c>
      <c r="F2685" s="2" t="s">
        <v>191</v>
      </c>
      <c r="G2685">
        <v>22</v>
      </c>
      <c r="H2685">
        <v>4</v>
      </c>
      <c r="I2685">
        <v>2</v>
      </c>
      <c r="J2685">
        <v>283</v>
      </c>
      <c r="K2685">
        <v>152</v>
      </c>
      <c r="L2685" s="2" t="s">
        <v>255</v>
      </c>
    </row>
    <row r="2686" spans="1:12" x14ac:dyDescent="0.4">
      <c r="A2686" s="1">
        <v>43981</v>
      </c>
      <c r="B2686" s="5">
        <v>0.33333333333333331</v>
      </c>
      <c r="C2686" s="2" t="s">
        <v>40</v>
      </c>
      <c r="D2686">
        <v>0</v>
      </c>
      <c r="E2686">
        <v>202</v>
      </c>
      <c r="F2686" s="2" t="s">
        <v>191</v>
      </c>
      <c r="G2686">
        <v>0</v>
      </c>
      <c r="H2686">
        <v>0</v>
      </c>
      <c r="I2686">
        <v>0</v>
      </c>
      <c r="J2686">
        <v>180</v>
      </c>
      <c r="K2686">
        <v>9</v>
      </c>
      <c r="L2686" s="2" t="s">
        <v>232</v>
      </c>
    </row>
    <row r="2687" spans="1:12" x14ac:dyDescent="0.4">
      <c r="A2687" s="1">
        <v>43981</v>
      </c>
      <c r="B2687" s="5">
        <v>0.60416666666666663</v>
      </c>
      <c r="C2687" s="2" t="s">
        <v>12</v>
      </c>
      <c r="D2687">
        <v>0</v>
      </c>
      <c r="E2687">
        <v>3616</v>
      </c>
      <c r="F2687" s="2" t="s">
        <v>191</v>
      </c>
      <c r="G2687">
        <v>12</v>
      </c>
      <c r="H2687">
        <v>0</v>
      </c>
      <c r="I2687">
        <v>0</v>
      </c>
      <c r="J2687">
        <v>0</v>
      </c>
      <c r="K2687">
        <v>130</v>
      </c>
      <c r="L2687" s="2" t="s">
        <v>301</v>
      </c>
    </row>
    <row r="2688" spans="1:12" x14ac:dyDescent="0.4">
      <c r="A2688" s="1">
        <v>43981</v>
      </c>
      <c r="B2688" s="5">
        <v>0</v>
      </c>
      <c r="C2688" s="2" t="s">
        <v>10</v>
      </c>
      <c r="D2688">
        <v>0</v>
      </c>
      <c r="E2688">
        <v>82</v>
      </c>
      <c r="F2688" s="2" t="s">
        <v>191</v>
      </c>
      <c r="G2688">
        <v>0</v>
      </c>
      <c r="H2688">
        <v>0</v>
      </c>
      <c r="I2688">
        <v>0</v>
      </c>
      <c r="J2688">
        <v>0</v>
      </c>
      <c r="K2688">
        <v>1</v>
      </c>
      <c r="L2688" s="2" t="s">
        <v>302</v>
      </c>
    </row>
    <row r="2689" spans="1:12" x14ac:dyDescent="0.4">
      <c r="A2689" s="1">
        <v>43981</v>
      </c>
      <c r="B2689" s="5"/>
      <c r="C2689" s="2" t="s">
        <v>167</v>
      </c>
      <c r="E2689">
        <v>31091</v>
      </c>
      <c r="F2689" s="2" t="s">
        <v>169</v>
      </c>
      <c r="G2689">
        <v>174</v>
      </c>
      <c r="K2689">
        <v>1953</v>
      </c>
      <c r="L2689" s="2" t="s">
        <v>0</v>
      </c>
    </row>
    <row r="2690" spans="1:12" x14ac:dyDescent="0.4">
      <c r="A2690" s="1">
        <v>43982</v>
      </c>
      <c r="B2690" s="5"/>
      <c r="C2690" s="2" t="s">
        <v>22</v>
      </c>
      <c r="E2690">
        <v>1208</v>
      </c>
      <c r="F2690" s="2" t="s">
        <v>191</v>
      </c>
      <c r="G2690">
        <v>5</v>
      </c>
      <c r="K2690">
        <v>46</v>
      </c>
      <c r="L2690" s="2" t="s">
        <v>0</v>
      </c>
    </row>
    <row r="2691" spans="1:12" x14ac:dyDescent="0.4">
      <c r="A2691" s="1">
        <v>43982</v>
      </c>
      <c r="B2691" s="5"/>
      <c r="C2691" s="2" t="s">
        <v>83</v>
      </c>
      <c r="E2691">
        <v>25</v>
      </c>
      <c r="F2691" s="2" t="s">
        <v>191</v>
      </c>
      <c r="G2691">
        <v>0</v>
      </c>
      <c r="K2691">
        <v>0</v>
      </c>
      <c r="L2691" s="2" t="s">
        <v>0</v>
      </c>
    </row>
    <row r="2692" spans="1:12" x14ac:dyDescent="0.4">
      <c r="A2692" s="1">
        <v>43982</v>
      </c>
      <c r="B2692" s="5"/>
      <c r="C2692" s="2" t="s">
        <v>50</v>
      </c>
      <c r="E2692">
        <v>100</v>
      </c>
      <c r="F2692" s="2" t="s">
        <v>191</v>
      </c>
      <c r="G2692">
        <v>1</v>
      </c>
      <c r="K2692">
        <v>3</v>
      </c>
      <c r="L2692" s="2" t="s">
        <v>0</v>
      </c>
    </row>
    <row r="2693" spans="1:12" x14ac:dyDescent="0.4">
      <c r="A2693" s="1">
        <v>43982</v>
      </c>
      <c r="B2693" s="5">
        <v>0.33333333333333331</v>
      </c>
      <c r="C2693" s="2" t="s">
        <v>15</v>
      </c>
      <c r="D2693">
        <v>0</v>
      </c>
      <c r="E2693">
        <v>1886</v>
      </c>
      <c r="F2693" s="2" t="s">
        <v>191</v>
      </c>
      <c r="G2693">
        <v>9</v>
      </c>
      <c r="H2693">
        <v>1</v>
      </c>
      <c r="I2693">
        <v>1</v>
      </c>
      <c r="J2693">
        <v>0</v>
      </c>
      <c r="K2693">
        <v>97</v>
      </c>
      <c r="L2693" s="2" t="s">
        <v>87</v>
      </c>
    </row>
    <row r="2694" spans="1:12" x14ac:dyDescent="0.4">
      <c r="A2694" s="1">
        <v>43982</v>
      </c>
      <c r="B2694" s="5">
        <v>0</v>
      </c>
      <c r="C2694" s="2" t="s">
        <v>17</v>
      </c>
      <c r="D2694">
        <v>0</v>
      </c>
      <c r="E2694">
        <v>842</v>
      </c>
      <c r="F2694" s="2" t="s">
        <v>191</v>
      </c>
      <c r="G2694">
        <v>0</v>
      </c>
      <c r="H2694">
        <v>0</v>
      </c>
      <c r="I2694">
        <v>0</v>
      </c>
      <c r="J2694">
        <v>802</v>
      </c>
      <c r="K2694">
        <v>35</v>
      </c>
      <c r="L2694" s="2" t="s">
        <v>115</v>
      </c>
    </row>
    <row r="2695" spans="1:12" x14ac:dyDescent="0.4">
      <c r="A2695" s="1">
        <v>43982</v>
      </c>
      <c r="B2695" s="5">
        <v>0.41666666666666669</v>
      </c>
      <c r="C2695" s="2" t="s">
        <v>13</v>
      </c>
      <c r="D2695">
        <v>0</v>
      </c>
      <c r="E2695">
        <v>978</v>
      </c>
      <c r="F2695" s="2" t="s">
        <v>191</v>
      </c>
      <c r="G2695">
        <v>5</v>
      </c>
      <c r="H2695">
        <v>3</v>
      </c>
      <c r="I2695">
        <v>0</v>
      </c>
      <c r="J2695">
        <v>923</v>
      </c>
      <c r="K2695">
        <v>50</v>
      </c>
      <c r="L2695" s="2" t="s">
        <v>290</v>
      </c>
    </row>
    <row r="2696" spans="1:12" x14ac:dyDescent="0.4">
      <c r="A2696" s="1">
        <v>43982</v>
      </c>
      <c r="B2696" s="5">
        <v>0</v>
      </c>
      <c r="C2696" s="2" t="s">
        <v>26</v>
      </c>
      <c r="D2696">
        <v>0</v>
      </c>
      <c r="E2696">
        <v>1159</v>
      </c>
      <c r="F2696" s="2" t="s">
        <v>191</v>
      </c>
      <c r="G2696">
        <v>5</v>
      </c>
      <c r="H2696">
        <v>3</v>
      </c>
      <c r="I2696">
        <v>0</v>
      </c>
      <c r="J2696">
        <v>150</v>
      </c>
      <c r="K2696">
        <v>84</v>
      </c>
      <c r="L2696" s="2" t="s">
        <v>334</v>
      </c>
    </row>
    <row r="2697" spans="1:12" x14ac:dyDescent="0.4">
      <c r="A2697" s="1">
        <v>43982</v>
      </c>
      <c r="B2697" s="5">
        <v>0</v>
      </c>
      <c r="C2697" s="2" t="s">
        <v>8</v>
      </c>
      <c r="D2697">
        <v>36602</v>
      </c>
      <c r="E2697">
        <v>5350</v>
      </c>
      <c r="F2697" s="2" t="s">
        <v>191</v>
      </c>
      <c r="G2697">
        <v>7</v>
      </c>
      <c r="H2697">
        <v>0</v>
      </c>
      <c r="I2697">
        <v>0</v>
      </c>
      <c r="J2697">
        <v>0</v>
      </c>
      <c r="K2697">
        <v>294</v>
      </c>
      <c r="L2697" s="2" t="s">
        <v>279</v>
      </c>
    </row>
    <row r="2698" spans="1:12" x14ac:dyDescent="0.4">
      <c r="A2698" s="1">
        <v>43982</v>
      </c>
      <c r="B2698" s="5"/>
      <c r="C2698" s="2" t="s">
        <v>28</v>
      </c>
      <c r="E2698">
        <v>128</v>
      </c>
      <c r="F2698" s="2" t="s">
        <v>191</v>
      </c>
      <c r="G2698">
        <v>0</v>
      </c>
      <c r="K2698">
        <v>12</v>
      </c>
      <c r="L2698" s="2" t="s">
        <v>0</v>
      </c>
    </row>
    <row r="2699" spans="1:12" x14ac:dyDescent="0.4">
      <c r="A2699" s="1">
        <v>43982</v>
      </c>
      <c r="B2699" s="5">
        <v>0</v>
      </c>
      <c r="C2699" s="2" t="s">
        <v>93</v>
      </c>
      <c r="D2699">
        <v>0</v>
      </c>
      <c r="E2699">
        <v>827</v>
      </c>
      <c r="F2699" s="2" t="s">
        <v>191</v>
      </c>
      <c r="G2699">
        <v>2</v>
      </c>
      <c r="H2699">
        <v>1</v>
      </c>
      <c r="I2699">
        <v>1</v>
      </c>
      <c r="J2699">
        <v>0</v>
      </c>
      <c r="K2699">
        <v>49</v>
      </c>
      <c r="L2699" s="2" t="s">
        <v>0</v>
      </c>
    </row>
    <row r="2700" spans="1:12" x14ac:dyDescent="0.4">
      <c r="A2700" s="1">
        <v>43982</v>
      </c>
      <c r="B2700" s="5">
        <v>0</v>
      </c>
      <c r="C2700" s="2" t="s">
        <v>37</v>
      </c>
      <c r="D2700">
        <v>0</v>
      </c>
      <c r="E2700">
        <v>205</v>
      </c>
      <c r="F2700" s="2" t="s">
        <v>191</v>
      </c>
      <c r="G2700">
        <v>3</v>
      </c>
      <c r="H2700">
        <v>1</v>
      </c>
      <c r="I2700">
        <v>0</v>
      </c>
      <c r="J2700">
        <v>0</v>
      </c>
      <c r="K2700">
        <v>7</v>
      </c>
      <c r="L2700" s="2" t="s">
        <v>333</v>
      </c>
    </row>
    <row r="2701" spans="1:12" x14ac:dyDescent="0.4">
      <c r="A2701" s="1">
        <v>43982</v>
      </c>
      <c r="B2701" s="5">
        <v>0</v>
      </c>
      <c r="C2701" s="2" t="s">
        <v>48</v>
      </c>
      <c r="D2701">
        <v>0</v>
      </c>
      <c r="E2701">
        <v>735</v>
      </c>
      <c r="F2701" s="2" t="s">
        <v>191</v>
      </c>
      <c r="G2701">
        <v>24</v>
      </c>
      <c r="H2701">
        <v>0</v>
      </c>
      <c r="I2701">
        <v>0</v>
      </c>
      <c r="J2701">
        <v>0</v>
      </c>
      <c r="K2701">
        <v>20</v>
      </c>
      <c r="L2701" s="2" t="s">
        <v>102</v>
      </c>
    </row>
    <row r="2702" spans="1:12" x14ac:dyDescent="0.4">
      <c r="A2702" s="1">
        <v>43982</v>
      </c>
      <c r="B2702" s="5">
        <v>0</v>
      </c>
      <c r="C2702" s="2" t="s">
        <v>29</v>
      </c>
      <c r="D2702">
        <v>0</v>
      </c>
      <c r="E2702">
        <v>726</v>
      </c>
      <c r="F2702" s="2" t="s">
        <v>191</v>
      </c>
      <c r="G2702">
        <v>2</v>
      </c>
      <c r="H2702">
        <v>0</v>
      </c>
      <c r="I2702">
        <v>0</v>
      </c>
      <c r="J2702">
        <v>0</v>
      </c>
      <c r="K2702">
        <v>83</v>
      </c>
      <c r="L2702" s="2" t="s">
        <v>229</v>
      </c>
    </row>
    <row r="2703" spans="1:12" x14ac:dyDescent="0.4">
      <c r="A2703" s="1">
        <v>43982</v>
      </c>
      <c r="B2703" s="5">
        <v>0</v>
      </c>
      <c r="C2703" s="2" t="s">
        <v>70</v>
      </c>
      <c r="D2703">
        <v>0</v>
      </c>
      <c r="E2703">
        <v>124</v>
      </c>
      <c r="F2703" s="2" t="s">
        <v>191</v>
      </c>
      <c r="G2703">
        <v>1</v>
      </c>
      <c r="H2703">
        <v>0</v>
      </c>
      <c r="I2703">
        <v>0</v>
      </c>
      <c r="J2703">
        <v>0</v>
      </c>
      <c r="K2703">
        <v>3</v>
      </c>
      <c r="L2703" s="2" t="s">
        <v>223</v>
      </c>
    </row>
    <row r="2704" spans="1:12" x14ac:dyDescent="0.4">
      <c r="A2704" s="1">
        <v>43982</v>
      </c>
      <c r="B2704" s="5"/>
      <c r="C2704" s="2" t="s">
        <v>78</v>
      </c>
      <c r="E2704">
        <v>82</v>
      </c>
      <c r="F2704" s="2" t="s">
        <v>191</v>
      </c>
      <c r="G2704">
        <v>0</v>
      </c>
      <c r="K2704">
        <v>0</v>
      </c>
      <c r="L2704" s="2" t="s">
        <v>0</v>
      </c>
    </row>
    <row r="2705" spans="1:12" x14ac:dyDescent="0.4">
      <c r="A2705" s="1">
        <v>43982</v>
      </c>
      <c r="B2705" s="5"/>
      <c r="C2705" s="2" t="s">
        <v>33</v>
      </c>
      <c r="E2705">
        <v>808</v>
      </c>
      <c r="F2705" s="2" t="s">
        <v>191</v>
      </c>
      <c r="G2705">
        <v>7</v>
      </c>
      <c r="K2705">
        <v>37</v>
      </c>
      <c r="L2705" s="2" t="s">
        <v>0</v>
      </c>
    </row>
    <row r="2706" spans="1:12" x14ac:dyDescent="0.4">
      <c r="A2706" s="1">
        <v>43982</v>
      </c>
      <c r="B2706" s="5"/>
      <c r="C2706" s="2" t="s">
        <v>101</v>
      </c>
      <c r="E2706">
        <v>78</v>
      </c>
      <c r="F2706" s="2" t="s">
        <v>191</v>
      </c>
      <c r="G2706">
        <v>7</v>
      </c>
      <c r="K2706">
        <v>6</v>
      </c>
      <c r="L2706" s="2" t="s">
        <v>0</v>
      </c>
    </row>
    <row r="2707" spans="1:12" x14ac:dyDescent="0.4">
      <c r="A2707" s="1">
        <v>43982</v>
      </c>
      <c r="B2707" s="5"/>
      <c r="C2707" s="2" t="s">
        <v>57</v>
      </c>
      <c r="E2707">
        <v>442</v>
      </c>
      <c r="F2707" s="2" t="s">
        <v>191</v>
      </c>
      <c r="G2707">
        <v>4</v>
      </c>
      <c r="K2707">
        <v>17</v>
      </c>
      <c r="L2707" s="2" t="s">
        <v>0</v>
      </c>
    </row>
    <row r="2708" spans="1:12" x14ac:dyDescent="0.4">
      <c r="A2708" s="1">
        <v>43982</v>
      </c>
      <c r="B2708" s="5">
        <v>6.9444444444444447E-4</v>
      </c>
      <c r="C2708" s="2" t="s">
        <v>38</v>
      </c>
      <c r="D2708">
        <v>0</v>
      </c>
      <c r="E2708">
        <v>307</v>
      </c>
      <c r="F2708" s="2" t="s">
        <v>191</v>
      </c>
      <c r="G2708">
        <v>1</v>
      </c>
      <c r="H2708">
        <v>0</v>
      </c>
      <c r="I2708">
        <v>0</v>
      </c>
      <c r="J2708">
        <v>284</v>
      </c>
      <c r="K2708">
        <v>23</v>
      </c>
      <c r="L2708" s="2" t="s">
        <v>339</v>
      </c>
    </row>
    <row r="2709" spans="1:12" x14ac:dyDescent="0.4">
      <c r="A2709" s="1">
        <v>43982</v>
      </c>
      <c r="B2709" s="5">
        <v>0.41666666666666669</v>
      </c>
      <c r="C2709" s="2" t="s">
        <v>88</v>
      </c>
      <c r="D2709">
        <v>0</v>
      </c>
      <c r="E2709">
        <v>383</v>
      </c>
      <c r="F2709" s="2" t="s">
        <v>191</v>
      </c>
      <c r="G2709">
        <v>1</v>
      </c>
      <c r="H2709">
        <v>0</v>
      </c>
      <c r="I2709">
        <v>0</v>
      </c>
      <c r="J2709">
        <v>68</v>
      </c>
      <c r="K2709">
        <v>18</v>
      </c>
      <c r="L2709" s="2" t="s">
        <v>303</v>
      </c>
    </row>
    <row r="2710" spans="1:12" x14ac:dyDescent="0.4">
      <c r="A2710" s="1">
        <v>43982</v>
      </c>
      <c r="B2710" s="5">
        <v>0.33333333333333331</v>
      </c>
      <c r="C2710" s="2" t="s">
        <v>9</v>
      </c>
      <c r="D2710">
        <v>0</v>
      </c>
      <c r="E2710">
        <v>3315</v>
      </c>
      <c r="F2710" s="2" t="s">
        <v>191</v>
      </c>
      <c r="G2710">
        <v>30</v>
      </c>
      <c r="H2710">
        <v>1</v>
      </c>
      <c r="I2710">
        <v>1</v>
      </c>
      <c r="J2710">
        <v>895</v>
      </c>
      <c r="K2710">
        <v>348</v>
      </c>
      <c r="L2710" s="2" t="s">
        <v>244</v>
      </c>
    </row>
    <row r="2711" spans="1:12" x14ac:dyDescent="0.4">
      <c r="A2711" s="1">
        <v>43982</v>
      </c>
      <c r="B2711" s="5">
        <v>0.58333333333333337</v>
      </c>
      <c r="C2711" s="2" t="s">
        <v>75</v>
      </c>
      <c r="D2711">
        <v>0</v>
      </c>
      <c r="E2711">
        <v>93</v>
      </c>
      <c r="F2711" s="2" t="s">
        <v>191</v>
      </c>
      <c r="G2711">
        <v>0</v>
      </c>
      <c r="H2711">
        <v>0</v>
      </c>
      <c r="I2711">
        <v>0</v>
      </c>
      <c r="J2711">
        <v>86</v>
      </c>
      <c r="K2711">
        <v>7</v>
      </c>
      <c r="L2711" s="2" t="s">
        <v>145</v>
      </c>
    </row>
    <row r="2712" spans="1:12" x14ac:dyDescent="0.4">
      <c r="A2712" s="1">
        <v>43982</v>
      </c>
      <c r="B2712" s="5">
        <v>0</v>
      </c>
      <c r="C2712" s="2" t="s">
        <v>18</v>
      </c>
      <c r="D2712">
        <v>0</v>
      </c>
      <c r="E2712">
        <v>5451</v>
      </c>
      <c r="F2712" s="2" t="s">
        <v>191</v>
      </c>
      <c r="G2712">
        <v>25</v>
      </c>
      <c r="H2712">
        <v>8</v>
      </c>
      <c r="I2712">
        <v>0</v>
      </c>
      <c r="J2712">
        <v>0</v>
      </c>
      <c r="K2712">
        <v>422</v>
      </c>
      <c r="L2712" s="2" t="s">
        <v>123</v>
      </c>
    </row>
    <row r="2713" spans="1:12" x14ac:dyDescent="0.4">
      <c r="A2713" s="1">
        <v>43982</v>
      </c>
      <c r="B2713" s="5">
        <v>0</v>
      </c>
      <c r="C2713" s="2" t="s">
        <v>20</v>
      </c>
      <c r="D2713">
        <v>0</v>
      </c>
      <c r="E2713">
        <v>1949</v>
      </c>
      <c r="F2713" s="2" t="s">
        <v>191</v>
      </c>
      <c r="G2713">
        <v>22</v>
      </c>
      <c r="H2713">
        <v>5</v>
      </c>
      <c r="I2713">
        <v>2</v>
      </c>
      <c r="J2713">
        <v>284</v>
      </c>
      <c r="K2713">
        <v>152</v>
      </c>
      <c r="L2713" s="2" t="s">
        <v>255</v>
      </c>
    </row>
    <row r="2714" spans="1:12" x14ac:dyDescent="0.4">
      <c r="A2714" s="1">
        <v>43982</v>
      </c>
      <c r="B2714" s="5">
        <v>0.33333333333333331</v>
      </c>
      <c r="C2714" s="2" t="s">
        <v>40</v>
      </c>
      <c r="D2714">
        <v>0</v>
      </c>
      <c r="E2714">
        <v>202</v>
      </c>
      <c r="F2714" s="2" t="s">
        <v>191</v>
      </c>
      <c r="G2714">
        <v>0</v>
      </c>
      <c r="H2714">
        <v>0</v>
      </c>
      <c r="I2714">
        <v>0</v>
      </c>
      <c r="J2714">
        <v>180</v>
      </c>
      <c r="K2714">
        <v>9</v>
      </c>
      <c r="L2714" s="2" t="s">
        <v>232</v>
      </c>
    </row>
    <row r="2715" spans="1:12" x14ac:dyDescent="0.4">
      <c r="A2715" s="1">
        <v>43982</v>
      </c>
      <c r="B2715" s="5">
        <v>0.60416666666666663</v>
      </c>
      <c r="C2715" s="2" t="s">
        <v>12</v>
      </c>
      <c r="D2715">
        <v>0</v>
      </c>
      <c r="E2715">
        <v>3616</v>
      </c>
      <c r="F2715" s="2" t="s">
        <v>191</v>
      </c>
      <c r="G2715">
        <v>11</v>
      </c>
      <c r="H2715">
        <v>0</v>
      </c>
      <c r="I2715">
        <v>1</v>
      </c>
      <c r="J2715">
        <v>0</v>
      </c>
      <c r="K2715">
        <v>130</v>
      </c>
      <c r="L2715" s="2" t="s">
        <v>301</v>
      </c>
    </row>
    <row r="2716" spans="1:12" x14ac:dyDescent="0.4">
      <c r="A2716" s="1">
        <v>43982</v>
      </c>
      <c r="B2716" s="5">
        <v>0</v>
      </c>
      <c r="C2716" s="2" t="s">
        <v>10</v>
      </c>
      <c r="D2716">
        <v>0</v>
      </c>
      <c r="E2716">
        <v>82</v>
      </c>
      <c r="F2716" s="2" t="s">
        <v>191</v>
      </c>
      <c r="G2716">
        <v>0</v>
      </c>
      <c r="H2716">
        <v>0</v>
      </c>
      <c r="I2716">
        <v>0</v>
      </c>
      <c r="J2716">
        <v>0</v>
      </c>
      <c r="K2716">
        <v>1</v>
      </c>
      <c r="L2716" s="2" t="s">
        <v>302</v>
      </c>
    </row>
    <row r="2717" spans="1:12" x14ac:dyDescent="0.4">
      <c r="A2717" s="1">
        <v>43982</v>
      </c>
      <c r="B2717" s="5"/>
      <c r="C2717" s="2" t="s">
        <v>167</v>
      </c>
      <c r="E2717">
        <v>31101</v>
      </c>
      <c r="F2717" s="2" t="s">
        <v>171</v>
      </c>
      <c r="G2717">
        <v>172</v>
      </c>
      <c r="K2717">
        <v>1953</v>
      </c>
      <c r="L2717" s="2" t="s">
        <v>0</v>
      </c>
    </row>
    <row r="2718" spans="1:12" x14ac:dyDescent="0.4">
      <c r="A2718" s="1">
        <v>43983</v>
      </c>
      <c r="B2718" s="5">
        <v>0</v>
      </c>
      <c r="C2718" s="2" t="s">
        <v>22</v>
      </c>
      <c r="D2718">
        <v>0</v>
      </c>
      <c r="E2718">
        <v>1210</v>
      </c>
      <c r="F2718" s="2" t="s">
        <v>191</v>
      </c>
      <c r="G2718">
        <v>4</v>
      </c>
      <c r="H2718">
        <v>0</v>
      </c>
      <c r="I2718">
        <v>0</v>
      </c>
      <c r="J2718">
        <v>0</v>
      </c>
      <c r="K2718">
        <v>46</v>
      </c>
      <c r="L2718" s="2" t="s">
        <v>291</v>
      </c>
    </row>
    <row r="2719" spans="1:12" x14ac:dyDescent="0.4">
      <c r="A2719" s="1">
        <v>43983</v>
      </c>
      <c r="B2719" s="5"/>
      <c r="C2719" s="2" t="s">
        <v>83</v>
      </c>
      <c r="E2719">
        <v>25</v>
      </c>
      <c r="F2719" s="2" t="s">
        <v>191</v>
      </c>
      <c r="G2719">
        <v>0</v>
      </c>
      <c r="K2719">
        <v>0</v>
      </c>
      <c r="L2719" s="2" t="s">
        <v>0</v>
      </c>
    </row>
    <row r="2720" spans="1:12" x14ac:dyDescent="0.4">
      <c r="A2720" s="1">
        <v>43983</v>
      </c>
      <c r="B2720" s="5"/>
      <c r="C2720" s="2" t="s">
        <v>50</v>
      </c>
      <c r="E2720">
        <v>100</v>
      </c>
      <c r="F2720" s="2" t="s">
        <v>191</v>
      </c>
      <c r="G2720">
        <v>1</v>
      </c>
      <c r="K2720">
        <v>3</v>
      </c>
      <c r="L2720" s="2" t="s">
        <v>0</v>
      </c>
    </row>
    <row r="2721" spans="1:12" x14ac:dyDescent="0.4">
      <c r="A2721" s="1">
        <v>43983</v>
      </c>
      <c r="B2721" s="5">
        <v>0.33333333333333331</v>
      </c>
      <c r="C2721" s="2" t="s">
        <v>15</v>
      </c>
      <c r="D2721">
        <v>0</v>
      </c>
      <c r="E2721">
        <v>1886</v>
      </c>
      <c r="F2721" s="2" t="s">
        <v>191</v>
      </c>
      <c r="G2721">
        <v>9</v>
      </c>
      <c r="H2721">
        <v>1</v>
      </c>
      <c r="I2721">
        <v>1</v>
      </c>
      <c r="J2721">
        <v>0</v>
      </c>
      <c r="K2721">
        <v>97</v>
      </c>
      <c r="L2721" s="2" t="s">
        <v>87</v>
      </c>
    </row>
    <row r="2722" spans="1:12" x14ac:dyDescent="0.4">
      <c r="A2722" s="1">
        <v>43983</v>
      </c>
      <c r="B2722" s="5">
        <v>0</v>
      </c>
      <c r="C2722" s="2" t="s">
        <v>17</v>
      </c>
      <c r="D2722">
        <v>0</v>
      </c>
      <c r="E2722">
        <v>843</v>
      </c>
      <c r="F2722" s="2" t="s">
        <v>191</v>
      </c>
      <c r="G2722">
        <v>0</v>
      </c>
      <c r="H2722">
        <v>0</v>
      </c>
      <c r="I2722">
        <v>0</v>
      </c>
      <c r="J2722">
        <v>802</v>
      </c>
      <c r="K2722">
        <v>35</v>
      </c>
      <c r="L2722" s="2" t="s">
        <v>115</v>
      </c>
    </row>
    <row r="2723" spans="1:12" x14ac:dyDescent="0.4">
      <c r="A2723" s="1">
        <v>43983</v>
      </c>
      <c r="B2723" s="5">
        <v>0.41666666666666669</v>
      </c>
      <c r="C2723" s="2" t="s">
        <v>13</v>
      </c>
      <c r="D2723">
        <v>0</v>
      </c>
      <c r="E2723">
        <v>978</v>
      </c>
      <c r="F2723" s="2" t="s">
        <v>191</v>
      </c>
      <c r="G2723">
        <v>5</v>
      </c>
      <c r="H2723">
        <v>3</v>
      </c>
      <c r="I2723">
        <v>0</v>
      </c>
      <c r="J2723">
        <v>923</v>
      </c>
      <c r="K2723">
        <v>50</v>
      </c>
      <c r="L2723" s="2" t="s">
        <v>290</v>
      </c>
    </row>
    <row r="2724" spans="1:12" x14ac:dyDescent="0.4">
      <c r="A2724" s="1">
        <v>43983</v>
      </c>
      <c r="B2724" s="5">
        <v>0</v>
      </c>
      <c r="C2724" s="2" t="s">
        <v>26</v>
      </c>
      <c r="D2724">
        <v>0</v>
      </c>
      <c r="E2724">
        <v>1159</v>
      </c>
      <c r="F2724" s="2" t="s">
        <v>191</v>
      </c>
      <c r="G2724">
        <v>5</v>
      </c>
      <c r="H2724">
        <v>3</v>
      </c>
      <c r="I2724">
        <v>0</v>
      </c>
      <c r="J2724">
        <v>150</v>
      </c>
      <c r="K2724">
        <v>84</v>
      </c>
      <c r="L2724" s="2" t="s">
        <v>334</v>
      </c>
    </row>
    <row r="2725" spans="1:12" x14ac:dyDescent="0.4">
      <c r="A2725" s="1">
        <v>43983</v>
      </c>
      <c r="B2725" s="5">
        <v>0</v>
      </c>
      <c r="C2725" s="2" t="s">
        <v>8</v>
      </c>
      <c r="D2725">
        <v>36741</v>
      </c>
      <c r="E2725">
        <v>5351</v>
      </c>
      <c r="F2725" s="2" t="s">
        <v>191</v>
      </c>
      <c r="G2725">
        <v>7</v>
      </c>
      <c r="H2725">
        <v>0</v>
      </c>
      <c r="I2725">
        <v>0</v>
      </c>
      <c r="J2725">
        <v>0</v>
      </c>
      <c r="K2725">
        <v>294</v>
      </c>
      <c r="L2725" s="2" t="s">
        <v>279</v>
      </c>
    </row>
    <row r="2726" spans="1:12" x14ac:dyDescent="0.4">
      <c r="A2726" s="1">
        <v>43983</v>
      </c>
      <c r="B2726" s="5"/>
      <c r="C2726" s="2" t="s">
        <v>28</v>
      </c>
      <c r="E2726">
        <v>128</v>
      </c>
      <c r="F2726" s="2" t="s">
        <v>191</v>
      </c>
      <c r="G2726">
        <v>0</v>
      </c>
      <c r="K2726">
        <v>12</v>
      </c>
      <c r="L2726" s="2" t="s">
        <v>0</v>
      </c>
    </row>
    <row r="2727" spans="1:12" x14ac:dyDescent="0.4">
      <c r="A2727" s="1">
        <v>43983</v>
      </c>
      <c r="B2727" s="5">
        <v>0</v>
      </c>
      <c r="C2727" s="2" t="s">
        <v>93</v>
      </c>
      <c r="D2727">
        <v>0</v>
      </c>
      <c r="E2727">
        <v>827</v>
      </c>
      <c r="F2727" s="2" t="s">
        <v>191</v>
      </c>
      <c r="G2727">
        <v>2</v>
      </c>
      <c r="H2727">
        <v>1</v>
      </c>
      <c r="I2727">
        <v>1</v>
      </c>
      <c r="J2727">
        <v>0</v>
      </c>
      <c r="K2727">
        <v>49</v>
      </c>
      <c r="L2727" s="2" t="s">
        <v>0</v>
      </c>
    </row>
    <row r="2728" spans="1:12" x14ac:dyDescent="0.4">
      <c r="A2728" s="1">
        <v>43983</v>
      </c>
      <c r="B2728" s="5">
        <v>0</v>
      </c>
      <c r="C2728" s="2" t="s">
        <v>37</v>
      </c>
      <c r="D2728">
        <v>0</v>
      </c>
      <c r="E2728">
        <v>205</v>
      </c>
      <c r="F2728" s="2" t="s">
        <v>191</v>
      </c>
      <c r="G2728">
        <v>3</v>
      </c>
      <c r="H2728">
        <v>1</v>
      </c>
      <c r="I2728">
        <v>0</v>
      </c>
      <c r="J2728">
        <v>0</v>
      </c>
      <c r="K2728">
        <v>7</v>
      </c>
      <c r="L2728" s="2" t="s">
        <v>333</v>
      </c>
    </row>
    <row r="2729" spans="1:12" x14ac:dyDescent="0.4">
      <c r="A2729" s="1">
        <v>43983</v>
      </c>
      <c r="B2729" s="5">
        <v>0</v>
      </c>
      <c r="C2729" s="2" t="s">
        <v>48</v>
      </c>
      <c r="D2729">
        <v>0</v>
      </c>
      <c r="E2729">
        <v>735</v>
      </c>
      <c r="F2729" s="2" t="s">
        <v>191</v>
      </c>
      <c r="G2729">
        <v>22</v>
      </c>
      <c r="H2729">
        <v>0</v>
      </c>
      <c r="I2729">
        <v>0</v>
      </c>
      <c r="J2729">
        <v>0</v>
      </c>
      <c r="K2729">
        <v>20</v>
      </c>
      <c r="L2729" s="2" t="s">
        <v>102</v>
      </c>
    </row>
    <row r="2730" spans="1:12" x14ac:dyDescent="0.4">
      <c r="A2730" s="1">
        <v>43983</v>
      </c>
      <c r="B2730" s="5">
        <v>0</v>
      </c>
      <c r="C2730" s="2" t="s">
        <v>29</v>
      </c>
      <c r="D2730">
        <v>0</v>
      </c>
      <c r="E2730">
        <v>726</v>
      </c>
      <c r="F2730" s="2" t="s">
        <v>191</v>
      </c>
      <c r="G2730">
        <v>2</v>
      </c>
      <c r="H2730">
        <v>0</v>
      </c>
      <c r="I2730">
        <v>0</v>
      </c>
      <c r="J2730">
        <v>0</v>
      </c>
      <c r="K2730">
        <v>83</v>
      </c>
      <c r="L2730" s="2" t="s">
        <v>229</v>
      </c>
    </row>
    <row r="2731" spans="1:12" x14ac:dyDescent="0.4">
      <c r="A2731" s="1">
        <v>43983</v>
      </c>
      <c r="B2731" s="5">
        <v>0</v>
      </c>
      <c r="C2731" s="2" t="s">
        <v>70</v>
      </c>
      <c r="D2731">
        <v>0</v>
      </c>
      <c r="E2731">
        <v>124</v>
      </c>
      <c r="F2731" s="2" t="s">
        <v>191</v>
      </c>
      <c r="G2731">
        <v>1</v>
      </c>
      <c r="H2731">
        <v>0</v>
      </c>
      <c r="I2731">
        <v>0</v>
      </c>
      <c r="J2731">
        <v>0</v>
      </c>
      <c r="K2731">
        <v>3</v>
      </c>
      <c r="L2731" s="2" t="s">
        <v>223</v>
      </c>
    </row>
    <row r="2732" spans="1:12" x14ac:dyDescent="0.4">
      <c r="A2732" s="1">
        <v>43983</v>
      </c>
      <c r="B2732" s="5"/>
      <c r="C2732" s="2" t="s">
        <v>78</v>
      </c>
      <c r="E2732">
        <v>82</v>
      </c>
      <c r="F2732" s="2" t="s">
        <v>191</v>
      </c>
      <c r="G2732">
        <v>0</v>
      </c>
      <c r="K2732">
        <v>0</v>
      </c>
      <c r="L2732" s="2" t="s">
        <v>0</v>
      </c>
    </row>
    <row r="2733" spans="1:12" x14ac:dyDescent="0.4">
      <c r="A2733" s="1">
        <v>43983</v>
      </c>
      <c r="B2733" s="5"/>
      <c r="C2733" s="2" t="s">
        <v>33</v>
      </c>
      <c r="E2733">
        <v>809</v>
      </c>
      <c r="F2733" s="2" t="s">
        <v>191</v>
      </c>
      <c r="G2733">
        <v>8</v>
      </c>
      <c r="K2733">
        <v>37</v>
      </c>
      <c r="L2733" s="2" t="s">
        <v>0</v>
      </c>
    </row>
    <row r="2734" spans="1:12" x14ac:dyDescent="0.4">
      <c r="A2734" s="1">
        <v>43983</v>
      </c>
      <c r="B2734" s="5"/>
      <c r="C2734" s="2" t="s">
        <v>101</v>
      </c>
      <c r="E2734">
        <v>78</v>
      </c>
      <c r="F2734" s="2" t="s">
        <v>191</v>
      </c>
      <c r="G2734">
        <v>8</v>
      </c>
      <c r="K2734">
        <v>6</v>
      </c>
      <c r="L2734" s="2" t="s">
        <v>0</v>
      </c>
    </row>
    <row r="2735" spans="1:12" x14ac:dyDescent="0.4">
      <c r="A2735" s="1">
        <v>43983</v>
      </c>
      <c r="B2735" s="5"/>
      <c r="C2735" s="2" t="s">
        <v>57</v>
      </c>
      <c r="E2735">
        <v>442</v>
      </c>
      <c r="F2735" s="2" t="s">
        <v>191</v>
      </c>
      <c r="G2735">
        <v>4</v>
      </c>
      <c r="K2735">
        <v>17</v>
      </c>
      <c r="L2735" s="2" t="s">
        <v>0</v>
      </c>
    </row>
    <row r="2736" spans="1:12" x14ac:dyDescent="0.4">
      <c r="A2736" s="1">
        <v>43983</v>
      </c>
      <c r="B2736" s="5">
        <v>0.41666666666666669</v>
      </c>
      <c r="C2736" s="2" t="s">
        <v>38</v>
      </c>
      <c r="D2736">
        <v>0</v>
      </c>
      <c r="E2736">
        <v>307</v>
      </c>
      <c r="F2736" s="2" t="s">
        <v>191</v>
      </c>
      <c r="G2736">
        <v>1</v>
      </c>
      <c r="H2736">
        <v>0</v>
      </c>
      <c r="I2736">
        <v>0</v>
      </c>
      <c r="J2736">
        <v>284</v>
      </c>
      <c r="K2736">
        <v>23</v>
      </c>
      <c r="L2736" s="2" t="s">
        <v>339</v>
      </c>
    </row>
    <row r="2737" spans="1:12" x14ac:dyDescent="0.4">
      <c r="A2737" s="1">
        <v>43983</v>
      </c>
      <c r="B2737" s="5">
        <v>0.41666666666666669</v>
      </c>
      <c r="C2737" s="2" t="s">
        <v>88</v>
      </c>
      <c r="D2737">
        <v>0</v>
      </c>
      <c r="E2737">
        <v>383</v>
      </c>
      <c r="F2737" s="2" t="s">
        <v>191</v>
      </c>
      <c r="G2737">
        <v>1</v>
      </c>
      <c r="H2737">
        <v>0</v>
      </c>
      <c r="I2737">
        <v>0</v>
      </c>
      <c r="J2737">
        <v>68</v>
      </c>
      <c r="K2737">
        <v>18</v>
      </c>
      <c r="L2737" s="2" t="s">
        <v>303</v>
      </c>
    </row>
    <row r="2738" spans="1:12" x14ac:dyDescent="0.4">
      <c r="A2738" s="1">
        <v>43983</v>
      </c>
      <c r="B2738" s="5">
        <v>0.33333333333333331</v>
      </c>
      <c r="C2738" s="2" t="s">
        <v>9</v>
      </c>
      <c r="D2738">
        <v>0</v>
      </c>
      <c r="E2738">
        <v>3315</v>
      </c>
      <c r="F2738" s="2" t="s">
        <v>191</v>
      </c>
      <c r="G2738">
        <v>28</v>
      </c>
      <c r="H2738">
        <v>1</v>
      </c>
      <c r="I2738">
        <v>1</v>
      </c>
      <c r="J2738">
        <v>895</v>
      </c>
      <c r="K2738">
        <v>348</v>
      </c>
      <c r="L2738" s="2" t="s">
        <v>244</v>
      </c>
    </row>
    <row r="2739" spans="1:12" x14ac:dyDescent="0.4">
      <c r="A2739" s="1">
        <v>43983</v>
      </c>
      <c r="B2739" s="5">
        <v>0.45833333333333331</v>
      </c>
      <c r="C2739" s="2" t="s">
        <v>75</v>
      </c>
      <c r="D2739">
        <v>0</v>
      </c>
      <c r="E2739">
        <v>93</v>
      </c>
      <c r="F2739" s="2" t="s">
        <v>191</v>
      </c>
      <c r="G2739">
        <v>0</v>
      </c>
      <c r="H2739">
        <v>0</v>
      </c>
      <c r="I2739">
        <v>0</v>
      </c>
      <c r="J2739">
        <v>86</v>
      </c>
      <c r="K2739">
        <v>7</v>
      </c>
      <c r="L2739" s="2" t="s">
        <v>145</v>
      </c>
    </row>
    <row r="2740" spans="1:12" x14ac:dyDescent="0.4">
      <c r="A2740" s="1">
        <v>43983</v>
      </c>
      <c r="B2740" s="5">
        <v>0</v>
      </c>
      <c r="C2740" s="2" t="s">
        <v>18</v>
      </c>
      <c r="D2740">
        <v>0</v>
      </c>
      <c r="E2740">
        <v>5451</v>
      </c>
      <c r="F2740" s="2" t="s">
        <v>191</v>
      </c>
      <c r="G2740">
        <v>24</v>
      </c>
      <c r="H2740">
        <v>8</v>
      </c>
      <c r="I2740">
        <v>0</v>
      </c>
      <c r="J2740">
        <v>0</v>
      </c>
      <c r="K2740">
        <v>422</v>
      </c>
      <c r="L2740" s="2" t="s">
        <v>123</v>
      </c>
    </row>
    <row r="2741" spans="1:12" x14ac:dyDescent="0.4">
      <c r="A2741" s="1">
        <v>43983</v>
      </c>
      <c r="B2741" s="5">
        <v>0</v>
      </c>
      <c r="C2741" s="2" t="s">
        <v>20</v>
      </c>
      <c r="D2741">
        <v>0</v>
      </c>
      <c r="E2741">
        <v>1950</v>
      </c>
      <c r="F2741" s="2" t="s">
        <v>191</v>
      </c>
      <c r="G2741">
        <v>22</v>
      </c>
      <c r="H2741">
        <v>3</v>
      </c>
      <c r="I2741">
        <v>2</v>
      </c>
      <c r="J2741">
        <v>285</v>
      </c>
      <c r="K2741">
        <v>152</v>
      </c>
      <c r="L2741" s="2" t="s">
        <v>255</v>
      </c>
    </row>
    <row r="2742" spans="1:12" x14ac:dyDescent="0.4">
      <c r="A2742" s="1">
        <v>43983</v>
      </c>
      <c r="B2742" s="5">
        <v>0.33333333333333331</v>
      </c>
      <c r="C2742" s="2" t="s">
        <v>40</v>
      </c>
      <c r="D2742">
        <v>0</v>
      </c>
      <c r="E2742">
        <v>202</v>
      </c>
      <c r="F2742" s="2" t="s">
        <v>191</v>
      </c>
      <c r="G2742">
        <v>0</v>
      </c>
      <c r="H2742">
        <v>0</v>
      </c>
      <c r="I2742">
        <v>0</v>
      </c>
      <c r="J2742">
        <v>180</v>
      </c>
      <c r="K2742">
        <v>9</v>
      </c>
      <c r="L2742" s="2" t="s">
        <v>232</v>
      </c>
    </row>
    <row r="2743" spans="1:12" x14ac:dyDescent="0.4">
      <c r="A2743" s="1">
        <v>43983</v>
      </c>
      <c r="B2743" s="5">
        <v>0.60416666666666663</v>
      </c>
      <c r="C2743" s="2" t="s">
        <v>12</v>
      </c>
      <c r="D2743">
        <v>0</v>
      </c>
      <c r="E2743">
        <v>3616</v>
      </c>
      <c r="F2743" s="2" t="s">
        <v>191</v>
      </c>
      <c r="G2743">
        <v>11</v>
      </c>
      <c r="H2743">
        <v>0</v>
      </c>
      <c r="I2743">
        <v>1</v>
      </c>
      <c r="J2743">
        <v>0</v>
      </c>
      <c r="K2743">
        <v>130</v>
      </c>
      <c r="L2743" s="2" t="s">
        <v>301</v>
      </c>
    </row>
    <row r="2744" spans="1:12" x14ac:dyDescent="0.4">
      <c r="A2744" s="1">
        <v>43983</v>
      </c>
      <c r="B2744" s="5">
        <v>0</v>
      </c>
      <c r="C2744" s="2" t="s">
        <v>10</v>
      </c>
      <c r="D2744">
        <v>0</v>
      </c>
      <c r="E2744">
        <v>82</v>
      </c>
      <c r="F2744" s="2" t="s">
        <v>191</v>
      </c>
      <c r="G2744">
        <v>0</v>
      </c>
      <c r="H2744">
        <v>0</v>
      </c>
      <c r="I2744">
        <v>0</v>
      </c>
      <c r="J2744">
        <v>0</v>
      </c>
      <c r="K2744">
        <v>1</v>
      </c>
      <c r="L2744" s="2" t="s">
        <v>302</v>
      </c>
    </row>
    <row r="2745" spans="1:12" x14ac:dyDescent="0.4">
      <c r="A2745" s="1">
        <v>43983</v>
      </c>
      <c r="B2745" s="5"/>
      <c r="C2745" s="2" t="s">
        <v>167</v>
      </c>
      <c r="E2745">
        <v>31107</v>
      </c>
      <c r="F2745" s="2" t="s">
        <v>191</v>
      </c>
      <c r="G2745">
        <v>168</v>
      </c>
      <c r="K2745">
        <v>1953</v>
      </c>
      <c r="L2745" s="2" t="s">
        <v>0</v>
      </c>
    </row>
    <row r="2746" spans="1:12" x14ac:dyDescent="0.4">
      <c r="A2746" s="1">
        <v>43984</v>
      </c>
      <c r="B2746" s="5">
        <v>0.61458333333333337</v>
      </c>
      <c r="C2746" s="2" t="s">
        <v>22</v>
      </c>
      <c r="D2746">
        <v>0</v>
      </c>
      <c r="E2746">
        <v>1213</v>
      </c>
      <c r="F2746" s="2" t="s">
        <v>191</v>
      </c>
      <c r="G2746">
        <v>4</v>
      </c>
      <c r="H2746">
        <v>1</v>
      </c>
      <c r="I2746">
        <v>1</v>
      </c>
      <c r="J2746">
        <v>1140</v>
      </c>
      <c r="K2746">
        <v>46</v>
      </c>
      <c r="L2746" s="2" t="s">
        <v>291</v>
      </c>
    </row>
    <row r="2747" spans="1:12" x14ac:dyDescent="0.4">
      <c r="A2747" s="1">
        <v>43984</v>
      </c>
      <c r="B2747" s="5"/>
      <c r="C2747" s="2" t="s">
        <v>83</v>
      </c>
      <c r="E2747">
        <v>25</v>
      </c>
      <c r="F2747" s="2" t="s">
        <v>191</v>
      </c>
      <c r="G2747">
        <v>0</v>
      </c>
      <c r="K2747">
        <v>0</v>
      </c>
      <c r="L2747" s="2" t="s">
        <v>0</v>
      </c>
    </row>
    <row r="2748" spans="1:12" x14ac:dyDescent="0.4">
      <c r="A2748" s="1">
        <v>43984</v>
      </c>
      <c r="B2748" s="5">
        <v>0.4375</v>
      </c>
      <c r="C2748" s="2" t="s">
        <v>50</v>
      </c>
      <c r="D2748">
        <v>0</v>
      </c>
      <c r="E2748">
        <v>100</v>
      </c>
      <c r="F2748" s="2" t="s">
        <v>191</v>
      </c>
      <c r="G2748">
        <v>1</v>
      </c>
      <c r="H2748">
        <v>0</v>
      </c>
      <c r="I2748">
        <v>0</v>
      </c>
      <c r="J2748">
        <v>0</v>
      </c>
      <c r="K2748">
        <v>3</v>
      </c>
      <c r="L2748" s="2" t="s">
        <v>111</v>
      </c>
    </row>
    <row r="2749" spans="1:12" x14ac:dyDescent="0.4">
      <c r="A2749" s="1">
        <v>43984</v>
      </c>
      <c r="B2749" s="5">
        <v>0.33333333333333331</v>
      </c>
      <c r="C2749" s="2" t="s">
        <v>15</v>
      </c>
      <c r="D2749">
        <v>0</v>
      </c>
      <c r="E2749">
        <v>1887</v>
      </c>
      <c r="F2749" s="2" t="s">
        <v>191</v>
      </c>
      <c r="G2749">
        <v>6</v>
      </c>
      <c r="H2749">
        <v>0</v>
      </c>
      <c r="I2749">
        <v>0</v>
      </c>
      <c r="J2749">
        <v>0</v>
      </c>
      <c r="K2749">
        <v>97</v>
      </c>
      <c r="L2749" s="2" t="s">
        <v>87</v>
      </c>
    </row>
    <row r="2750" spans="1:12" x14ac:dyDescent="0.4">
      <c r="A2750" s="1">
        <v>43984</v>
      </c>
      <c r="B2750" s="5">
        <v>0</v>
      </c>
      <c r="C2750" s="2" t="s">
        <v>17</v>
      </c>
      <c r="D2750">
        <v>0</v>
      </c>
      <c r="E2750">
        <v>843</v>
      </c>
      <c r="F2750" s="2" t="s">
        <v>191</v>
      </c>
      <c r="G2750">
        <v>0</v>
      </c>
      <c r="H2750">
        <v>0</v>
      </c>
      <c r="I2750">
        <v>0</v>
      </c>
      <c r="J2750">
        <v>802</v>
      </c>
      <c r="K2750">
        <v>35</v>
      </c>
      <c r="L2750" s="2" t="s">
        <v>115</v>
      </c>
    </row>
    <row r="2751" spans="1:12" x14ac:dyDescent="0.4">
      <c r="A2751" s="1">
        <v>43984</v>
      </c>
      <c r="B2751" s="5">
        <v>0.41666666666666669</v>
      </c>
      <c r="C2751" s="2" t="s">
        <v>13</v>
      </c>
      <c r="D2751">
        <v>0</v>
      </c>
      <c r="E2751">
        <v>978</v>
      </c>
      <c r="F2751" s="2" t="s">
        <v>191</v>
      </c>
      <c r="G2751">
        <v>5</v>
      </c>
      <c r="H2751">
        <v>3</v>
      </c>
      <c r="I2751">
        <v>0</v>
      </c>
      <c r="J2751">
        <v>923</v>
      </c>
      <c r="K2751">
        <v>50</v>
      </c>
      <c r="L2751" s="2" t="s">
        <v>290</v>
      </c>
    </row>
    <row r="2752" spans="1:12" x14ac:dyDescent="0.4">
      <c r="A2752" s="1">
        <v>43984</v>
      </c>
      <c r="B2752" s="5">
        <v>0</v>
      </c>
      <c r="C2752" s="2" t="s">
        <v>26</v>
      </c>
      <c r="D2752">
        <v>0</v>
      </c>
      <c r="E2752">
        <v>1161</v>
      </c>
      <c r="F2752" s="2" t="s">
        <v>191</v>
      </c>
      <c r="G2752">
        <v>5</v>
      </c>
      <c r="H2752">
        <v>3</v>
      </c>
      <c r="I2752">
        <v>0</v>
      </c>
      <c r="J2752">
        <v>150</v>
      </c>
      <c r="K2752">
        <v>84</v>
      </c>
      <c r="L2752" s="2" t="s">
        <v>334</v>
      </c>
    </row>
    <row r="2753" spans="1:12" x14ac:dyDescent="0.4">
      <c r="A2753" s="1">
        <v>43984</v>
      </c>
      <c r="B2753" s="5">
        <v>0.5</v>
      </c>
      <c r="C2753" s="2" t="s">
        <v>8</v>
      </c>
      <c r="D2753">
        <v>36769</v>
      </c>
      <c r="E2753">
        <v>5354</v>
      </c>
      <c r="F2753" s="2" t="s">
        <v>169</v>
      </c>
      <c r="G2753">
        <v>8</v>
      </c>
      <c r="H2753">
        <v>1</v>
      </c>
      <c r="I2753">
        <v>0</v>
      </c>
      <c r="J2753">
        <v>807</v>
      </c>
      <c r="K2753">
        <v>294</v>
      </c>
      <c r="L2753" s="2" t="s">
        <v>279</v>
      </c>
    </row>
    <row r="2754" spans="1:12" x14ac:dyDescent="0.4">
      <c r="A2754" s="1">
        <v>43984</v>
      </c>
      <c r="B2754" s="5">
        <v>0.5</v>
      </c>
      <c r="C2754" s="2" t="s">
        <v>28</v>
      </c>
      <c r="D2754">
        <v>0</v>
      </c>
      <c r="E2754">
        <v>128</v>
      </c>
      <c r="F2754" s="2" t="s">
        <v>191</v>
      </c>
      <c r="G2754">
        <v>0</v>
      </c>
      <c r="H2754">
        <v>0</v>
      </c>
      <c r="I2754">
        <v>0</v>
      </c>
      <c r="J2754">
        <v>0</v>
      </c>
      <c r="K2754">
        <v>12</v>
      </c>
      <c r="L2754" s="2" t="s">
        <v>304</v>
      </c>
    </row>
    <row r="2755" spans="1:12" x14ac:dyDescent="0.4">
      <c r="A2755" s="1">
        <v>43984</v>
      </c>
      <c r="B2755" s="5">
        <v>0</v>
      </c>
      <c r="C2755" s="2" t="s">
        <v>93</v>
      </c>
      <c r="D2755">
        <v>0</v>
      </c>
      <c r="E2755">
        <v>828</v>
      </c>
      <c r="F2755" s="2" t="s">
        <v>191</v>
      </c>
      <c r="G2755">
        <v>2</v>
      </c>
      <c r="H2755">
        <v>1</v>
      </c>
      <c r="I2755">
        <v>1</v>
      </c>
      <c r="J2755">
        <v>0</v>
      </c>
      <c r="K2755">
        <v>49</v>
      </c>
      <c r="L2755" s="2" t="s">
        <v>0</v>
      </c>
    </row>
    <row r="2756" spans="1:12" x14ac:dyDescent="0.4">
      <c r="A2756" s="1">
        <v>43984</v>
      </c>
      <c r="B2756" s="5">
        <v>0</v>
      </c>
      <c r="C2756" s="2" t="s">
        <v>37</v>
      </c>
      <c r="D2756">
        <v>0</v>
      </c>
      <c r="E2756">
        <v>205</v>
      </c>
      <c r="F2756" s="2" t="s">
        <v>191</v>
      </c>
      <c r="G2756">
        <v>1</v>
      </c>
      <c r="H2756">
        <v>0</v>
      </c>
      <c r="I2756">
        <v>0</v>
      </c>
      <c r="J2756">
        <v>0</v>
      </c>
      <c r="K2756">
        <v>7</v>
      </c>
      <c r="L2756" s="2" t="s">
        <v>333</v>
      </c>
    </row>
    <row r="2757" spans="1:12" x14ac:dyDescent="0.4">
      <c r="A2757" s="1">
        <v>43984</v>
      </c>
      <c r="B2757" s="5">
        <v>0</v>
      </c>
      <c r="C2757" s="2" t="s">
        <v>48</v>
      </c>
      <c r="D2757">
        <v>0</v>
      </c>
      <c r="E2757">
        <v>735</v>
      </c>
      <c r="F2757" s="2" t="s">
        <v>191</v>
      </c>
      <c r="G2757">
        <v>21</v>
      </c>
      <c r="H2757">
        <v>0</v>
      </c>
      <c r="I2757">
        <v>0</v>
      </c>
      <c r="J2757">
        <v>0</v>
      </c>
      <c r="K2757">
        <v>20</v>
      </c>
      <c r="L2757" s="2" t="s">
        <v>102</v>
      </c>
    </row>
    <row r="2758" spans="1:12" x14ac:dyDescent="0.4">
      <c r="A2758" s="1">
        <v>43984</v>
      </c>
      <c r="B2758" s="5">
        <v>0</v>
      </c>
      <c r="C2758" s="2" t="s">
        <v>29</v>
      </c>
      <c r="D2758">
        <v>0</v>
      </c>
      <c r="E2758">
        <v>727</v>
      </c>
      <c r="F2758" s="2" t="s">
        <v>191</v>
      </c>
      <c r="G2758">
        <v>2</v>
      </c>
      <c r="H2758">
        <v>0</v>
      </c>
      <c r="I2758">
        <v>0</v>
      </c>
      <c r="J2758">
        <v>0</v>
      </c>
      <c r="K2758">
        <v>83</v>
      </c>
      <c r="L2758" s="2" t="s">
        <v>229</v>
      </c>
    </row>
    <row r="2759" spans="1:12" x14ac:dyDescent="0.4">
      <c r="A2759" s="1">
        <v>43984</v>
      </c>
      <c r="B2759" s="5">
        <v>0</v>
      </c>
      <c r="C2759" s="2" t="s">
        <v>70</v>
      </c>
      <c r="D2759">
        <v>0</v>
      </c>
      <c r="E2759">
        <v>124</v>
      </c>
      <c r="F2759" s="2" t="s">
        <v>191</v>
      </c>
      <c r="G2759">
        <v>0</v>
      </c>
      <c r="H2759">
        <v>0</v>
      </c>
      <c r="I2759">
        <v>0</v>
      </c>
      <c r="J2759">
        <v>0</v>
      </c>
      <c r="K2759">
        <v>3</v>
      </c>
      <c r="L2759" s="2" t="s">
        <v>223</v>
      </c>
    </row>
    <row r="2760" spans="1:12" x14ac:dyDescent="0.4">
      <c r="A2760" s="1">
        <v>43984</v>
      </c>
      <c r="B2760" s="5">
        <v>0</v>
      </c>
      <c r="C2760" s="2" t="s">
        <v>78</v>
      </c>
      <c r="D2760">
        <v>0</v>
      </c>
      <c r="E2760">
        <v>82</v>
      </c>
      <c r="F2760" s="2" t="s">
        <v>191</v>
      </c>
      <c r="G2760">
        <v>0</v>
      </c>
      <c r="H2760">
        <v>0</v>
      </c>
      <c r="I2760">
        <v>0</v>
      </c>
      <c r="J2760">
        <v>0</v>
      </c>
      <c r="K2760">
        <v>0</v>
      </c>
      <c r="L2760" s="2" t="s">
        <v>338</v>
      </c>
    </row>
    <row r="2761" spans="1:12" x14ac:dyDescent="0.4">
      <c r="A2761" s="1">
        <v>43984</v>
      </c>
      <c r="B2761" s="5"/>
      <c r="C2761" s="2" t="s">
        <v>33</v>
      </c>
      <c r="E2761">
        <v>809</v>
      </c>
      <c r="F2761" s="2" t="s">
        <v>191</v>
      </c>
      <c r="G2761">
        <v>8</v>
      </c>
      <c r="K2761">
        <v>37</v>
      </c>
      <c r="L2761" s="2" t="s">
        <v>0</v>
      </c>
    </row>
    <row r="2762" spans="1:12" x14ac:dyDescent="0.4">
      <c r="A2762" s="1">
        <v>43984</v>
      </c>
      <c r="B2762" s="5">
        <v>0.39583333333333331</v>
      </c>
      <c r="C2762" s="2" t="s">
        <v>101</v>
      </c>
      <c r="D2762">
        <v>0</v>
      </c>
      <c r="E2762">
        <v>78</v>
      </c>
      <c r="F2762" s="2" t="s">
        <v>191</v>
      </c>
      <c r="G2762">
        <v>9</v>
      </c>
      <c r="H2762">
        <v>1</v>
      </c>
      <c r="I2762">
        <v>0</v>
      </c>
      <c r="J2762">
        <v>0</v>
      </c>
      <c r="K2762">
        <v>6</v>
      </c>
      <c r="L2762" s="2" t="s">
        <v>335</v>
      </c>
    </row>
    <row r="2763" spans="1:12" x14ac:dyDescent="0.4">
      <c r="A2763" s="1">
        <v>43984</v>
      </c>
      <c r="B2763" s="5">
        <v>0</v>
      </c>
      <c r="C2763" s="2" t="s">
        <v>57</v>
      </c>
      <c r="D2763">
        <v>0</v>
      </c>
      <c r="E2763">
        <v>443</v>
      </c>
      <c r="F2763" s="2" t="s">
        <v>191</v>
      </c>
      <c r="G2763">
        <v>4</v>
      </c>
      <c r="H2763">
        <v>0</v>
      </c>
      <c r="I2763">
        <v>0</v>
      </c>
      <c r="J2763">
        <v>0</v>
      </c>
      <c r="K2763">
        <v>17</v>
      </c>
      <c r="L2763" s="2" t="s">
        <v>233</v>
      </c>
    </row>
    <row r="2764" spans="1:12" x14ac:dyDescent="0.4">
      <c r="A2764" s="1">
        <v>43984</v>
      </c>
      <c r="B2764" s="5">
        <v>0.41666666666666669</v>
      </c>
      <c r="C2764" s="2" t="s">
        <v>38</v>
      </c>
      <c r="D2764">
        <v>0</v>
      </c>
      <c r="E2764">
        <v>307</v>
      </c>
      <c r="F2764" s="2" t="s">
        <v>191</v>
      </c>
      <c r="G2764">
        <v>1</v>
      </c>
      <c r="H2764">
        <v>0</v>
      </c>
      <c r="I2764">
        <v>0</v>
      </c>
      <c r="J2764">
        <v>284</v>
      </c>
      <c r="K2764">
        <v>23</v>
      </c>
      <c r="L2764" s="2" t="s">
        <v>339</v>
      </c>
    </row>
    <row r="2765" spans="1:12" x14ac:dyDescent="0.4">
      <c r="A2765" s="1">
        <v>43984</v>
      </c>
      <c r="B2765" s="5">
        <v>0.41666666666666669</v>
      </c>
      <c r="C2765" s="2" t="s">
        <v>88</v>
      </c>
      <c r="D2765">
        <v>0</v>
      </c>
      <c r="E2765">
        <v>383</v>
      </c>
      <c r="F2765" s="2" t="s">
        <v>191</v>
      </c>
      <c r="G2765">
        <v>1</v>
      </c>
      <c r="H2765">
        <v>0</v>
      </c>
      <c r="I2765">
        <v>0</v>
      </c>
      <c r="J2765">
        <v>68</v>
      </c>
      <c r="K2765">
        <v>18</v>
      </c>
      <c r="L2765" s="2" t="s">
        <v>303</v>
      </c>
    </row>
    <row r="2766" spans="1:12" x14ac:dyDescent="0.4">
      <c r="A2766" s="1">
        <v>43984</v>
      </c>
      <c r="B2766" s="5">
        <v>0.33333333333333331</v>
      </c>
      <c r="C2766" s="2" t="s">
        <v>9</v>
      </c>
      <c r="D2766">
        <v>0</v>
      </c>
      <c r="E2766">
        <v>3315</v>
      </c>
      <c r="F2766" s="2" t="s">
        <v>191</v>
      </c>
      <c r="G2766">
        <v>26</v>
      </c>
      <c r="H2766">
        <v>1</v>
      </c>
      <c r="I2766">
        <v>1</v>
      </c>
      <c r="J2766">
        <v>897</v>
      </c>
      <c r="K2766">
        <v>348</v>
      </c>
      <c r="L2766" s="2" t="s">
        <v>244</v>
      </c>
    </row>
    <row r="2767" spans="1:12" x14ac:dyDescent="0.4">
      <c r="A2767" s="1">
        <v>43984</v>
      </c>
      <c r="B2767" s="5">
        <v>0.70833333333333337</v>
      </c>
      <c r="C2767" s="2" t="s">
        <v>75</v>
      </c>
      <c r="D2767">
        <v>0</v>
      </c>
      <c r="E2767">
        <v>93</v>
      </c>
      <c r="F2767" s="2" t="s">
        <v>191</v>
      </c>
      <c r="G2767">
        <v>0</v>
      </c>
      <c r="H2767">
        <v>0</v>
      </c>
      <c r="I2767">
        <v>0</v>
      </c>
      <c r="J2767">
        <v>86</v>
      </c>
      <c r="K2767">
        <v>7</v>
      </c>
      <c r="L2767" s="2" t="s">
        <v>145</v>
      </c>
    </row>
    <row r="2768" spans="1:12" x14ac:dyDescent="0.4">
      <c r="A2768" s="1">
        <v>43984</v>
      </c>
      <c r="B2768" s="5">
        <v>0</v>
      </c>
      <c r="C2768" s="2" t="s">
        <v>18</v>
      </c>
      <c r="D2768">
        <v>0</v>
      </c>
      <c r="E2768">
        <v>5455</v>
      </c>
      <c r="F2768" s="2" t="s">
        <v>191</v>
      </c>
      <c r="G2768">
        <v>27</v>
      </c>
      <c r="H2768">
        <v>7</v>
      </c>
      <c r="I2768">
        <v>0</v>
      </c>
      <c r="J2768">
        <v>0</v>
      </c>
      <c r="K2768">
        <v>422</v>
      </c>
      <c r="L2768" s="2" t="s">
        <v>123</v>
      </c>
    </row>
    <row r="2769" spans="1:12" x14ac:dyDescent="0.4">
      <c r="A2769" s="1">
        <v>43984</v>
      </c>
      <c r="B2769" s="5">
        <v>0</v>
      </c>
      <c r="C2769" s="2" t="s">
        <v>20</v>
      </c>
      <c r="D2769">
        <v>0</v>
      </c>
      <c r="E2769">
        <v>1951</v>
      </c>
      <c r="F2769" s="2" t="s">
        <v>191</v>
      </c>
      <c r="G2769">
        <v>22</v>
      </c>
      <c r="H2769">
        <v>3</v>
      </c>
      <c r="I2769">
        <v>2</v>
      </c>
      <c r="J2769">
        <v>285</v>
      </c>
      <c r="K2769">
        <v>152</v>
      </c>
      <c r="L2769" s="2" t="s">
        <v>255</v>
      </c>
    </row>
    <row r="2770" spans="1:12" x14ac:dyDescent="0.4">
      <c r="A2770" s="1">
        <v>43984</v>
      </c>
      <c r="B2770" s="5">
        <v>0.33333333333333331</v>
      </c>
      <c r="C2770" s="2" t="s">
        <v>40</v>
      </c>
      <c r="D2770">
        <v>0</v>
      </c>
      <c r="E2770">
        <v>202</v>
      </c>
      <c r="F2770" s="2" t="s">
        <v>191</v>
      </c>
      <c r="G2770">
        <v>0</v>
      </c>
      <c r="H2770">
        <v>0</v>
      </c>
      <c r="I2770">
        <v>0</v>
      </c>
      <c r="J2770">
        <v>185</v>
      </c>
      <c r="K2770">
        <v>9</v>
      </c>
      <c r="L2770" s="2" t="s">
        <v>232</v>
      </c>
    </row>
    <row r="2771" spans="1:12" x14ac:dyDescent="0.4">
      <c r="A2771" s="1">
        <v>43984</v>
      </c>
      <c r="B2771" s="5">
        <v>0.60416666666666663</v>
      </c>
      <c r="C2771" s="2" t="s">
        <v>12</v>
      </c>
      <c r="D2771">
        <v>0</v>
      </c>
      <c r="E2771">
        <v>3618</v>
      </c>
      <c r="F2771" s="2" t="s">
        <v>191</v>
      </c>
      <c r="G2771">
        <v>11</v>
      </c>
      <c r="H2771">
        <v>0</v>
      </c>
      <c r="I2771">
        <v>0</v>
      </c>
      <c r="J2771">
        <v>0</v>
      </c>
      <c r="K2771">
        <v>130</v>
      </c>
      <c r="L2771" s="2" t="s">
        <v>301</v>
      </c>
    </row>
    <row r="2772" spans="1:12" x14ac:dyDescent="0.4">
      <c r="A2772" s="1">
        <v>43984</v>
      </c>
      <c r="B2772" s="5">
        <v>0</v>
      </c>
      <c r="C2772" s="2" t="s">
        <v>10</v>
      </c>
      <c r="D2772">
        <v>0</v>
      </c>
      <c r="E2772">
        <v>82</v>
      </c>
      <c r="F2772" s="2" t="s">
        <v>191</v>
      </c>
      <c r="G2772">
        <v>0</v>
      </c>
      <c r="H2772">
        <v>0</v>
      </c>
      <c r="I2772">
        <v>0</v>
      </c>
      <c r="J2772">
        <v>0</v>
      </c>
      <c r="K2772">
        <v>1</v>
      </c>
      <c r="L2772" s="2" t="s">
        <v>302</v>
      </c>
    </row>
    <row r="2773" spans="1:12" x14ac:dyDescent="0.4">
      <c r="A2773" s="1">
        <v>43984</v>
      </c>
      <c r="B2773" s="5"/>
      <c r="C2773" s="2" t="s">
        <v>167</v>
      </c>
      <c r="E2773">
        <v>31126</v>
      </c>
      <c r="F2773" s="2" t="s">
        <v>191</v>
      </c>
      <c r="G2773">
        <v>164</v>
      </c>
      <c r="K2773">
        <v>1953</v>
      </c>
      <c r="L2773" s="2" t="s">
        <v>0</v>
      </c>
    </row>
    <row r="2774" spans="1:12" x14ac:dyDescent="0.4">
      <c r="A2774" s="1">
        <v>43985</v>
      </c>
      <c r="B2774" s="5">
        <v>0</v>
      </c>
      <c r="C2774" s="2" t="s">
        <v>22</v>
      </c>
      <c r="D2774">
        <v>0</v>
      </c>
      <c r="E2774">
        <v>1213</v>
      </c>
      <c r="F2774" s="2" t="s">
        <v>191</v>
      </c>
      <c r="G2774">
        <v>4</v>
      </c>
      <c r="H2774">
        <v>0</v>
      </c>
      <c r="I2774">
        <v>0</v>
      </c>
      <c r="J2774">
        <v>0</v>
      </c>
      <c r="K2774">
        <v>46</v>
      </c>
      <c r="L2774" s="2" t="s">
        <v>291</v>
      </c>
    </row>
    <row r="2775" spans="1:12" x14ac:dyDescent="0.4">
      <c r="A2775" s="1">
        <v>43985</v>
      </c>
      <c r="B2775" s="5">
        <v>0.45833333333333331</v>
      </c>
      <c r="C2775" s="2" t="s">
        <v>83</v>
      </c>
      <c r="D2775">
        <v>0</v>
      </c>
      <c r="E2775">
        <v>25</v>
      </c>
      <c r="F2775" s="2" t="s">
        <v>191</v>
      </c>
      <c r="G2775">
        <v>0</v>
      </c>
      <c r="H2775">
        <v>0</v>
      </c>
      <c r="I2775">
        <v>0</v>
      </c>
      <c r="J2775">
        <v>0</v>
      </c>
      <c r="K2775">
        <v>0</v>
      </c>
      <c r="L2775" s="2" t="s">
        <v>118</v>
      </c>
    </row>
    <row r="2776" spans="1:12" x14ac:dyDescent="0.4">
      <c r="A2776" s="1">
        <v>43985</v>
      </c>
      <c r="B2776" s="5">
        <v>0.33333333333333331</v>
      </c>
      <c r="C2776" s="2" t="s">
        <v>50</v>
      </c>
      <c r="D2776">
        <v>0</v>
      </c>
      <c r="E2776">
        <v>100</v>
      </c>
      <c r="F2776" s="2" t="s">
        <v>191</v>
      </c>
      <c r="G2776">
        <v>1</v>
      </c>
      <c r="H2776">
        <v>0</v>
      </c>
      <c r="I2776">
        <v>0</v>
      </c>
      <c r="J2776">
        <v>0</v>
      </c>
      <c r="K2776">
        <v>3</v>
      </c>
      <c r="L2776" s="2" t="s">
        <v>111</v>
      </c>
    </row>
    <row r="2777" spans="1:12" x14ac:dyDescent="0.4">
      <c r="A2777" s="1">
        <v>43985</v>
      </c>
      <c r="B2777" s="5">
        <v>0.33333333333333331</v>
      </c>
      <c r="C2777" s="2" t="s">
        <v>15</v>
      </c>
      <c r="D2777">
        <v>0</v>
      </c>
      <c r="E2777">
        <v>1888</v>
      </c>
      <c r="F2777" s="2" t="s">
        <v>191</v>
      </c>
      <c r="G2777">
        <v>6</v>
      </c>
      <c r="H2777">
        <v>0</v>
      </c>
      <c r="I2777">
        <v>0</v>
      </c>
      <c r="J2777">
        <v>0</v>
      </c>
      <c r="K2777">
        <v>97</v>
      </c>
      <c r="L2777" s="2" t="s">
        <v>87</v>
      </c>
    </row>
    <row r="2778" spans="1:12" x14ac:dyDescent="0.4">
      <c r="A2778" s="1">
        <v>43985</v>
      </c>
      <c r="B2778" s="5">
        <v>0</v>
      </c>
      <c r="C2778" s="2" t="s">
        <v>17</v>
      </c>
      <c r="D2778">
        <v>0</v>
      </c>
      <c r="E2778">
        <v>844</v>
      </c>
      <c r="F2778" s="2" t="s">
        <v>191</v>
      </c>
      <c r="G2778">
        <v>0</v>
      </c>
      <c r="H2778">
        <v>0</v>
      </c>
      <c r="I2778">
        <v>0</v>
      </c>
      <c r="J2778">
        <v>802</v>
      </c>
      <c r="K2778">
        <v>35</v>
      </c>
      <c r="L2778" s="2" t="s">
        <v>115</v>
      </c>
    </row>
    <row r="2779" spans="1:12" x14ac:dyDescent="0.4">
      <c r="A2779" s="1">
        <v>43985</v>
      </c>
      <c r="B2779" s="5">
        <v>0.4375</v>
      </c>
      <c r="C2779" s="2" t="s">
        <v>13</v>
      </c>
      <c r="D2779">
        <v>0</v>
      </c>
      <c r="E2779">
        <v>979</v>
      </c>
      <c r="F2779" s="2" t="s">
        <v>191</v>
      </c>
      <c r="G2779">
        <v>5</v>
      </c>
      <c r="H2779">
        <v>3</v>
      </c>
      <c r="I2779">
        <v>0</v>
      </c>
      <c r="J2779">
        <v>923</v>
      </c>
      <c r="K2779">
        <v>50</v>
      </c>
      <c r="L2779" s="2" t="s">
        <v>292</v>
      </c>
    </row>
    <row r="2780" spans="1:12" x14ac:dyDescent="0.4">
      <c r="A2780" s="1">
        <v>43985</v>
      </c>
      <c r="B2780" s="5">
        <v>0</v>
      </c>
      <c r="C2780" s="2" t="s">
        <v>26</v>
      </c>
      <c r="D2780">
        <v>0</v>
      </c>
      <c r="E2780">
        <v>1162</v>
      </c>
      <c r="F2780" s="2" t="s">
        <v>191</v>
      </c>
      <c r="G2780">
        <v>5</v>
      </c>
      <c r="H2780">
        <v>3</v>
      </c>
      <c r="I2780">
        <v>0</v>
      </c>
      <c r="J2780">
        <v>150</v>
      </c>
      <c r="K2780">
        <v>84</v>
      </c>
      <c r="L2780" s="2" t="s">
        <v>334</v>
      </c>
    </row>
    <row r="2781" spans="1:12" x14ac:dyDescent="0.4">
      <c r="A2781" s="1">
        <v>43985</v>
      </c>
      <c r="B2781" s="5">
        <v>0</v>
      </c>
      <c r="C2781" s="2" t="s">
        <v>8</v>
      </c>
      <c r="D2781">
        <v>37233</v>
      </c>
      <c r="E2781">
        <v>5356</v>
      </c>
      <c r="F2781" s="2" t="s">
        <v>169</v>
      </c>
      <c r="G2781">
        <v>8</v>
      </c>
      <c r="H2781">
        <v>1</v>
      </c>
      <c r="I2781">
        <v>1</v>
      </c>
      <c r="J2781">
        <v>811</v>
      </c>
      <c r="K2781">
        <v>294</v>
      </c>
      <c r="L2781" s="2" t="s">
        <v>279</v>
      </c>
    </row>
    <row r="2782" spans="1:12" x14ac:dyDescent="0.4">
      <c r="A2782" s="1">
        <v>43985</v>
      </c>
      <c r="B2782" s="5">
        <v>0.5</v>
      </c>
      <c r="C2782" s="2" t="s">
        <v>28</v>
      </c>
      <c r="D2782">
        <v>0</v>
      </c>
      <c r="E2782">
        <v>128</v>
      </c>
      <c r="F2782" s="2" t="s">
        <v>191</v>
      </c>
      <c r="G2782">
        <v>0</v>
      </c>
      <c r="H2782">
        <v>0</v>
      </c>
      <c r="I2782">
        <v>0</v>
      </c>
      <c r="J2782">
        <v>0</v>
      </c>
      <c r="K2782">
        <v>12</v>
      </c>
      <c r="L2782" s="2" t="s">
        <v>304</v>
      </c>
    </row>
    <row r="2783" spans="1:12" x14ac:dyDescent="0.4">
      <c r="A2783" s="1">
        <v>43985</v>
      </c>
      <c r="B2783" s="5">
        <v>0</v>
      </c>
      <c r="C2783" s="2" t="s">
        <v>93</v>
      </c>
      <c r="D2783">
        <v>0</v>
      </c>
      <c r="E2783">
        <v>828</v>
      </c>
      <c r="F2783" s="2" t="s">
        <v>191</v>
      </c>
      <c r="G2783">
        <v>2</v>
      </c>
      <c r="H2783">
        <v>1</v>
      </c>
      <c r="I2783">
        <v>1</v>
      </c>
      <c r="J2783">
        <v>0</v>
      </c>
      <c r="K2783">
        <v>49</v>
      </c>
      <c r="L2783" s="2" t="s">
        <v>0</v>
      </c>
    </row>
    <row r="2784" spans="1:12" x14ac:dyDescent="0.4">
      <c r="A2784" s="1">
        <v>43985</v>
      </c>
      <c r="B2784" s="5">
        <v>0</v>
      </c>
      <c r="C2784" s="2" t="s">
        <v>37</v>
      </c>
      <c r="D2784">
        <v>0</v>
      </c>
      <c r="E2784">
        <v>205</v>
      </c>
      <c r="F2784" s="2" t="s">
        <v>191</v>
      </c>
      <c r="G2784">
        <v>1</v>
      </c>
      <c r="H2784">
        <v>0</v>
      </c>
      <c r="I2784">
        <v>0</v>
      </c>
      <c r="J2784">
        <v>0</v>
      </c>
      <c r="K2784">
        <v>7</v>
      </c>
      <c r="L2784" s="2" t="s">
        <v>333</v>
      </c>
    </row>
    <row r="2785" spans="1:12" x14ac:dyDescent="0.4">
      <c r="A2785" s="1">
        <v>43985</v>
      </c>
      <c r="B2785" s="5">
        <v>0</v>
      </c>
      <c r="C2785" s="2" t="s">
        <v>48</v>
      </c>
      <c r="D2785">
        <v>0</v>
      </c>
      <c r="E2785">
        <v>735</v>
      </c>
      <c r="F2785" s="2" t="s">
        <v>191</v>
      </c>
      <c r="G2785">
        <v>20</v>
      </c>
      <c r="H2785">
        <v>5</v>
      </c>
      <c r="I2785">
        <v>0</v>
      </c>
      <c r="J2785">
        <v>0</v>
      </c>
      <c r="K2785">
        <v>20</v>
      </c>
      <c r="L2785" s="2" t="s">
        <v>102</v>
      </c>
    </row>
    <row r="2786" spans="1:12" x14ac:dyDescent="0.4">
      <c r="A2786" s="1">
        <v>43985</v>
      </c>
      <c r="B2786" s="5">
        <v>0</v>
      </c>
      <c r="C2786" s="2" t="s">
        <v>29</v>
      </c>
      <c r="D2786">
        <v>0</v>
      </c>
      <c r="E2786">
        <v>730</v>
      </c>
      <c r="F2786" s="2" t="s">
        <v>191</v>
      </c>
      <c r="G2786">
        <v>2</v>
      </c>
      <c r="H2786">
        <v>0</v>
      </c>
      <c r="I2786">
        <v>0</v>
      </c>
      <c r="J2786">
        <v>0</v>
      </c>
      <c r="K2786">
        <v>83</v>
      </c>
      <c r="L2786" s="2" t="s">
        <v>229</v>
      </c>
    </row>
    <row r="2787" spans="1:12" x14ac:dyDescent="0.4">
      <c r="A2787" s="1">
        <v>43985</v>
      </c>
      <c r="B2787" s="5">
        <v>0</v>
      </c>
      <c r="C2787" s="2" t="s">
        <v>70</v>
      </c>
      <c r="D2787">
        <v>0</v>
      </c>
      <c r="E2787">
        <v>124</v>
      </c>
      <c r="F2787" s="2" t="s">
        <v>191</v>
      </c>
      <c r="G2787">
        <v>0</v>
      </c>
      <c r="H2787">
        <v>0</v>
      </c>
      <c r="I2787">
        <v>0</v>
      </c>
      <c r="J2787">
        <v>0</v>
      </c>
      <c r="K2787">
        <v>3</v>
      </c>
      <c r="L2787" s="2" t="s">
        <v>223</v>
      </c>
    </row>
    <row r="2788" spans="1:12" x14ac:dyDescent="0.4">
      <c r="A2788" s="1">
        <v>43985</v>
      </c>
      <c r="B2788" s="5">
        <v>0</v>
      </c>
      <c r="C2788" s="2" t="s">
        <v>78</v>
      </c>
      <c r="D2788">
        <v>0</v>
      </c>
      <c r="E2788">
        <v>82</v>
      </c>
      <c r="F2788" s="2" t="s">
        <v>191</v>
      </c>
      <c r="G2788">
        <v>0</v>
      </c>
      <c r="H2788">
        <v>0</v>
      </c>
      <c r="I2788">
        <v>0</v>
      </c>
      <c r="J2788">
        <v>0</v>
      </c>
      <c r="K2788">
        <v>0</v>
      </c>
      <c r="L2788" s="2" t="s">
        <v>338</v>
      </c>
    </row>
    <row r="2789" spans="1:12" x14ac:dyDescent="0.4">
      <c r="A2789" s="1">
        <v>43985</v>
      </c>
      <c r="B2789" s="5">
        <v>0</v>
      </c>
      <c r="C2789" s="2" t="s">
        <v>33</v>
      </c>
      <c r="D2789">
        <v>0</v>
      </c>
      <c r="E2789">
        <v>809</v>
      </c>
      <c r="F2789" s="2" t="s">
        <v>191</v>
      </c>
      <c r="G2789">
        <v>8</v>
      </c>
      <c r="H2789">
        <v>2</v>
      </c>
      <c r="I2789">
        <v>0</v>
      </c>
      <c r="J2789">
        <v>223</v>
      </c>
      <c r="K2789">
        <v>37</v>
      </c>
      <c r="L2789" s="2" t="s">
        <v>74</v>
      </c>
    </row>
    <row r="2790" spans="1:12" x14ac:dyDescent="0.4">
      <c r="A2790" s="1">
        <v>43985</v>
      </c>
      <c r="B2790" s="5">
        <v>0.39583333333333331</v>
      </c>
      <c r="C2790" s="2" t="s">
        <v>101</v>
      </c>
      <c r="D2790">
        <v>0</v>
      </c>
      <c r="E2790">
        <v>78</v>
      </c>
      <c r="F2790" s="2" t="s">
        <v>191</v>
      </c>
      <c r="G2790">
        <v>4</v>
      </c>
      <c r="H2790">
        <v>1</v>
      </c>
      <c r="I2790">
        <v>0</v>
      </c>
      <c r="J2790">
        <v>0</v>
      </c>
      <c r="K2790">
        <v>6</v>
      </c>
      <c r="L2790" s="2" t="s">
        <v>335</v>
      </c>
    </row>
    <row r="2791" spans="1:12" x14ac:dyDescent="0.4">
      <c r="A2791" s="1">
        <v>43985</v>
      </c>
      <c r="B2791" s="5">
        <v>0</v>
      </c>
      <c r="C2791" s="2" t="s">
        <v>57</v>
      </c>
      <c r="D2791">
        <v>0</v>
      </c>
      <c r="E2791">
        <v>445</v>
      </c>
      <c r="F2791" s="2" t="s">
        <v>191</v>
      </c>
      <c r="G2791">
        <v>4</v>
      </c>
      <c r="H2791">
        <v>0</v>
      </c>
      <c r="I2791">
        <v>0</v>
      </c>
      <c r="J2791">
        <v>0</v>
      </c>
      <c r="K2791">
        <v>17</v>
      </c>
      <c r="L2791" s="2" t="s">
        <v>233</v>
      </c>
    </row>
    <row r="2792" spans="1:12" x14ac:dyDescent="0.4">
      <c r="A2792" s="1">
        <v>43985</v>
      </c>
      <c r="B2792" s="5">
        <v>0.41666666666666669</v>
      </c>
      <c r="C2792" s="2" t="s">
        <v>38</v>
      </c>
      <c r="D2792">
        <v>0</v>
      </c>
      <c r="E2792">
        <v>307</v>
      </c>
      <c r="F2792" s="2" t="s">
        <v>191</v>
      </c>
      <c r="G2792">
        <v>1</v>
      </c>
      <c r="H2792">
        <v>0</v>
      </c>
      <c r="I2792">
        <v>0</v>
      </c>
      <c r="J2792">
        <v>284</v>
      </c>
      <c r="K2792">
        <v>23</v>
      </c>
      <c r="L2792" s="2" t="s">
        <v>339</v>
      </c>
    </row>
    <row r="2793" spans="1:12" x14ac:dyDescent="0.4">
      <c r="A2793" s="1">
        <v>43985</v>
      </c>
      <c r="B2793" s="5">
        <v>0.41666666666666669</v>
      </c>
      <c r="C2793" s="2" t="s">
        <v>88</v>
      </c>
      <c r="D2793">
        <v>0</v>
      </c>
      <c r="E2793">
        <v>383</v>
      </c>
      <c r="F2793" s="2" t="s">
        <v>191</v>
      </c>
      <c r="G2793">
        <v>1</v>
      </c>
      <c r="H2793">
        <v>0</v>
      </c>
      <c r="I2793">
        <v>0</v>
      </c>
      <c r="J2793">
        <v>68</v>
      </c>
      <c r="K2793">
        <v>18</v>
      </c>
      <c r="L2793" s="2" t="s">
        <v>303</v>
      </c>
    </row>
    <row r="2794" spans="1:12" x14ac:dyDescent="0.4">
      <c r="A2794" s="1">
        <v>43985</v>
      </c>
      <c r="B2794" s="5">
        <v>0.33333333333333331</v>
      </c>
      <c r="C2794" s="2" t="s">
        <v>9</v>
      </c>
      <c r="D2794">
        <v>0</v>
      </c>
      <c r="E2794">
        <v>3315</v>
      </c>
      <c r="F2794" s="2" t="s">
        <v>191</v>
      </c>
      <c r="G2794">
        <v>20</v>
      </c>
      <c r="H2794">
        <v>1</v>
      </c>
      <c r="I2794">
        <v>1</v>
      </c>
      <c r="J2794">
        <v>899</v>
      </c>
      <c r="K2794">
        <v>348</v>
      </c>
      <c r="L2794" s="2" t="s">
        <v>244</v>
      </c>
    </row>
    <row r="2795" spans="1:12" x14ac:dyDescent="0.4">
      <c r="A2795" s="1">
        <v>43985</v>
      </c>
      <c r="B2795" s="5"/>
      <c r="C2795" s="2" t="s">
        <v>75</v>
      </c>
      <c r="E2795">
        <v>93</v>
      </c>
      <c r="F2795" s="2" t="s">
        <v>191</v>
      </c>
      <c r="G2795">
        <v>0</v>
      </c>
      <c r="K2795">
        <v>7</v>
      </c>
      <c r="L2795" s="2" t="s">
        <v>0</v>
      </c>
    </row>
    <row r="2796" spans="1:12" x14ac:dyDescent="0.4">
      <c r="A2796" s="1">
        <v>43985</v>
      </c>
      <c r="B2796" s="5">
        <v>0</v>
      </c>
      <c r="C2796" s="2" t="s">
        <v>18</v>
      </c>
      <c r="D2796">
        <v>0</v>
      </c>
      <c r="E2796">
        <v>5457</v>
      </c>
      <c r="F2796" s="2" t="s">
        <v>191</v>
      </c>
      <c r="G2796">
        <v>27</v>
      </c>
      <c r="H2796">
        <v>7</v>
      </c>
      <c r="I2796">
        <v>0</v>
      </c>
      <c r="J2796">
        <v>0</v>
      </c>
      <c r="K2796">
        <v>422</v>
      </c>
      <c r="L2796" s="2" t="s">
        <v>123</v>
      </c>
    </row>
    <row r="2797" spans="1:12" x14ac:dyDescent="0.4">
      <c r="A2797" s="1">
        <v>43985</v>
      </c>
      <c r="B2797" s="5">
        <v>0</v>
      </c>
      <c r="C2797" s="2" t="s">
        <v>20</v>
      </c>
      <c r="D2797">
        <v>0</v>
      </c>
      <c r="E2797">
        <v>1951</v>
      </c>
      <c r="F2797" s="2" t="s">
        <v>191</v>
      </c>
      <c r="G2797">
        <v>21</v>
      </c>
      <c r="H2797">
        <v>3</v>
      </c>
      <c r="I2797">
        <v>2</v>
      </c>
      <c r="J2797">
        <v>286</v>
      </c>
      <c r="K2797">
        <v>152</v>
      </c>
      <c r="L2797" s="2" t="s">
        <v>255</v>
      </c>
    </row>
    <row r="2798" spans="1:12" x14ac:dyDescent="0.4">
      <c r="A2798" s="1">
        <v>43985</v>
      </c>
      <c r="B2798" s="5">
        <v>0.33333333333333331</v>
      </c>
      <c r="C2798" s="2" t="s">
        <v>40</v>
      </c>
      <c r="D2798">
        <v>0</v>
      </c>
      <c r="E2798">
        <v>202</v>
      </c>
      <c r="F2798" s="2" t="s">
        <v>191</v>
      </c>
      <c r="G2798">
        <v>0</v>
      </c>
      <c r="H2798">
        <v>0</v>
      </c>
      <c r="I2798">
        <v>0</v>
      </c>
      <c r="J2798">
        <v>185</v>
      </c>
      <c r="K2798">
        <v>9</v>
      </c>
      <c r="L2798" s="2" t="s">
        <v>232</v>
      </c>
    </row>
    <row r="2799" spans="1:12" x14ac:dyDescent="0.4">
      <c r="A2799" s="1">
        <v>43985</v>
      </c>
      <c r="B2799" s="5">
        <v>0.60416666666666663</v>
      </c>
      <c r="C2799" s="2" t="s">
        <v>12</v>
      </c>
      <c r="D2799">
        <v>0</v>
      </c>
      <c r="E2799">
        <v>3621</v>
      </c>
      <c r="F2799" s="2" t="s">
        <v>191</v>
      </c>
      <c r="G2799">
        <v>9</v>
      </c>
      <c r="H2799">
        <v>0</v>
      </c>
      <c r="I2799">
        <v>1</v>
      </c>
      <c r="J2799">
        <v>0</v>
      </c>
      <c r="K2799">
        <v>130</v>
      </c>
      <c r="L2799" s="2" t="s">
        <v>301</v>
      </c>
    </row>
    <row r="2800" spans="1:12" x14ac:dyDescent="0.4">
      <c r="A2800" s="1">
        <v>43985</v>
      </c>
      <c r="B2800" s="5">
        <v>0</v>
      </c>
      <c r="C2800" s="2" t="s">
        <v>10</v>
      </c>
      <c r="D2800">
        <v>0</v>
      </c>
      <c r="E2800">
        <v>82</v>
      </c>
      <c r="F2800" s="2" t="s">
        <v>191</v>
      </c>
      <c r="G2800">
        <v>0</v>
      </c>
      <c r="H2800">
        <v>0</v>
      </c>
      <c r="I2800">
        <v>0</v>
      </c>
      <c r="J2800">
        <v>0</v>
      </c>
      <c r="K2800">
        <v>1</v>
      </c>
      <c r="L2800" s="2" t="s">
        <v>302</v>
      </c>
    </row>
    <row r="2801" spans="1:12" x14ac:dyDescent="0.4">
      <c r="A2801" s="1">
        <v>43985</v>
      </c>
      <c r="B2801" s="5"/>
      <c r="C2801" s="2" t="s">
        <v>167</v>
      </c>
      <c r="E2801">
        <v>31142</v>
      </c>
      <c r="F2801" s="2" t="s">
        <v>169</v>
      </c>
      <c r="G2801">
        <v>148</v>
      </c>
      <c r="K2801">
        <v>1953</v>
      </c>
      <c r="L2801" s="2" t="s">
        <v>0</v>
      </c>
    </row>
    <row r="2802" spans="1:12" x14ac:dyDescent="0.4">
      <c r="A2802" s="1">
        <v>43986</v>
      </c>
      <c r="B2802" s="5">
        <v>0.61458333333333337</v>
      </c>
      <c r="C2802" s="2" t="s">
        <v>22</v>
      </c>
      <c r="D2802">
        <v>0</v>
      </c>
      <c r="E2802">
        <v>1216</v>
      </c>
      <c r="F2802" s="2" t="s">
        <v>191</v>
      </c>
      <c r="G2802">
        <v>3</v>
      </c>
      <c r="H2802">
        <v>2</v>
      </c>
      <c r="I2802">
        <v>2</v>
      </c>
      <c r="J2802">
        <v>1145</v>
      </c>
      <c r="K2802">
        <v>46</v>
      </c>
      <c r="L2802" s="2" t="s">
        <v>291</v>
      </c>
    </row>
    <row r="2803" spans="1:12" x14ac:dyDescent="0.4">
      <c r="A2803" s="1">
        <v>43986</v>
      </c>
      <c r="B2803" s="5"/>
      <c r="C2803" s="2" t="s">
        <v>83</v>
      </c>
      <c r="E2803">
        <v>25</v>
      </c>
      <c r="F2803" s="2" t="s">
        <v>191</v>
      </c>
      <c r="G2803">
        <v>0</v>
      </c>
      <c r="K2803">
        <v>0</v>
      </c>
      <c r="L2803" s="2" t="s">
        <v>0</v>
      </c>
    </row>
    <row r="2804" spans="1:12" x14ac:dyDescent="0.4">
      <c r="A2804" s="1">
        <v>43986</v>
      </c>
      <c r="B2804" s="5">
        <v>0.375</v>
      </c>
      <c r="C2804" s="2" t="s">
        <v>50</v>
      </c>
      <c r="D2804">
        <v>0</v>
      </c>
      <c r="E2804">
        <v>100</v>
      </c>
      <c r="F2804" s="2" t="s">
        <v>191</v>
      </c>
      <c r="G2804">
        <v>1</v>
      </c>
      <c r="H2804">
        <v>0</v>
      </c>
      <c r="I2804">
        <v>0</v>
      </c>
      <c r="J2804">
        <v>0</v>
      </c>
      <c r="K2804">
        <v>3</v>
      </c>
      <c r="L2804" s="2" t="s">
        <v>111</v>
      </c>
    </row>
    <row r="2805" spans="1:12" x14ac:dyDescent="0.4">
      <c r="A2805" s="1">
        <v>43986</v>
      </c>
      <c r="B2805" s="5">
        <v>0.33333333333333331</v>
      </c>
      <c r="C2805" s="2" t="s">
        <v>15</v>
      </c>
      <c r="D2805">
        <v>0</v>
      </c>
      <c r="E2805">
        <v>1890</v>
      </c>
      <c r="F2805" s="2" t="s">
        <v>191</v>
      </c>
      <c r="G2805">
        <v>6</v>
      </c>
      <c r="H2805">
        <v>0</v>
      </c>
      <c r="I2805">
        <v>0</v>
      </c>
      <c r="J2805">
        <v>0</v>
      </c>
      <c r="K2805">
        <v>97</v>
      </c>
      <c r="L2805" s="2" t="s">
        <v>87</v>
      </c>
    </row>
    <row r="2806" spans="1:12" x14ac:dyDescent="0.4">
      <c r="A2806" s="1">
        <v>43986</v>
      </c>
      <c r="B2806" s="5">
        <v>0</v>
      </c>
      <c r="C2806" s="2" t="s">
        <v>17</v>
      </c>
      <c r="D2806">
        <v>0</v>
      </c>
      <c r="E2806">
        <v>844</v>
      </c>
      <c r="F2806" s="2" t="s">
        <v>191</v>
      </c>
      <c r="G2806">
        <v>0</v>
      </c>
      <c r="H2806">
        <v>0</v>
      </c>
      <c r="I2806">
        <v>0</v>
      </c>
      <c r="J2806">
        <v>802</v>
      </c>
      <c r="K2806">
        <v>35</v>
      </c>
      <c r="L2806" s="2" t="s">
        <v>115</v>
      </c>
    </row>
    <row r="2807" spans="1:12" x14ac:dyDescent="0.4">
      <c r="A2807" s="1">
        <v>43986</v>
      </c>
      <c r="B2807" s="5">
        <v>0.41666666666666669</v>
      </c>
      <c r="C2807" s="2" t="s">
        <v>13</v>
      </c>
      <c r="D2807">
        <v>0</v>
      </c>
      <c r="E2807">
        <v>979</v>
      </c>
      <c r="F2807" s="2" t="s">
        <v>191</v>
      </c>
      <c r="G2807">
        <v>6</v>
      </c>
      <c r="H2807">
        <v>3</v>
      </c>
      <c r="I2807">
        <v>0</v>
      </c>
      <c r="J2807">
        <v>924</v>
      </c>
      <c r="K2807">
        <v>50</v>
      </c>
      <c r="L2807" s="2" t="s">
        <v>293</v>
      </c>
    </row>
    <row r="2808" spans="1:12" x14ac:dyDescent="0.4">
      <c r="A2808" s="1">
        <v>43986</v>
      </c>
      <c r="B2808" s="5">
        <v>0</v>
      </c>
      <c r="C2808" s="2" t="s">
        <v>26</v>
      </c>
      <c r="D2808">
        <v>0</v>
      </c>
      <c r="E2808">
        <v>1164</v>
      </c>
      <c r="F2808" s="2" t="s">
        <v>191</v>
      </c>
      <c r="G2808">
        <v>4</v>
      </c>
      <c r="H2808">
        <v>3</v>
      </c>
      <c r="I2808">
        <v>0</v>
      </c>
      <c r="J2808">
        <v>150</v>
      </c>
      <c r="K2808">
        <v>84</v>
      </c>
      <c r="L2808" s="2" t="s">
        <v>334</v>
      </c>
    </row>
    <row r="2809" spans="1:12" x14ac:dyDescent="0.4">
      <c r="A2809" s="1">
        <v>43986</v>
      </c>
      <c r="B2809" s="5">
        <v>0</v>
      </c>
      <c r="C2809" s="2" t="s">
        <v>8</v>
      </c>
      <c r="D2809">
        <v>0</v>
      </c>
      <c r="E2809">
        <v>5357</v>
      </c>
      <c r="F2809" s="2" t="s">
        <v>194</v>
      </c>
      <c r="G2809">
        <v>10</v>
      </c>
      <c r="H2809">
        <v>1</v>
      </c>
      <c r="I2809">
        <v>1</v>
      </c>
      <c r="J2809">
        <v>817</v>
      </c>
      <c r="K2809">
        <v>294</v>
      </c>
      <c r="L2809" s="2" t="s">
        <v>279</v>
      </c>
    </row>
    <row r="2810" spans="1:12" x14ac:dyDescent="0.4">
      <c r="A2810" s="1">
        <v>43986</v>
      </c>
      <c r="B2810" s="5">
        <v>0.52083333333333337</v>
      </c>
      <c r="C2810" s="2" t="s">
        <v>28</v>
      </c>
      <c r="D2810">
        <v>0</v>
      </c>
      <c r="E2810">
        <v>128</v>
      </c>
      <c r="F2810" s="2" t="s">
        <v>191</v>
      </c>
      <c r="G2810">
        <v>0</v>
      </c>
      <c r="H2810">
        <v>0</v>
      </c>
      <c r="I2810">
        <v>0</v>
      </c>
      <c r="J2810">
        <v>0</v>
      </c>
      <c r="K2810">
        <v>12</v>
      </c>
      <c r="L2810" s="2" t="s">
        <v>304</v>
      </c>
    </row>
    <row r="2811" spans="1:12" x14ac:dyDescent="0.4">
      <c r="A2811" s="1">
        <v>43986</v>
      </c>
      <c r="B2811" s="5">
        <v>0</v>
      </c>
      <c r="C2811" s="2" t="s">
        <v>93</v>
      </c>
      <c r="D2811">
        <v>0</v>
      </c>
      <c r="E2811">
        <v>828</v>
      </c>
      <c r="F2811" s="2" t="s">
        <v>191</v>
      </c>
      <c r="G2811">
        <v>2</v>
      </c>
      <c r="H2811">
        <v>1</v>
      </c>
      <c r="I2811">
        <v>1</v>
      </c>
      <c r="J2811">
        <v>0</v>
      </c>
      <c r="K2811">
        <v>49</v>
      </c>
      <c r="L2811" s="2" t="s">
        <v>0</v>
      </c>
    </row>
    <row r="2812" spans="1:12" x14ac:dyDescent="0.4">
      <c r="A2812" s="1">
        <v>43986</v>
      </c>
      <c r="B2812" s="5">
        <v>0</v>
      </c>
      <c r="C2812" s="2" t="s">
        <v>37</v>
      </c>
      <c r="D2812">
        <v>0</v>
      </c>
      <c r="E2812">
        <v>205</v>
      </c>
      <c r="F2812" s="2" t="s">
        <v>191</v>
      </c>
      <c r="G2812">
        <v>1</v>
      </c>
      <c r="H2812">
        <v>0</v>
      </c>
      <c r="I2812">
        <v>0</v>
      </c>
      <c r="J2812">
        <v>0</v>
      </c>
      <c r="K2812">
        <v>7</v>
      </c>
      <c r="L2812" s="2" t="s">
        <v>333</v>
      </c>
    </row>
    <row r="2813" spans="1:12" x14ac:dyDescent="0.4">
      <c r="A2813" s="1">
        <v>43986</v>
      </c>
      <c r="B2813" s="5">
        <v>0</v>
      </c>
      <c r="C2813" s="2" t="s">
        <v>48</v>
      </c>
      <c r="D2813">
        <v>0</v>
      </c>
      <c r="E2813">
        <v>735</v>
      </c>
      <c r="F2813" s="2" t="s">
        <v>191</v>
      </c>
      <c r="G2813">
        <v>17</v>
      </c>
      <c r="H2813">
        <v>0</v>
      </c>
      <c r="I2813">
        <v>0</v>
      </c>
      <c r="J2813">
        <v>0</v>
      </c>
      <c r="K2813">
        <v>20</v>
      </c>
      <c r="L2813" s="2" t="s">
        <v>102</v>
      </c>
    </row>
    <row r="2814" spans="1:12" x14ac:dyDescent="0.4">
      <c r="A2814" s="1">
        <v>43986</v>
      </c>
      <c r="B2814" s="5">
        <v>0</v>
      </c>
      <c r="C2814" s="2" t="s">
        <v>29</v>
      </c>
      <c r="D2814">
        <v>0</v>
      </c>
      <c r="E2814">
        <v>731</v>
      </c>
      <c r="F2814" s="2" t="s">
        <v>191</v>
      </c>
      <c r="G2814">
        <v>2</v>
      </c>
      <c r="H2814">
        <v>0</v>
      </c>
      <c r="I2814">
        <v>0</v>
      </c>
      <c r="J2814">
        <v>0</v>
      </c>
      <c r="K2814">
        <v>83</v>
      </c>
      <c r="L2814" s="2" t="s">
        <v>229</v>
      </c>
    </row>
    <row r="2815" spans="1:12" x14ac:dyDescent="0.4">
      <c r="A2815" s="1">
        <v>43986</v>
      </c>
      <c r="B2815" s="5">
        <v>0</v>
      </c>
      <c r="C2815" s="2" t="s">
        <v>70</v>
      </c>
      <c r="D2815">
        <v>0</v>
      </c>
      <c r="E2815">
        <v>124</v>
      </c>
      <c r="F2815" s="2" t="s">
        <v>191</v>
      </c>
      <c r="G2815">
        <v>0</v>
      </c>
      <c r="H2815">
        <v>0</v>
      </c>
      <c r="I2815">
        <v>0</v>
      </c>
      <c r="J2815">
        <v>0</v>
      </c>
      <c r="K2815">
        <v>3</v>
      </c>
      <c r="L2815" s="2" t="s">
        <v>223</v>
      </c>
    </row>
    <row r="2816" spans="1:12" x14ac:dyDescent="0.4">
      <c r="A2816" s="1">
        <v>43986</v>
      </c>
      <c r="B2816" s="5">
        <v>0</v>
      </c>
      <c r="C2816" s="2" t="s">
        <v>78</v>
      </c>
      <c r="D2816">
        <v>0</v>
      </c>
      <c r="E2816">
        <v>82</v>
      </c>
      <c r="F2816" s="2" t="s">
        <v>191</v>
      </c>
      <c r="G2816">
        <v>0</v>
      </c>
      <c r="H2816">
        <v>0</v>
      </c>
      <c r="I2816">
        <v>0</v>
      </c>
      <c r="J2816">
        <v>0</v>
      </c>
      <c r="K2816">
        <v>0</v>
      </c>
      <c r="L2816" s="2" t="s">
        <v>338</v>
      </c>
    </row>
    <row r="2817" spans="1:12" x14ac:dyDescent="0.4">
      <c r="A2817" s="1">
        <v>43986</v>
      </c>
      <c r="B2817" s="5"/>
      <c r="C2817" s="2" t="s">
        <v>33</v>
      </c>
      <c r="E2817">
        <v>809</v>
      </c>
      <c r="F2817" s="2" t="s">
        <v>191</v>
      </c>
      <c r="G2817">
        <v>8</v>
      </c>
      <c r="K2817">
        <v>37</v>
      </c>
      <c r="L2817" s="2" t="s">
        <v>0</v>
      </c>
    </row>
    <row r="2818" spans="1:12" x14ac:dyDescent="0.4">
      <c r="A2818" s="1">
        <v>43986</v>
      </c>
      <c r="B2818" s="5">
        <v>0.39583333333333331</v>
      </c>
      <c r="C2818" s="2" t="s">
        <v>101</v>
      </c>
      <c r="D2818">
        <v>0</v>
      </c>
      <c r="E2818">
        <v>78</v>
      </c>
      <c r="F2818" s="2" t="s">
        <v>191</v>
      </c>
      <c r="G2818">
        <v>4</v>
      </c>
      <c r="H2818">
        <v>1</v>
      </c>
      <c r="I2818">
        <v>0</v>
      </c>
      <c r="J2818">
        <v>0</v>
      </c>
      <c r="K2818">
        <v>6</v>
      </c>
      <c r="L2818" s="2" t="s">
        <v>335</v>
      </c>
    </row>
    <row r="2819" spans="1:12" x14ac:dyDescent="0.4">
      <c r="A2819" s="1">
        <v>43986</v>
      </c>
      <c r="B2819" s="5">
        <v>0</v>
      </c>
      <c r="C2819" s="2" t="s">
        <v>57</v>
      </c>
      <c r="D2819">
        <v>0</v>
      </c>
      <c r="E2819">
        <v>446</v>
      </c>
      <c r="F2819" s="2" t="s">
        <v>191</v>
      </c>
      <c r="G2819">
        <v>3</v>
      </c>
      <c r="H2819">
        <v>0</v>
      </c>
      <c r="I2819">
        <v>0</v>
      </c>
      <c r="J2819">
        <v>0</v>
      </c>
      <c r="K2819">
        <v>17</v>
      </c>
      <c r="L2819" s="2" t="s">
        <v>233</v>
      </c>
    </row>
    <row r="2820" spans="1:12" x14ac:dyDescent="0.4">
      <c r="A2820" s="1">
        <v>43986</v>
      </c>
      <c r="B2820" s="5">
        <v>0.41666666666666669</v>
      </c>
      <c r="C2820" s="2" t="s">
        <v>38</v>
      </c>
      <c r="D2820">
        <v>0</v>
      </c>
      <c r="E2820">
        <v>307</v>
      </c>
      <c r="F2820" s="2" t="s">
        <v>191</v>
      </c>
      <c r="G2820">
        <v>1</v>
      </c>
      <c r="H2820">
        <v>0</v>
      </c>
      <c r="I2820">
        <v>0</v>
      </c>
      <c r="J2820">
        <v>284</v>
      </c>
      <c r="K2820">
        <v>23</v>
      </c>
      <c r="L2820" s="2" t="s">
        <v>339</v>
      </c>
    </row>
    <row r="2821" spans="1:12" x14ac:dyDescent="0.4">
      <c r="A2821" s="1">
        <v>43986</v>
      </c>
      <c r="B2821" s="5">
        <v>0.41666666666666669</v>
      </c>
      <c r="C2821" s="2" t="s">
        <v>88</v>
      </c>
      <c r="D2821">
        <v>0</v>
      </c>
      <c r="E2821">
        <v>383</v>
      </c>
      <c r="F2821" s="2" t="s">
        <v>191</v>
      </c>
      <c r="G2821">
        <v>1</v>
      </c>
      <c r="H2821">
        <v>0</v>
      </c>
      <c r="I2821">
        <v>0</v>
      </c>
      <c r="J2821">
        <v>68</v>
      </c>
      <c r="K2821">
        <v>18</v>
      </c>
      <c r="L2821" s="2" t="s">
        <v>303</v>
      </c>
    </row>
    <row r="2822" spans="1:12" x14ac:dyDescent="0.4">
      <c r="A2822" s="1">
        <v>43986</v>
      </c>
      <c r="B2822" s="5">
        <v>0.33333333333333331</v>
      </c>
      <c r="C2822" s="2" t="s">
        <v>9</v>
      </c>
      <c r="D2822">
        <v>0</v>
      </c>
      <c r="E2822">
        <v>3316</v>
      </c>
      <c r="F2822" s="2" t="s">
        <v>191</v>
      </c>
      <c r="G2822">
        <v>18</v>
      </c>
      <c r="H2822">
        <v>1</v>
      </c>
      <c r="I2822">
        <v>1</v>
      </c>
      <c r="J2822">
        <v>902</v>
      </c>
      <c r="K2822">
        <v>348</v>
      </c>
      <c r="L2822" s="2" t="s">
        <v>244</v>
      </c>
    </row>
    <row r="2823" spans="1:12" x14ac:dyDescent="0.4">
      <c r="A2823" s="1">
        <v>43986</v>
      </c>
      <c r="B2823" s="5"/>
      <c r="C2823" s="2" t="s">
        <v>75</v>
      </c>
      <c r="E2823">
        <v>93</v>
      </c>
      <c r="F2823" s="2" t="s">
        <v>191</v>
      </c>
      <c r="G2823">
        <v>0</v>
      </c>
      <c r="K2823">
        <v>7</v>
      </c>
      <c r="L2823" s="2" t="s">
        <v>0</v>
      </c>
    </row>
    <row r="2824" spans="1:12" x14ac:dyDescent="0.4">
      <c r="A2824" s="1">
        <v>43986</v>
      </c>
      <c r="B2824" s="5">
        <v>0</v>
      </c>
      <c r="C2824" s="2" t="s">
        <v>18</v>
      </c>
      <c r="D2824">
        <v>0</v>
      </c>
      <c r="E2824">
        <v>5460</v>
      </c>
      <c r="F2824" s="2" t="s">
        <v>191</v>
      </c>
      <c r="G2824">
        <v>27</v>
      </c>
      <c r="H2824">
        <v>7</v>
      </c>
      <c r="I2824">
        <v>0</v>
      </c>
      <c r="J2824">
        <v>0</v>
      </c>
      <c r="K2824">
        <v>422</v>
      </c>
      <c r="L2824" s="2" t="s">
        <v>123</v>
      </c>
    </row>
    <row r="2825" spans="1:12" x14ac:dyDescent="0.4">
      <c r="A2825" s="1">
        <v>43986</v>
      </c>
      <c r="B2825" s="5">
        <v>0</v>
      </c>
      <c r="C2825" s="2" t="s">
        <v>20</v>
      </c>
      <c r="D2825">
        <v>0</v>
      </c>
      <c r="E2825">
        <v>1953</v>
      </c>
      <c r="F2825" s="2" t="s">
        <v>191</v>
      </c>
      <c r="G2825">
        <v>21</v>
      </c>
      <c r="H2825">
        <v>3</v>
      </c>
      <c r="I2825">
        <v>2</v>
      </c>
      <c r="J2825">
        <v>286</v>
      </c>
      <c r="K2825">
        <v>152</v>
      </c>
      <c r="L2825" s="2" t="s">
        <v>255</v>
      </c>
    </row>
    <row r="2826" spans="1:12" x14ac:dyDescent="0.4">
      <c r="A2826" s="1">
        <v>43986</v>
      </c>
      <c r="B2826" s="5">
        <v>0.33333333333333331</v>
      </c>
      <c r="C2826" s="2" t="s">
        <v>40</v>
      </c>
      <c r="D2826">
        <v>0</v>
      </c>
      <c r="E2826">
        <v>202</v>
      </c>
      <c r="F2826" s="2" t="s">
        <v>191</v>
      </c>
      <c r="G2826">
        <v>0</v>
      </c>
      <c r="H2826">
        <v>0</v>
      </c>
      <c r="I2826">
        <v>0</v>
      </c>
      <c r="J2826">
        <v>185</v>
      </c>
      <c r="K2826">
        <v>9</v>
      </c>
      <c r="L2826" s="2" t="s">
        <v>232</v>
      </c>
    </row>
    <row r="2827" spans="1:12" x14ac:dyDescent="0.4">
      <c r="A2827" s="1">
        <v>43986</v>
      </c>
      <c r="B2827" s="5">
        <v>0.60416666666666663</v>
      </c>
      <c r="C2827" s="2" t="s">
        <v>12</v>
      </c>
      <c r="D2827">
        <v>0</v>
      </c>
      <c r="E2827">
        <v>3629</v>
      </c>
      <c r="F2827" s="2" t="s">
        <v>191</v>
      </c>
      <c r="G2827">
        <v>9</v>
      </c>
      <c r="H2827">
        <v>0</v>
      </c>
      <c r="I2827">
        <v>1</v>
      </c>
      <c r="J2827">
        <v>0</v>
      </c>
      <c r="K2827">
        <v>130</v>
      </c>
      <c r="L2827" s="2" t="s">
        <v>301</v>
      </c>
    </row>
    <row r="2828" spans="1:12" x14ac:dyDescent="0.4">
      <c r="A2828" s="1">
        <v>43986</v>
      </c>
      <c r="B2828" s="5">
        <v>0</v>
      </c>
      <c r="C2828" s="2" t="s">
        <v>10</v>
      </c>
      <c r="D2828">
        <v>0</v>
      </c>
      <c r="E2828">
        <v>82</v>
      </c>
      <c r="F2828" s="2" t="s">
        <v>191</v>
      </c>
      <c r="G2828">
        <v>0</v>
      </c>
      <c r="H2828">
        <v>0</v>
      </c>
      <c r="I2828">
        <v>0</v>
      </c>
      <c r="J2828">
        <v>0</v>
      </c>
      <c r="K2828">
        <v>1</v>
      </c>
      <c r="L2828" s="2" t="s">
        <v>302</v>
      </c>
    </row>
    <row r="2829" spans="1:12" x14ac:dyDescent="0.4">
      <c r="A2829" s="1">
        <v>43986</v>
      </c>
      <c r="B2829" s="5"/>
      <c r="C2829" s="2" t="s">
        <v>167</v>
      </c>
      <c r="E2829">
        <v>31166</v>
      </c>
      <c r="F2829" s="2" t="s">
        <v>171</v>
      </c>
      <c r="G2829">
        <v>144</v>
      </c>
      <c r="K2829">
        <v>1953</v>
      </c>
      <c r="L2829" s="2" t="s">
        <v>0</v>
      </c>
    </row>
    <row r="2830" spans="1:12" x14ac:dyDescent="0.4">
      <c r="A2830" s="1">
        <v>43987</v>
      </c>
      <c r="B2830" s="5"/>
      <c r="C2830" s="2" t="s">
        <v>22</v>
      </c>
      <c r="E2830">
        <v>1217</v>
      </c>
      <c r="F2830" s="2" t="s">
        <v>191</v>
      </c>
      <c r="G2830">
        <v>3</v>
      </c>
      <c r="K2830">
        <v>46</v>
      </c>
      <c r="L2830" s="2" t="s">
        <v>0</v>
      </c>
    </row>
    <row r="2831" spans="1:12" x14ac:dyDescent="0.4">
      <c r="A2831" s="1">
        <v>43987</v>
      </c>
      <c r="B2831" s="5">
        <v>0.375</v>
      </c>
      <c r="C2831" s="2" t="s">
        <v>83</v>
      </c>
      <c r="D2831">
        <v>0</v>
      </c>
      <c r="E2831">
        <v>25</v>
      </c>
      <c r="F2831" s="2" t="s">
        <v>191</v>
      </c>
      <c r="G2831">
        <v>0</v>
      </c>
      <c r="H2831">
        <v>0</v>
      </c>
      <c r="I2831">
        <v>0</v>
      </c>
      <c r="J2831">
        <v>0</v>
      </c>
      <c r="K2831">
        <v>0</v>
      </c>
      <c r="L2831" s="2" t="s">
        <v>118</v>
      </c>
    </row>
    <row r="2832" spans="1:12" x14ac:dyDescent="0.4">
      <c r="A2832" s="1">
        <v>43987</v>
      </c>
      <c r="B2832" s="5">
        <v>0.41666666666666669</v>
      </c>
      <c r="C2832" s="2" t="s">
        <v>50</v>
      </c>
      <c r="D2832">
        <v>0</v>
      </c>
      <c r="E2832">
        <v>100</v>
      </c>
      <c r="F2832" s="2" t="s">
        <v>191</v>
      </c>
      <c r="G2832">
        <v>1</v>
      </c>
      <c r="H2832">
        <v>0</v>
      </c>
      <c r="I2832">
        <v>0</v>
      </c>
      <c r="J2832">
        <v>0</v>
      </c>
      <c r="K2832">
        <v>3</v>
      </c>
      <c r="L2832" s="2" t="s">
        <v>111</v>
      </c>
    </row>
    <row r="2833" spans="1:12" x14ac:dyDescent="0.4">
      <c r="A2833" s="1">
        <v>43987</v>
      </c>
      <c r="B2833" s="5">
        <v>0.33333333333333331</v>
      </c>
      <c r="C2833" s="2" t="s">
        <v>15</v>
      </c>
      <c r="D2833">
        <v>0</v>
      </c>
      <c r="E2833">
        <v>1892</v>
      </c>
      <c r="F2833" s="2" t="s">
        <v>191</v>
      </c>
      <c r="G2833">
        <v>5</v>
      </c>
      <c r="H2833">
        <v>0</v>
      </c>
      <c r="I2833">
        <v>0</v>
      </c>
      <c r="J2833">
        <v>0</v>
      </c>
      <c r="K2833">
        <v>97</v>
      </c>
      <c r="L2833" s="2" t="s">
        <v>87</v>
      </c>
    </row>
    <row r="2834" spans="1:12" x14ac:dyDescent="0.4">
      <c r="A2834" s="1">
        <v>43987</v>
      </c>
      <c r="B2834" s="5">
        <v>0</v>
      </c>
      <c r="C2834" s="2" t="s">
        <v>17</v>
      </c>
      <c r="D2834">
        <v>0</v>
      </c>
      <c r="E2834">
        <v>845</v>
      </c>
      <c r="F2834" s="2" t="s">
        <v>191</v>
      </c>
      <c r="G2834">
        <v>0</v>
      </c>
      <c r="H2834">
        <v>0</v>
      </c>
      <c r="I2834">
        <v>0</v>
      </c>
      <c r="J2834">
        <v>802</v>
      </c>
      <c r="K2834">
        <v>35</v>
      </c>
      <c r="L2834" s="2" t="s">
        <v>115</v>
      </c>
    </row>
    <row r="2835" spans="1:12" x14ac:dyDescent="0.4">
      <c r="A2835" s="1">
        <v>43987</v>
      </c>
      <c r="B2835" s="5">
        <v>0.36458333333333331</v>
      </c>
      <c r="C2835" s="2" t="s">
        <v>13</v>
      </c>
      <c r="D2835">
        <v>0</v>
      </c>
      <c r="E2835">
        <v>982</v>
      </c>
      <c r="F2835" s="2" t="s">
        <v>191</v>
      </c>
      <c r="G2835">
        <v>6</v>
      </c>
      <c r="H2835">
        <v>3</v>
      </c>
      <c r="I2835">
        <v>0</v>
      </c>
      <c r="J2835">
        <v>924</v>
      </c>
      <c r="K2835">
        <v>50</v>
      </c>
      <c r="L2835" s="2" t="s">
        <v>294</v>
      </c>
    </row>
    <row r="2836" spans="1:12" x14ac:dyDescent="0.4">
      <c r="A2836" s="1">
        <v>43987</v>
      </c>
      <c r="B2836" s="5">
        <v>0</v>
      </c>
      <c r="C2836" s="2" t="s">
        <v>26</v>
      </c>
      <c r="D2836">
        <v>0</v>
      </c>
      <c r="E2836">
        <v>1166</v>
      </c>
      <c r="F2836" s="2" t="s">
        <v>191</v>
      </c>
      <c r="G2836">
        <v>5</v>
      </c>
      <c r="H2836">
        <v>2</v>
      </c>
      <c r="I2836">
        <v>0</v>
      </c>
      <c r="J2836">
        <v>150</v>
      </c>
      <c r="K2836">
        <v>84</v>
      </c>
      <c r="L2836" s="2" t="s">
        <v>334</v>
      </c>
    </row>
    <row r="2837" spans="1:12" x14ac:dyDescent="0.4">
      <c r="A2837" s="1">
        <v>43987</v>
      </c>
      <c r="B2837" s="5">
        <v>0</v>
      </c>
      <c r="C2837" s="2" t="s">
        <v>8</v>
      </c>
      <c r="D2837">
        <v>0</v>
      </c>
      <c r="E2837">
        <v>5358</v>
      </c>
      <c r="F2837" s="2" t="s">
        <v>194</v>
      </c>
      <c r="G2837">
        <v>8</v>
      </c>
      <c r="H2837">
        <v>1</v>
      </c>
      <c r="I2837">
        <v>1</v>
      </c>
      <c r="J2837">
        <v>821</v>
      </c>
      <c r="K2837">
        <v>294</v>
      </c>
      <c r="L2837" s="2" t="s">
        <v>279</v>
      </c>
    </row>
    <row r="2838" spans="1:12" x14ac:dyDescent="0.4">
      <c r="A2838" s="1">
        <v>43987</v>
      </c>
      <c r="B2838" s="5">
        <v>0.52083333333333337</v>
      </c>
      <c r="C2838" s="2" t="s">
        <v>28</v>
      </c>
      <c r="D2838">
        <v>0</v>
      </c>
      <c r="E2838">
        <v>128</v>
      </c>
      <c r="F2838" s="2" t="s">
        <v>191</v>
      </c>
      <c r="G2838">
        <v>0</v>
      </c>
      <c r="H2838">
        <v>0</v>
      </c>
      <c r="I2838">
        <v>0</v>
      </c>
      <c r="J2838">
        <v>0</v>
      </c>
      <c r="K2838">
        <v>12</v>
      </c>
      <c r="L2838" s="2" t="s">
        <v>304</v>
      </c>
    </row>
    <row r="2839" spans="1:12" x14ac:dyDescent="0.4">
      <c r="A2839" s="1">
        <v>43987</v>
      </c>
      <c r="B2839" s="5">
        <v>0</v>
      </c>
      <c r="C2839" s="2" t="s">
        <v>93</v>
      </c>
      <c r="D2839">
        <v>0</v>
      </c>
      <c r="E2839">
        <v>828</v>
      </c>
      <c r="F2839" s="2" t="s">
        <v>191</v>
      </c>
      <c r="G2839">
        <v>2</v>
      </c>
      <c r="H2839">
        <v>1</v>
      </c>
      <c r="I2839">
        <v>1</v>
      </c>
      <c r="J2839">
        <v>0</v>
      </c>
      <c r="K2839">
        <v>49</v>
      </c>
      <c r="L2839" s="2" t="s">
        <v>0</v>
      </c>
    </row>
    <row r="2840" spans="1:12" x14ac:dyDescent="0.4">
      <c r="A2840" s="1">
        <v>43987</v>
      </c>
      <c r="B2840" s="5">
        <v>0</v>
      </c>
      <c r="C2840" s="2" t="s">
        <v>37</v>
      </c>
      <c r="D2840">
        <v>0</v>
      </c>
      <c r="E2840">
        <v>205</v>
      </c>
      <c r="F2840" s="2" t="s">
        <v>191</v>
      </c>
      <c r="G2840">
        <v>1</v>
      </c>
      <c r="H2840">
        <v>0</v>
      </c>
      <c r="I2840">
        <v>0</v>
      </c>
      <c r="J2840">
        <v>0</v>
      </c>
      <c r="K2840">
        <v>7</v>
      </c>
      <c r="L2840" s="2" t="s">
        <v>333</v>
      </c>
    </row>
    <row r="2841" spans="1:12" x14ac:dyDescent="0.4">
      <c r="A2841" s="1">
        <v>43987</v>
      </c>
      <c r="B2841" s="5">
        <v>0</v>
      </c>
      <c r="C2841" s="2" t="s">
        <v>48</v>
      </c>
      <c r="D2841">
        <v>0</v>
      </c>
      <c r="E2841">
        <v>735</v>
      </c>
      <c r="F2841" s="2" t="s">
        <v>191</v>
      </c>
      <c r="G2841">
        <v>14</v>
      </c>
      <c r="H2841">
        <v>0</v>
      </c>
      <c r="I2841">
        <v>0</v>
      </c>
      <c r="J2841">
        <v>0</v>
      </c>
      <c r="K2841">
        <v>20</v>
      </c>
      <c r="L2841" s="2" t="s">
        <v>102</v>
      </c>
    </row>
    <row r="2842" spans="1:12" x14ac:dyDescent="0.4">
      <c r="A2842" s="1">
        <v>43987</v>
      </c>
      <c r="B2842" s="5">
        <v>0</v>
      </c>
      <c r="C2842" s="2" t="s">
        <v>29</v>
      </c>
      <c r="D2842">
        <v>0</v>
      </c>
      <c r="E2842">
        <v>732</v>
      </c>
      <c r="F2842" s="2" t="s">
        <v>191</v>
      </c>
      <c r="G2842">
        <v>3</v>
      </c>
      <c r="H2842">
        <v>1</v>
      </c>
      <c r="I2842">
        <v>0</v>
      </c>
      <c r="J2842">
        <v>0</v>
      </c>
      <c r="K2842">
        <v>83</v>
      </c>
      <c r="L2842" s="2" t="s">
        <v>229</v>
      </c>
    </row>
    <row r="2843" spans="1:12" x14ac:dyDescent="0.4">
      <c r="A2843" s="1">
        <v>43987</v>
      </c>
      <c r="B2843" s="5">
        <v>0</v>
      </c>
      <c r="C2843" s="2" t="s">
        <v>70</v>
      </c>
      <c r="D2843">
        <v>0</v>
      </c>
      <c r="E2843">
        <v>124</v>
      </c>
      <c r="F2843" s="2" t="s">
        <v>191</v>
      </c>
      <c r="G2843">
        <v>0</v>
      </c>
      <c r="H2843">
        <v>0</v>
      </c>
      <c r="I2843">
        <v>0</v>
      </c>
      <c r="J2843">
        <v>0</v>
      </c>
      <c r="K2843">
        <v>3</v>
      </c>
      <c r="L2843" s="2" t="s">
        <v>223</v>
      </c>
    </row>
    <row r="2844" spans="1:12" x14ac:dyDescent="0.4">
      <c r="A2844" s="1">
        <v>43987</v>
      </c>
      <c r="B2844" s="5">
        <v>0</v>
      </c>
      <c r="C2844" s="2" t="s">
        <v>78</v>
      </c>
      <c r="D2844">
        <v>0</v>
      </c>
      <c r="E2844">
        <v>82</v>
      </c>
      <c r="F2844" s="2" t="s">
        <v>191</v>
      </c>
      <c r="G2844">
        <v>0</v>
      </c>
      <c r="H2844">
        <v>0</v>
      </c>
      <c r="I2844">
        <v>0</v>
      </c>
      <c r="J2844">
        <v>0</v>
      </c>
      <c r="K2844">
        <v>0</v>
      </c>
      <c r="L2844" s="2" t="s">
        <v>338</v>
      </c>
    </row>
    <row r="2845" spans="1:12" x14ac:dyDescent="0.4">
      <c r="A2845" s="1">
        <v>43987</v>
      </c>
      <c r="B2845" s="5"/>
      <c r="C2845" s="2" t="s">
        <v>33</v>
      </c>
      <c r="E2845">
        <v>809</v>
      </c>
      <c r="F2845" s="2" t="s">
        <v>191</v>
      </c>
      <c r="G2845">
        <v>8</v>
      </c>
      <c r="K2845">
        <v>37</v>
      </c>
      <c r="L2845" s="2" t="s">
        <v>0</v>
      </c>
    </row>
    <row r="2846" spans="1:12" x14ac:dyDescent="0.4">
      <c r="A2846" s="1">
        <v>43987</v>
      </c>
      <c r="B2846" s="5">
        <v>0.39583333333333331</v>
      </c>
      <c r="C2846" s="2" t="s">
        <v>101</v>
      </c>
      <c r="D2846">
        <v>0</v>
      </c>
      <c r="E2846">
        <v>78</v>
      </c>
      <c r="F2846" s="2" t="s">
        <v>191</v>
      </c>
      <c r="G2846">
        <v>5</v>
      </c>
      <c r="H2846">
        <v>1</v>
      </c>
      <c r="I2846">
        <v>0</v>
      </c>
      <c r="J2846">
        <v>0</v>
      </c>
      <c r="K2846">
        <v>6</v>
      </c>
      <c r="L2846" s="2" t="s">
        <v>335</v>
      </c>
    </row>
    <row r="2847" spans="1:12" x14ac:dyDescent="0.4">
      <c r="A2847" s="1">
        <v>43987</v>
      </c>
      <c r="B2847" s="5">
        <v>0</v>
      </c>
      <c r="C2847" s="2" t="s">
        <v>57</v>
      </c>
      <c r="D2847">
        <v>0</v>
      </c>
      <c r="E2847">
        <v>446</v>
      </c>
      <c r="F2847" s="2" t="s">
        <v>191</v>
      </c>
      <c r="G2847">
        <v>3</v>
      </c>
      <c r="H2847">
        <v>0</v>
      </c>
      <c r="I2847">
        <v>0</v>
      </c>
      <c r="J2847">
        <v>0</v>
      </c>
      <c r="K2847">
        <v>17</v>
      </c>
      <c r="L2847" s="2" t="s">
        <v>233</v>
      </c>
    </row>
    <row r="2848" spans="1:12" x14ac:dyDescent="0.4">
      <c r="A2848" s="1">
        <v>43987</v>
      </c>
      <c r="B2848" s="5">
        <v>0.41666666666666669</v>
      </c>
      <c r="C2848" s="2" t="s">
        <v>38</v>
      </c>
      <c r="D2848">
        <v>0</v>
      </c>
      <c r="E2848">
        <v>307</v>
      </c>
      <c r="F2848" s="2" t="s">
        <v>191</v>
      </c>
      <c r="G2848">
        <v>1</v>
      </c>
      <c r="H2848">
        <v>0</v>
      </c>
      <c r="I2848">
        <v>0</v>
      </c>
      <c r="J2848">
        <v>284</v>
      </c>
      <c r="K2848">
        <v>23</v>
      </c>
      <c r="L2848" s="2" t="s">
        <v>339</v>
      </c>
    </row>
    <row r="2849" spans="1:12" x14ac:dyDescent="0.4">
      <c r="A2849" s="1">
        <v>43987</v>
      </c>
      <c r="B2849" s="5">
        <v>0.41666666666666669</v>
      </c>
      <c r="C2849" s="2" t="s">
        <v>88</v>
      </c>
      <c r="D2849">
        <v>0</v>
      </c>
      <c r="E2849">
        <v>383</v>
      </c>
      <c r="F2849" s="2" t="s">
        <v>191</v>
      </c>
      <c r="G2849">
        <v>1</v>
      </c>
      <c r="H2849">
        <v>0</v>
      </c>
      <c r="I2849">
        <v>0</v>
      </c>
      <c r="J2849">
        <v>68</v>
      </c>
      <c r="K2849">
        <v>18</v>
      </c>
      <c r="L2849" s="2" t="s">
        <v>303</v>
      </c>
    </row>
    <row r="2850" spans="1:12" x14ac:dyDescent="0.4">
      <c r="A2850" s="1">
        <v>43987</v>
      </c>
      <c r="B2850" s="5">
        <v>0.33333333333333331</v>
      </c>
      <c r="C2850" s="2" t="s">
        <v>9</v>
      </c>
      <c r="D2850">
        <v>0</v>
      </c>
      <c r="E2850">
        <v>3316</v>
      </c>
      <c r="F2850" s="2" t="s">
        <v>191</v>
      </c>
      <c r="G2850">
        <v>17</v>
      </c>
      <c r="H2850">
        <v>1</v>
      </c>
      <c r="I2850">
        <v>1</v>
      </c>
      <c r="J2850">
        <v>902</v>
      </c>
      <c r="K2850">
        <v>348</v>
      </c>
      <c r="L2850" s="2" t="s">
        <v>244</v>
      </c>
    </row>
    <row r="2851" spans="1:12" x14ac:dyDescent="0.4">
      <c r="A2851" s="1">
        <v>43987</v>
      </c>
      <c r="B2851" s="5"/>
      <c r="C2851" s="2" t="s">
        <v>75</v>
      </c>
      <c r="E2851">
        <v>93</v>
      </c>
      <c r="F2851" s="2" t="s">
        <v>191</v>
      </c>
      <c r="G2851">
        <v>0</v>
      </c>
      <c r="K2851">
        <v>7</v>
      </c>
      <c r="L2851" s="2" t="s">
        <v>0</v>
      </c>
    </row>
    <row r="2852" spans="1:12" x14ac:dyDescent="0.4">
      <c r="A2852" s="1">
        <v>43987</v>
      </c>
      <c r="B2852" s="5">
        <v>0</v>
      </c>
      <c r="C2852" s="2" t="s">
        <v>18</v>
      </c>
      <c r="D2852">
        <v>0</v>
      </c>
      <c r="E2852">
        <v>5462</v>
      </c>
      <c r="F2852" s="2" t="s">
        <v>191</v>
      </c>
      <c r="G2852">
        <v>28</v>
      </c>
      <c r="H2852">
        <v>7</v>
      </c>
      <c r="I2852">
        <v>0</v>
      </c>
      <c r="J2852">
        <v>0</v>
      </c>
      <c r="K2852">
        <v>422</v>
      </c>
      <c r="L2852" s="2" t="s">
        <v>123</v>
      </c>
    </row>
    <row r="2853" spans="1:12" x14ac:dyDescent="0.4">
      <c r="A2853" s="1">
        <v>43987</v>
      </c>
      <c r="B2853" s="5">
        <v>0</v>
      </c>
      <c r="C2853" s="2" t="s">
        <v>20</v>
      </c>
      <c r="D2853">
        <v>0</v>
      </c>
      <c r="E2853">
        <v>1956</v>
      </c>
      <c r="F2853" s="2" t="s">
        <v>191</v>
      </c>
      <c r="G2853">
        <v>21</v>
      </c>
      <c r="H2853">
        <v>3</v>
      </c>
      <c r="I2853">
        <v>2</v>
      </c>
      <c r="J2853">
        <v>286</v>
      </c>
      <c r="K2853">
        <v>152</v>
      </c>
      <c r="L2853" s="2" t="s">
        <v>255</v>
      </c>
    </row>
    <row r="2854" spans="1:12" x14ac:dyDescent="0.4">
      <c r="A2854" s="1">
        <v>43987</v>
      </c>
      <c r="B2854" s="5">
        <v>0.33333333333333331</v>
      </c>
      <c r="C2854" s="2" t="s">
        <v>40</v>
      </c>
      <c r="D2854">
        <v>0</v>
      </c>
      <c r="E2854">
        <v>202</v>
      </c>
      <c r="F2854" s="2" t="s">
        <v>191</v>
      </c>
      <c r="G2854">
        <v>0</v>
      </c>
      <c r="H2854">
        <v>0</v>
      </c>
      <c r="I2854">
        <v>0</v>
      </c>
      <c r="J2854">
        <v>185</v>
      </c>
      <c r="K2854">
        <v>9</v>
      </c>
      <c r="L2854" s="2" t="s">
        <v>232</v>
      </c>
    </row>
    <row r="2855" spans="1:12" x14ac:dyDescent="0.4">
      <c r="A2855" s="1">
        <v>43987</v>
      </c>
      <c r="B2855" s="5">
        <v>0.60416666666666663</v>
      </c>
      <c r="C2855" s="2" t="s">
        <v>12</v>
      </c>
      <c r="D2855">
        <v>0</v>
      </c>
      <c r="E2855">
        <v>3635</v>
      </c>
      <c r="F2855" s="2" t="s">
        <v>191</v>
      </c>
      <c r="G2855">
        <v>8</v>
      </c>
      <c r="H2855">
        <v>0</v>
      </c>
      <c r="I2855">
        <v>1</v>
      </c>
      <c r="J2855">
        <v>0</v>
      </c>
      <c r="K2855">
        <v>130</v>
      </c>
      <c r="L2855" s="2" t="s">
        <v>301</v>
      </c>
    </row>
    <row r="2856" spans="1:12" x14ac:dyDescent="0.4">
      <c r="A2856" s="1">
        <v>43987</v>
      </c>
      <c r="B2856" s="5">
        <v>0</v>
      </c>
      <c r="C2856" s="2" t="s">
        <v>10</v>
      </c>
      <c r="D2856">
        <v>0</v>
      </c>
      <c r="E2856">
        <v>82</v>
      </c>
      <c r="F2856" s="2" t="s">
        <v>191</v>
      </c>
      <c r="G2856">
        <v>0</v>
      </c>
      <c r="H2856">
        <v>0</v>
      </c>
      <c r="I2856">
        <v>0</v>
      </c>
      <c r="J2856">
        <v>0</v>
      </c>
      <c r="K2856">
        <v>1</v>
      </c>
      <c r="L2856" s="2" t="s">
        <v>302</v>
      </c>
    </row>
    <row r="2857" spans="1:12" x14ac:dyDescent="0.4">
      <c r="A2857" s="1">
        <v>43987</v>
      </c>
      <c r="B2857" s="5"/>
      <c r="C2857" s="2" t="s">
        <v>167</v>
      </c>
      <c r="E2857">
        <v>31188</v>
      </c>
      <c r="F2857" s="2" t="s">
        <v>191</v>
      </c>
      <c r="G2857">
        <v>139</v>
      </c>
      <c r="K2857">
        <v>1953</v>
      </c>
      <c r="L2857" s="2" t="s">
        <v>0</v>
      </c>
    </row>
    <row r="2858" spans="1:12" x14ac:dyDescent="0.4">
      <c r="A2858" s="1">
        <v>43988</v>
      </c>
      <c r="B2858" s="5"/>
      <c r="C2858" s="2" t="s">
        <v>22</v>
      </c>
      <c r="E2858">
        <v>1217</v>
      </c>
      <c r="F2858" s="2" t="s">
        <v>191</v>
      </c>
      <c r="G2858">
        <v>4</v>
      </c>
      <c r="K2858">
        <v>46</v>
      </c>
      <c r="L2858" s="2" t="s">
        <v>0</v>
      </c>
    </row>
    <row r="2859" spans="1:12" x14ac:dyDescent="0.4">
      <c r="A2859" s="1">
        <v>43988</v>
      </c>
      <c r="B2859" s="5"/>
      <c r="C2859" s="2" t="s">
        <v>83</v>
      </c>
      <c r="E2859">
        <v>25</v>
      </c>
      <c r="F2859" s="2" t="s">
        <v>191</v>
      </c>
      <c r="G2859">
        <v>0</v>
      </c>
      <c r="K2859">
        <v>0</v>
      </c>
      <c r="L2859" s="2" t="s">
        <v>0</v>
      </c>
    </row>
    <row r="2860" spans="1:12" x14ac:dyDescent="0.4">
      <c r="A2860" s="1">
        <v>43988</v>
      </c>
      <c r="B2860" s="5"/>
      <c r="C2860" s="2" t="s">
        <v>50</v>
      </c>
      <c r="E2860">
        <v>100</v>
      </c>
      <c r="F2860" s="2" t="s">
        <v>191</v>
      </c>
      <c r="G2860">
        <v>1</v>
      </c>
      <c r="K2860">
        <v>3</v>
      </c>
      <c r="L2860" s="2" t="s">
        <v>0</v>
      </c>
    </row>
    <row r="2861" spans="1:12" x14ac:dyDescent="0.4">
      <c r="A2861" s="1">
        <v>43988</v>
      </c>
      <c r="B2861" s="5">
        <v>0.33333333333333331</v>
      </c>
      <c r="C2861" s="2" t="s">
        <v>15</v>
      </c>
      <c r="D2861">
        <v>0</v>
      </c>
      <c r="E2861">
        <v>1894</v>
      </c>
      <c r="F2861" s="2" t="s">
        <v>191</v>
      </c>
      <c r="G2861">
        <v>5</v>
      </c>
      <c r="H2861">
        <v>0</v>
      </c>
      <c r="I2861">
        <v>0</v>
      </c>
      <c r="J2861">
        <v>0</v>
      </c>
      <c r="K2861">
        <v>97</v>
      </c>
      <c r="L2861" s="2" t="s">
        <v>87</v>
      </c>
    </row>
    <row r="2862" spans="1:12" x14ac:dyDescent="0.4">
      <c r="A2862" s="1">
        <v>43988</v>
      </c>
      <c r="B2862" s="5">
        <v>0</v>
      </c>
      <c r="C2862" s="2" t="s">
        <v>17</v>
      </c>
      <c r="D2862">
        <v>0</v>
      </c>
      <c r="E2862">
        <v>845</v>
      </c>
      <c r="F2862" s="2" t="s">
        <v>191</v>
      </c>
      <c r="G2862">
        <v>0</v>
      </c>
      <c r="H2862">
        <v>0</v>
      </c>
      <c r="I2862">
        <v>0</v>
      </c>
      <c r="J2862">
        <v>803</v>
      </c>
      <c r="K2862">
        <v>35</v>
      </c>
      <c r="L2862" s="2" t="s">
        <v>115</v>
      </c>
    </row>
    <row r="2863" spans="1:12" x14ac:dyDescent="0.4">
      <c r="A2863" s="1">
        <v>43988</v>
      </c>
      <c r="B2863" s="5">
        <v>0.41666666666666669</v>
      </c>
      <c r="C2863" s="2" t="s">
        <v>13</v>
      </c>
      <c r="D2863">
        <v>0</v>
      </c>
      <c r="E2863">
        <v>982</v>
      </c>
      <c r="F2863" s="2" t="s">
        <v>191</v>
      </c>
      <c r="G2863">
        <v>5</v>
      </c>
      <c r="H2863">
        <v>3</v>
      </c>
      <c r="I2863">
        <v>0</v>
      </c>
      <c r="J2863">
        <v>926</v>
      </c>
      <c r="K2863">
        <v>50</v>
      </c>
      <c r="L2863" s="2" t="s">
        <v>295</v>
      </c>
    </row>
    <row r="2864" spans="1:12" x14ac:dyDescent="0.4">
      <c r="A2864" s="1">
        <v>43988</v>
      </c>
      <c r="B2864" s="5">
        <v>0</v>
      </c>
      <c r="C2864" s="2" t="s">
        <v>26</v>
      </c>
      <c r="D2864">
        <v>0</v>
      </c>
      <c r="E2864">
        <v>1168</v>
      </c>
      <c r="F2864" s="2" t="s">
        <v>191</v>
      </c>
      <c r="G2864">
        <v>5</v>
      </c>
      <c r="H2864">
        <v>2</v>
      </c>
      <c r="I2864">
        <v>0</v>
      </c>
      <c r="J2864">
        <v>150</v>
      </c>
      <c r="K2864">
        <v>84</v>
      </c>
      <c r="L2864" s="2" t="s">
        <v>334</v>
      </c>
    </row>
    <row r="2865" spans="1:12" x14ac:dyDescent="0.4">
      <c r="A2865" s="1">
        <v>43988</v>
      </c>
      <c r="B2865" s="5">
        <v>0</v>
      </c>
      <c r="C2865" s="2" t="s">
        <v>8</v>
      </c>
      <c r="D2865">
        <v>0</v>
      </c>
      <c r="E2865">
        <v>5361</v>
      </c>
      <c r="F2865" s="2" t="s">
        <v>171</v>
      </c>
      <c r="G2865">
        <v>9</v>
      </c>
      <c r="H2865">
        <v>0</v>
      </c>
      <c r="I2865">
        <v>0</v>
      </c>
      <c r="J2865">
        <v>0</v>
      </c>
      <c r="K2865">
        <v>294</v>
      </c>
      <c r="L2865" s="2" t="s">
        <v>279</v>
      </c>
    </row>
    <row r="2866" spans="1:12" x14ac:dyDescent="0.4">
      <c r="A2866" s="1">
        <v>43988</v>
      </c>
      <c r="B2866" s="5"/>
      <c r="C2866" s="2" t="s">
        <v>28</v>
      </c>
      <c r="E2866">
        <v>128</v>
      </c>
      <c r="F2866" s="2" t="s">
        <v>191</v>
      </c>
      <c r="G2866">
        <v>0</v>
      </c>
      <c r="K2866">
        <v>12</v>
      </c>
      <c r="L2866" s="2" t="s">
        <v>0</v>
      </c>
    </row>
    <row r="2867" spans="1:12" x14ac:dyDescent="0.4">
      <c r="A2867" s="1">
        <v>43988</v>
      </c>
      <c r="B2867" s="5">
        <v>0</v>
      </c>
      <c r="C2867" s="2" t="s">
        <v>93</v>
      </c>
      <c r="D2867">
        <v>0</v>
      </c>
      <c r="E2867">
        <v>828</v>
      </c>
      <c r="F2867" s="2" t="s">
        <v>191</v>
      </c>
      <c r="G2867">
        <v>2</v>
      </c>
      <c r="H2867">
        <v>1</v>
      </c>
      <c r="I2867">
        <v>1</v>
      </c>
      <c r="J2867">
        <v>0</v>
      </c>
      <c r="K2867">
        <v>49</v>
      </c>
      <c r="L2867" s="2" t="s">
        <v>0</v>
      </c>
    </row>
    <row r="2868" spans="1:12" x14ac:dyDescent="0.4">
      <c r="A2868" s="1">
        <v>43988</v>
      </c>
      <c r="B2868" s="5">
        <v>0</v>
      </c>
      <c r="C2868" s="2" t="s">
        <v>37</v>
      </c>
      <c r="D2868">
        <v>0</v>
      </c>
      <c r="E2868">
        <v>205</v>
      </c>
      <c r="F2868" s="2" t="s">
        <v>191</v>
      </c>
      <c r="G2868">
        <v>1</v>
      </c>
      <c r="H2868">
        <v>0</v>
      </c>
      <c r="I2868">
        <v>0</v>
      </c>
      <c r="J2868">
        <v>0</v>
      </c>
      <c r="K2868">
        <v>7</v>
      </c>
      <c r="L2868" s="2" t="s">
        <v>333</v>
      </c>
    </row>
    <row r="2869" spans="1:12" x14ac:dyDescent="0.4">
      <c r="A2869" s="1">
        <v>43988</v>
      </c>
      <c r="B2869" s="5"/>
      <c r="C2869" s="2" t="s">
        <v>48</v>
      </c>
      <c r="E2869">
        <v>736</v>
      </c>
      <c r="F2869" s="2" t="s">
        <v>191</v>
      </c>
      <c r="G2869">
        <v>11</v>
      </c>
      <c r="K2869">
        <v>20</v>
      </c>
      <c r="L2869" s="2" t="s">
        <v>0</v>
      </c>
    </row>
    <row r="2870" spans="1:12" x14ac:dyDescent="0.4">
      <c r="A2870" s="1">
        <v>43988</v>
      </c>
      <c r="B2870" s="5">
        <v>0</v>
      </c>
      <c r="C2870" s="2" t="s">
        <v>29</v>
      </c>
      <c r="D2870">
        <v>0</v>
      </c>
      <c r="E2870">
        <v>733</v>
      </c>
      <c r="F2870" s="2" t="s">
        <v>191</v>
      </c>
      <c r="G2870">
        <v>1</v>
      </c>
      <c r="H2870">
        <v>0</v>
      </c>
      <c r="I2870">
        <v>0</v>
      </c>
      <c r="J2870">
        <v>0</v>
      </c>
      <c r="K2870">
        <v>83</v>
      </c>
      <c r="L2870" s="2" t="s">
        <v>229</v>
      </c>
    </row>
    <row r="2871" spans="1:12" x14ac:dyDescent="0.4">
      <c r="A2871" s="1">
        <v>43988</v>
      </c>
      <c r="B2871" s="5">
        <v>0</v>
      </c>
      <c r="C2871" s="2" t="s">
        <v>70</v>
      </c>
      <c r="D2871">
        <v>0</v>
      </c>
      <c r="E2871">
        <v>124</v>
      </c>
      <c r="F2871" s="2" t="s">
        <v>191</v>
      </c>
      <c r="G2871">
        <v>0</v>
      </c>
      <c r="H2871">
        <v>0</v>
      </c>
      <c r="I2871">
        <v>0</v>
      </c>
      <c r="J2871">
        <v>0</v>
      </c>
      <c r="K2871">
        <v>3</v>
      </c>
      <c r="L2871" s="2" t="s">
        <v>223</v>
      </c>
    </row>
    <row r="2872" spans="1:12" x14ac:dyDescent="0.4">
      <c r="A2872" s="1">
        <v>43988</v>
      </c>
      <c r="B2872" s="5"/>
      <c r="C2872" s="2" t="s">
        <v>78</v>
      </c>
      <c r="E2872">
        <v>82</v>
      </c>
      <c r="F2872" s="2" t="s">
        <v>191</v>
      </c>
      <c r="G2872">
        <v>0</v>
      </c>
      <c r="K2872">
        <v>0</v>
      </c>
      <c r="L2872" s="2" t="s">
        <v>0</v>
      </c>
    </row>
    <row r="2873" spans="1:12" x14ac:dyDescent="0.4">
      <c r="A2873" s="1">
        <v>43988</v>
      </c>
      <c r="B2873" s="5"/>
      <c r="C2873" s="2" t="s">
        <v>33</v>
      </c>
      <c r="E2873">
        <v>809</v>
      </c>
      <c r="F2873" s="2" t="s">
        <v>191</v>
      </c>
      <c r="G2873">
        <v>9</v>
      </c>
      <c r="K2873">
        <v>37</v>
      </c>
      <c r="L2873" s="2" t="s">
        <v>0</v>
      </c>
    </row>
    <row r="2874" spans="1:12" x14ac:dyDescent="0.4">
      <c r="A2874" s="1">
        <v>43988</v>
      </c>
      <c r="B2874" s="5">
        <v>0</v>
      </c>
      <c r="C2874" s="2" t="s">
        <v>101</v>
      </c>
      <c r="D2874">
        <v>0</v>
      </c>
      <c r="E2874">
        <v>78</v>
      </c>
      <c r="F2874" s="2" t="s">
        <v>191</v>
      </c>
      <c r="G2874">
        <v>5</v>
      </c>
      <c r="H2874">
        <v>0</v>
      </c>
      <c r="I2874">
        <v>0</v>
      </c>
      <c r="J2874">
        <v>0</v>
      </c>
      <c r="K2874">
        <v>6</v>
      </c>
      <c r="L2874" s="2" t="s">
        <v>335</v>
      </c>
    </row>
    <row r="2875" spans="1:12" x14ac:dyDescent="0.4">
      <c r="A2875" s="1">
        <v>43988</v>
      </c>
      <c r="B2875" s="5"/>
      <c r="C2875" s="2" t="s">
        <v>57</v>
      </c>
      <c r="E2875">
        <v>446</v>
      </c>
      <c r="F2875" s="2" t="s">
        <v>191</v>
      </c>
      <c r="G2875">
        <v>3</v>
      </c>
      <c r="K2875">
        <v>17</v>
      </c>
      <c r="L2875" s="2" t="s">
        <v>0</v>
      </c>
    </row>
    <row r="2876" spans="1:12" x14ac:dyDescent="0.4">
      <c r="A2876" s="1">
        <v>43988</v>
      </c>
      <c r="B2876" s="5">
        <v>0.41666666666666669</v>
      </c>
      <c r="C2876" s="2" t="s">
        <v>38</v>
      </c>
      <c r="D2876">
        <v>0</v>
      </c>
      <c r="E2876">
        <v>307</v>
      </c>
      <c r="F2876" s="2" t="s">
        <v>191</v>
      </c>
      <c r="G2876">
        <v>1</v>
      </c>
      <c r="H2876">
        <v>0</v>
      </c>
      <c r="I2876">
        <v>0</v>
      </c>
      <c r="J2876">
        <v>284</v>
      </c>
      <c r="K2876">
        <v>23</v>
      </c>
      <c r="L2876" s="2" t="s">
        <v>339</v>
      </c>
    </row>
    <row r="2877" spans="1:12" x14ac:dyDescent="0.4">
      <c r="A2877" s="1">
        <v>43988</v>
      </c>
      <c r="B2877" s="5">
        <v>0.41666666666666669</v>
      </c>
      <c r="C2877" s="2" t="s">
        <v>88</v>
      </c>
      <c r="D2877">
        <v>0</v>
      </c>
      <c r="E2877">
        <v>383</v>
      </c>
      <c r="F2877" s="2" t="s">
        <v>191</v>
      </c>
      <c r="G2877">
        <v>1</v>
      </c>
      <c r="H2877">
        <v>0</v>
      </c>
      <c r="I2877">
        <v>0</v>
      </c>
      <c r="J2877">
        <v>68</v>
      </c>
      <c r="K2877">
        <v>18</v>
      </c>
      <c r="L2877" s="2" t="s">
        <v>303</v>
      </c>
    </row>
    <row r="2878" spans="1:12" x14ac:dyDescent="0.4">
      <c r="A2878" s="1">
        <v>43988</v>
      </c>
      <c r="B2878" s="5">
        <v>0.33333333333333331</v>
      </c>
      <c r="C2878" s="2" t="s">
        <v>9</v>
      </c>
      <c r="D2878">
        <v>0</v>
      </c>
      <c r="E2878">
        <v>3316</v>
      </c>
      <c r="F2878" s="2" t="s">
        <v>191</v>
      </c>
      <c r="G2878">
        <v>15</v>
      </c>
      <c r="H2878">
        <v>1</v>
      </c>
      <c r="I2878">
        <v>0</v>
      </c>
      <c r="J2878">
        <v>903</v>
      </c>
      <c r="K2878">
        <v>348</v>
      </c>
      <c r="L2878" s="2" t="s">
        <v>244</v>
      </c>
    </row>
    <row r="2879" spans="1:12" x14ac:dyDescent="0.4">
      <c r="A2879" s="1">
        <v>43988</v>
      </c>
      <c r="B2879" s="5"/>
      <c r="C2879" s="2" t="s">
        <v>75</v>
      </c>
      <c r="E2879">
        <v>93</v>
      </c>
      <c r="F2879" s="2" t="s">
        <v>191</v>
      </c>
      <c r="G2879">
        <v>0</v>
      </c>
      <c r="K2879">
        <v>7</v>
      </c>
      <c r="L2879" s="2" t="s">
        <v>0</v>
      </c>
    </row>
    <row r="2880" spans="1:12" x14ac:dyDescent="0.4">
      <c r="A2880" s="1">
        <v>43988</v>
      </c>
      <c r="B2880" s="5">
        <v>0</v>
      </c>
      <c r="C2880" s="2" t="s">
        <v>18</v>
      </c>
      <c r="D2880">
        <v>0</v>
      </c>
      <c r="E2880">
        <v>5464</v>
      </c>
      <c r="F2880" s="2" t="s">
        <v>191</v>
      </c>
      <c r="G2880">
        <v>24</v>
      </c>
      <c r="H2880">
        <v>7</v>
      </c>
      <c r="I2880">
        <v>0</v>
      </c>
      <c r="J2880">
        <v>0</v>
      </c>
      <c r="K2880">
        <v>422</v>
      </c>
      <c r="L2880" s="2" t="s">
        <v>123</v>
      </c>
    </row>
    <row r="2881" spans="1:12" x14ac:dyDescent="0.4">
      <c r="A2881" s="1">
        <v>43988</v>
      </c>
      <c r="B2881" s="5">
        <v>0</v>
      </c>
      <c r="C2881" s="2" t="s">
        <v>20</v>
      </c>
      <c r="D2881">
        <v>0</v>
      </c>
      <c r="E2881">
        <v>1956</v>
      </c>
      <c r="F2881" s="2" t="s">
        <v>191</v>
      </c>
      <c r="G2881">
        <v>21</v>
      </c>
      <c r="H2881">
        <v>3</v>
      </c>
      <c r="I2881">
        <v>2</v>
      </c>
      <c r="J2881">
        <v>286</v>
      </c>
      <c r="K2881">
        <v>152</v>
      </c>
      <c r="L2881" s="2" t="s">
        <v>255</v>
      </c>
    </row>
    <row r="2882" spans="1:12" x14ac:dyDescent="0.4">
      <c r="A2882" s="1">
        <v>43988</v>
      </c>
      <c r="B2882" s="5">
        <v>0.33333333333333331</v>
      </c>
      <c r="C2882" s="2" t="s">
        <v>40</v>
      </c>
      <c r="D2882">
        <v>0</v>
      </c>
      <c r="E2882">
        <v>202</v>
      </c>
      <c r="F2882" s="2" t="s">
        <v>191</v>
      </c>
      <c r="G2882">
        <v>0</v>
      </c>
      <c r="H2882">
        <v>0</v>
      </c>
      <c r="I2882">
        <v>0</v>
      </c>
      <c r="J2882">
        <v>185</v>
      </c>
      <c r="K2882">
        <v>9</v>
      </c>
      <c r="L2882" s="2" t="s">
        <v>232</v>
      </c>
    </row>
    <row r="2883" spans="1:12" x14ac:dyDescent="0.4">
      <c r="A2883" s="1">
        <v>43988</v>
      </c>
      <c r="B2883" s="5">
        <v>0.60416666666666663</v>
      </c>
      <c r="C2883" s="2" t="s">
        <v>12</v>
      </c>
      <c r="D2883">
        <v>0</v>
      </c>
      <c r="E2883">
        <v>3639</v>
      </c>
      <c r="F2883" s="2" t="s">
        <v>191</v>
      </c>
      <c r="G2883">
        <v>7</v>
      </c>
      <c r="H2883">
        <v>0</v>
      </c>
      <c r="I2883">
        <v>1</v>
      </c>
      <c r="J2883">
        <v>0</v>
      </c>
      <c r="K2883">
        <v>130</v>
      </c>
      <c r="L2883" s="2" t="s">
        <v>301</v>
      </c>
    </row>
    <row r="2884" spans="1:12" x14ac:dyDescent="0.4">
      <c r="A2884" s="1">
        <v>43988</v>
      </c>
      <c r="B2884" s="5">
        <v>0</v>
      </c>
      <c r="C2884" s="2" t="s">
        <v>10</v>
      </c>
      <c r="D2884">
        <v>0</v>
      </c>
      <c r="E2884">
        <v>82</v>
      </c>
      <c r="F2884" s="2" t="s">
        <v>191</v>
      </c>
      <c r="G2884">
        <v>0</v>
      </c>
      <c r="H2884">
        <v>0</v>
      </c>
      <c r="I2884">
        <v>0</v>
      </c>
      <c r="J2884">
        <v>0</v>
      </c>
      <c r="K2884">
        <v>1</v>
      </c>
      <c r="L2884" s="2" t="s">
        <v>302</v>
      </c>
    </row>
    <row r="2885" spans="1:12" x14ac:dyDescent="0.4">
      <c r="A2885" s="1">
        <v>43988</v>
      </c>
      <c r="B2885" s="5"/>
      <c r="C2885" s="2" t="s">
        <v>167</v>
      </c>
      <c r="E2885">
        <v>31203</v>
      </c>
      <c r="F2885" s="2" t="s">
        <v>191</v>
      </c>
      <c r="G2885">
        <v>129</v>
      </c>
      <c r="K2885">
        <v>1953</v>
      </c>
      <c r="L2885" s="2" t="s">
        <v>0</v>
      </c>
    </row>
    <row r="2886" spans="1:12" x14ac:dyDescent="0.4">
      <c r="A2886" s="1">
        <v>43989</v>
      </c>
      <c r="B2886" s="5"/>
      <c r="C2886" s="2" t="s">
        <v>22</v>
      </c>
      <c r="E2886">
        <v>1218</v>
      </c>
      <c r="F2886" s="2" t="s">
        <v>191</v>
      </c>
      <c r="G2886">
        <v>4</v>
      </c>
      <c r="K2886">
        <v>46</v>
      </c>
      <c r="L2886" s="2" t="s">
        <v>0</v>
      </c>
    </row>
    <row r="2887" spans="1:12" x14ac:dyDescent="0.4">
      <c r="A2887" s="1">
        <v>43989</v>
      </c>
      <c r="B2887" s="5"/>
      <c r="C2887" s="2" t="s">
        <v>83</v>
      </c>
      <c r="E2887">
        <v>25</v>
      </c>
      <c r="F2887" s="2" t="s">
        <v>191</v>
      </c>
      <c r="G2887">
        <v>0</v>
      </c>
      <c r="K2887">
        <v>0</v>
      </c>
      <c r="L2887" s="2" t="s">
        <v>0</v>
      </c>
    </row>
    <row r="2888" spans="1:12" x14ac:dyDescent="0.4">
      <c r="A2888" s="1">
        <v>43989</v>
      </c>
      <c r="B2888" s="5"/>
      <c r="C2888" s="2" t="s">
        <v>50</v>
      </c>
      <c r="E2888">
        <v>100</v>
      </c>
      <c r="F2888" s="2" t="s">
        <v>191</v>
      </c>
      <c r="G2888">
        <v>0</v>
      </c>
      <c r="K2888">
        <v>3</v>
      </c>
      <c r="L2888" s="2" t="s">
        <v>0</v>
      </c>
    </row>
    <row r="2889" spans="1:12" x14ac:dyDescent="0.4">
      <c r="A2889" s="1">
        <v>43989</v>
      </c>
      <c r="B2889" s="5">
        <v>0.33333333333333331</v>
      </c>
      <c r="C2889" s="2" t="s">
        <v>15</v>
      </c>
      <c r="D2889">
        <v>0</v>
      </c>
      <c r="E2889">
        <v>1894</v>
      </c>
      <c r="F2889" s="2" t="s">
        <v>191</v>
      </c>
      <c r="G2889">
        <v>5</v>
      </c>
      <c r="H2889">
        <v>0</v>
      </c>
      <c r="I2889">
        <v>0</v>
      </c>
      <c r="J2889">
        <v>0</v>
      </c>
      <c r="K2889">
        <v>97</v>
      </c>
      <c r="L2889" s="2" t="s">
        <v>87</v>
      </c>
    </row>
    <row r="2890" spans="1:12" x14ac:dyDescent="0.4">
      <c r="A2890" s="1">
        <v>43989</v>
      </c>
      <c r="B2890" s="5">
        <v>0</v>
      </c>
      <c r="C2890" s="2" t="s">
        <v>17</v>
      </c>
      <c r="D2890">
        <v>0</v>
      </c>
      <c r="E2890">
        <v>845</v>
      </c>
      <c r="F2890" s="2" t="s">
        <v>191</v>
      </c>
      <c r="G2890">
        <v>0</v>
      </c>
      <c r="H2890">
        <v>0</v>
      </c>
      <c r="I2890">
        <v>0</v>
      </c>
      <c r="J2890">
        <v>804</v>
      </c>
      <c r="K2890">
        <v>35</v>
      </c>
      <c r="L2890" s="2" t="s">
        <v>115</v>
      </c>
    </row>
    <row r="2891" spans="1:12" x14ac:dyDescent="0.4">
      <c r="A2891" s="1">
        <v>43989</v>
      </c>
      <c r="B2891" s="5">
        <v>0.41666666666666669</v>
      </c>
      <c r="C2891" s="2" t="s">
        <v>13</v>
      </c>
      <c r="D2891">
        <v>0</v>
      </c>
      <c r="E2891">
        <v>982</v>
      </c>
      <c r="F2891" s="2" t="s">
        <v>191</v>
      </c>
      <c r="G2891">
        <v>5</v>
      </c>
      <c r="H2891">
        <v>3</v>
      </c>
      <c r="I2891">
        <v>0</v>
      </c>
      <c r="J2891">
        <v>926</v>
      </c>
      <c r="K2891">
        <v>50</v>
      </c>
      <c r="L2891" s="2" t="s">
        <v>295</v>
      </c>
    </row>
    <row r="2892" spans="1:12" x14ac:dyDescent="0.4">
      <c r="A2892" s="1">
        <v>43989</v>
      </c>
      <c r="B2892" s="5">
        <v>0</v>
      </c>
      <c r="C2892" s="2" t="s">
        <v>26</v>
      </c>
      <c r="D2892">
        <v>0</v>
      </c>
      <c r="E2892">
        <v>1170</v>
      </c>
      <c r="F2892" s="2" t="s">
        <v>191</v>
      </c>
      <c r="G2892">
        <v>5</v>
      </c>
      <c r="H2892">
        <v>2</v>
      </c>
      <c r="I2892">
        <v>0</v>
      </c>
      <c r="J2892">
        <v>150</v>
      </c>
      <c r="K2892">
        <v>84</v>
      </c>
      <c r="L2892" s="2" t="s">
        <v>334</v>
      </c>
    </row>
    <row r="2893" spans="1:12" x14ac:dyDescent="0.4">
      <c r="A2893" s="1">
        <v>43989</v>
      </c>
      <c r="B2893" s="5">
        <v>0</v>
      </c>
      <c r="C2893" s="2" t="s">
        <v>8</v>
      </c>
      <c r="D2893">
        <v>0</v>
      </c>
      <c r="E2893">
        <v>5361</v>
      </c>
      <c r="F2893" s="2" t="s">
        <v>191</v>
      </c>
      <c r="G2893">
        <v>9</v>
      </c>
      <c r="H2893">
        <v>0</v>
      </c>
      <c r="I2893">
        <v>0</v>
      </c>
      <c r="J2893">
        <v>0</v>
      </c>
      <c r="K2893">
        <v>294</v>
      </c>
      <c r="L2893" s="2" t="s">
        <v>279</v>
      </c>
    </row>
    <row r="2894" spans="1:12" x14ac:dyDescent="0.4">
      <c r="A2894" s="1">
        <v>43989</v>
      </c>
      <c r="B2894" s="5"/>
      <c r="C2894" s="2" t="s">
        <v>28</v>
      </c>
      <c r="E2894">
        <v>128</v>
      </c>
      <c r="F2894" s="2" t="s">
        <v>191</v>
      </c>
      <c r="G2894">
        <v>0</v>
      </c>
      <c r="K2894">
        <v>12</v>
      </c>
      <c r="L2894" s="2" t="s">
        <v>0</v>
      </c>
    </row>
    <row r="2895" spans="1:12" x14ac:dyDescent="0.4">
      <c r="A2895" s="1">
        <v>43989</v>
      </c>
      <c r="B2895" s="5">
        <v>0</v>
      </c>
      <c r="C2895" s="2" t="s">
        <v>93</v>
      </c>
      <c r="D2895">
        <v>0</v>
      </c>
      <c r="E2895">
        <v>828</v>
      </c>
      <c r="F2895" s="2" t="s">
        <v>191</v>
      </c>
      <c r="G2895">
        <v>1</v>
      </c>
      <c r="H2895">
        <v>1</v>
      </c>
      <c r="I2895">
        <v>1</v>
      </c>
      <c r="J2895">
        <v>0</v>
      </c>
      <c r="K2895">
        <v>49</v>
      </c>
      <c r="L2895" s="2" t="s">
        <v>0</v>
      </c>
    </row>
    <row r="2896" spans="1:12" x14ac:dyDescent="0.4">
      <c r="A2896" s="1">
        <v>43989</v>
      </c>
      <c r="B2896" s="5">
        <v>0</v>
      </c>
      <c r="C2896" s="2" t="s">
        <v>37</v>
      </c>
      <c r="D2896">
        <v>0</v>
      </c>
      <c r="E2896">
        <v>205</v>
      </c>
      <c r="F2896" s="2" t="s">
        <v>191</v>
      </c>
      <c r="G2896">
        <v>1</v>
      </c>
      <c r="H2896">
        <v>0</v>
      </c>
      <c r="I2896">
        <v>0</v>
      </c>
      <c r="J2896">
        <v>0</v>
      </c>
      <c r="K2896">
        <v>7</v>
      </c>
      <c r="L2896" s="2" t="s">
        <v>333</v>
      </c>
    </row>
    <row r="2897" spans="1:12" x14ac:dyDescent="0.4">
      <c r="A2897" s="1">
        <v>43989</v>
      </c>
      <c r="B2897" s="5">
        <v>0</v>
      </c>
      <c r="C2897" s="2" t="s">
        <v>48</v>
      </c>
      <c r="D2897">
        <v>0</v>
      </c>
      <c r="E2897">
        <v>736</v>
      </c>
      <c r="F2897" s="2" t="s">
        <v>191</v>
      </c>
      <c r="G2897">
        <v>8</v>
      </c>
      <c r="H2897">
        <v>0</v>
      </c>
      <c r="I2897">
        <v>0</v>
      </c>
      <c r="J2897">
        <v>0</v>
      </c>
      <c r="K2897">
        <v>20</v>
      </c>
      <c r="L2897" s="2" t="s">
        <v>102</v>
      </c>
    </row>
    <row r="2898" spans="1:12" x14ac:dyDescent="0.4">
      <c r="A2898" s="1">
        <v>43989</v>
      </c>
      <c r="B2898" s="5">
        <v>0</v>
      </c>
      <c r="C2898" s="2" t="s">
        <v>29</v>
      </c>
      <c r="D2898">
        <v>0</v>
      </c>
      <c r="E2898">
        <v>733</v>
      </c>
      <c r="F2898" s="2" t="s">
        <v>191</v>
      </c>
      <c r="G2898">
        <v>1</v>
      </c>
      <c r="H2898">
        <v>0</v>
      </c>
      <c r="I2898">
        <v>0</v>
      </c>
      <c r="J2898">
        <v>0</v>
      </c>
      <c r="K2898">
        <v>83</v>
      </c>
      <c r="L2898" s="2" t="s">
        <v>229</v>
      </c>
    </row>
    <row r="2899" spans="1:12" x14ac:dyDescent="0.4">
      <c r="A2899" s="1">
        <v>43989</v>
      </c>
      <c r="B2899" s="5">
        <v>0</v>
      </c>
      <c r="C2899" s="2" t="s">
        <v>70</v>
      </c>
      <c r="D2899">
        <v>0</v>
      </c>
      <c r="E2899">
        <v>124</v>
      </c>
      <c r="F2899" s="2" t="s">
        <v>191</v>
      </c>
      <c r="G2899">
        <v>0</v>
      </c>
      <c r="H2899">
        <v>0</v>
      </c>
      <c r="I2899">
        <v>0</v>
      </c>
      <c r="J2899">
        <v>0</v>
      </c>
      <c r="K2899">
        <v>3</v>
      </c>
      <c r="L2899" s="2" t="s">
        <v>223</v>
      </c>
    </row>
    <row r="2900" spans="1:12" x14ac:dyDescent="0.4">
      <c r="A2900" s="1">
        <v>43989</v>
      </c>
      <c r="B2900" s="5"/>
      <c r="C2900" s="2" t="s">
        <v>78</v>
      </c>
      <c r="E2900">
        <v>82</v>
      </c>
      <c r="F2900" s="2" t="s">
        <v>191</v>
      </c>
      <c r="G2900">
        <v>0</v>
      </c>
      <c r="K2900">
        <v>0</v>
      </c>
      <c r="L2900" s="2" t="s">
        <v>0</v>
      </c>
    </row>
    <row r="2901" spans="1:12" x14ac:dyDescent="0.4">
      <c r="A2901" s="1">
        <v>43989</v>
      </c>
      <c r="B2901" s="5"/>
      <c r="C2901" s="2" t="s">
        <v>33</v>
      </c>
      <c r="E2901">
        <v>810</v>
      </c>
      <c r="F2901" s="2" t="s">
        <v>191</v>
      </c>
      <c r="G2901">
        <v>9</v>
      </c>
      <c r="K2901">
        <v>37</v>
      </c>
      <c r="L2901" s="2" t="s">
        <v>0</v>
      </c>
    </row>
    <row r="2902" spans="1:12" x14ac:dyDescent="0.4">
      <c r="A2902" s="1">
        <v>43989</v>
      </c>
      <c r="B2902" s="5">
        <v>0</v>
      </c>
      <c r="C2902" s="2" t="s">
        <v>101</v>
      </c>
      <c r="D2902">
        <v>0</v>
      </c>
      <c r="E2902">
        <v>79</v>
      </c>
      <c r="F2902" s="2" t="s">
        <v>191</v>
      </c>
      <c r="G2902">
        <v>5</v>
      </c>
      <c r="H2902">
        <v>0</v>
      </c>
      <c r="I2902">
        <v>0</v>
      </c>
      <c r="J2902">
        <v>0</v>
      </c>
      <c r="K2902">
        <v>7</v>
      </c>
      <c r="L2902" s="2" t="s">
        <v>335</v>
      </c>
    </row>
    <row r="2903" spans="1:12" x14ac:dyDescent="0.4">
      <c r="A2903" s="1">
        <v>43989</v>
      </c>
      <c r="B2903" s="5"/>
      <c r="C2903" s="2" t="s">
        <v>57</v>
      </c>
      <c r="E2903">
        <v>446</v>
      </c>
      <c r="F2903" s="2" t="s">
        <v>191</v>
      </c>
      <c r="G2903">
        <v>3</v>
      </c>
      <c r="K2903">
        <v>17</v>
      </c>
      <c r="L2903" s="2" t="s">
        <v>0</v>
      </c>
    </row>
    <row r="2904" spans="1:12" x14ac:dyDescent="0.4">
      <c r="A2904" s="1">
        <v>43989</v>
      </c>
      <c r="B2904" s="5">
        <v>0.41666666666666669</v>
      </c>
      <c r="C2904" s="2" t="s">
        <v>38</v>
      </c>
      <c r="D2904">
        <v>0</v>
      </c>
      <c r="E2904">
        <v>307</v>
      </c>
      <c r="F2904" s="2" t="s">
        <v>191</v>
      </c>
      <c r="G2904">
        <v>1</v>
      </c>
      <c r="H2904">
        <v>0</v>
      </c>
      <c r="I2904">
        <v>0</v>
      </c>
      <c r="J2904">
        <v>284</v>
      </c>
      <c r="K2904">
        <v>23</v>
      </c>
      <c r="L2904" s="2" t="s">
        <v>339</v>
      </c>
    </row>
    <row r="2905" spans="1:12" x14ac:dyDescent="0.4">
      <c r="A2905" s="1">
        <v>43989</v>
      </c>
      <c r="B2905" s="5">
        <v>0.41666666666666669</v>
      </c>
      <c r="C2905" s="2" t="s">
        <v>88</v>
      </c>
      <c r="D2905">
        <v>0</v>
      </c>
      <c r="E2905">
        <v>383</v>
      </c>
      <c r="F2905" s="2" t="s">
        <v>191</v>
      </c>
      <c r="G2905">
        <v>1</v>
      </c>
      <c r="H2905">
        <v>0</v>
      </c>
      <c r="I2905">
        <v>0</v>
      </c>
      <c r="J2905">
        <v>68</v>
      </c>
      <c r="K2905">
        <v>18</v>
      </c>
      <c r="L2905" s="2" t="s">
        <v>303</v>
      </c>
    </row>
    <row r="2906" spans="1:12" x14ac:dyDescent="0.4">
      <c r="A2906" s="1">
        <v>43989</v>
      </c>
      <c r="B2906" s="5">
        <v>0.33333333333333331</v>
      </c>
      <c r="C2906" s="2" t="s">
        <v>9</v>
      </c>
      <c r="D2906">
        <v>0</v>
      </c>
      <c r="E2906">
        <v>3316</v>
      </c>
      <c r="F2906" s="2" t="s">
        <v>191</v>
      </c>
      <c r="G2906">
        <v>14</v>
      </c>
      <c r="H2906">
        <v>2</v>
      </c>
      <c r="I2906">
        <v>0</v>
      </c>
      <c r="J2906">
        <v>904</v>
      </c>
      <c r="K2906">
        <v>349</v>
      </c>
      <c r="L2906" s="2" t="s">
        <v>244</v>
      </c>
    </row>
    <row r="2907" spans="1:12" x14ac:dyDescent="0.4">
      <c r="A2907" s="1">
        <v>43989</v>
      </c>
      <c r="B2907" s="5"/>
      <c r="C2907" s="2" t="s">
        <v>75</v>
      </c>
      <c r="E2907">
        <v>93</v>
      </c>
      <c r="F2907" s="2" t="s">
        <v>191</v>
      </c>
      <c r="G2907">
        <v>0</v>
      </c>
      <c r="K2907">
        <v>7</v>
      </c>
      <c r="L2907" s="2" t="s">
        <v>0</v>
      </c>
    </row>
    <row r="2908" spans="1:12" x14ac:dyDescent="0.4">
      <c r="A2908" s="1">
        <v>43989</v>
      </c>
      <c r="B2908" s="5">
        <v>0</v>
      </c>
      <c r="C2908" s="2" t="s">
        <v>18</v>
      </c>
      <c r="D2908">
        <v>0</v>
      </c>
      <c r="E2908">
        <v>5465</v>
      </c>
      <c r="F2908" s="2" t="s">
        <v>191</v>
      </c>
      <c r="G2908">
        <v>24</v>
      </c>
      <c r="H2908">
        <v>7</v>
      </c>
      <c r="I2908">
        <v>0</v>
      </c>
      <c r="J2908">
        <v>0</v>
      </c>
      <c r="K2908">
        <v>422</v>
      </c>
      <c r="L2908" s="2" t="s">
        <v>123</v>
      </c>
    </row>
    <row r="2909" spans="1:12" x14ac:dyDescent="0.4">
      <c r="A2909" s="1">
        <v>43989</v>
      </c>
      <c r="B2909" s="5">
        <v>0</v>
      </c>
      <c r="C2909" s="2" t="s">
        <v>20</v>
      </c>
      <c r="D2909">
        <v>0</v>
      </c>
      <c r="E2909">
        <v>1959</v>
      </c>
      <c r="F2909" s="2" t="s">
        <v>191</v>
      </c>
      <c r="G2909">
        <v>21</v>
      </c>
      <c r="H2909">
        <v>3</v>
      </c>
      <c r="I2909">
        <v>2</v>
      </c>
      <c r="J2909">
        <v>286</v>
      </c>
      <c r="K2909">
        <v>152</v>
      </c>
      <c r="L2909" s="2" t="s">
        <v>255</v>
      </c>
    </row>
    <row r="2910" spans="1:12" x14ac:dyDescent="0.4">
      <c r="A2910" s="1">
        <v>43989</v>
      </c>
      <c r="B2910" s="5">
        <v>0.33333333333333331</v>
      </c>
      <c r="C2910" s="2" t="s">
        <v>40</v>
      </c>
      <c r="D2910">
        <v>0</v>
      </c>
      <c r="E2910">
        <v>202</v>
      </c>
      <c r="F2910" s="2" t="s">
        <v>191</v>
      </c>
      <c r="G2910">
        <v>0</v>
      </c>
      <c r="H2910">
        <v>0</v>
      </c>
      <c r="I2910">
        <v>0</v>
      </c>
      <c r="J2910">
        <v>185</v>
      </c>
      <c r="K2910">
        <v>9</v>
      </c>
      <c r="L2910" s="2" t="s">
        <v>232</v>
      </c>
    </row>
    <row r="2911" spans="1:12" x14ac:dyDescent="0.4">
      <c r="A2911" s="1">
        <v>43989</v>
      </c>
      <c r="B2911" s="5">
        <v>0.60416666666666663</v>
      </c>
      <c r="C2911" s="2" t="s">
        <v>12</v>
      </c>
      <c r="D2911">
        <v>0</v>
      </c>
      <c r="E2911">
        <v>3639</v>
      </c>
      <c r="F2911" s="2" t="s">
        <v>191</v>
      </c>
      <c r="G2911">
        <v>7</v>
      </c>
      <c r="H2911">
        <v>0</v>
      </c>
      <c r="I2911">
        <v>1</v>
      </c>
      <c r="J2911">
        <v>0</v>
      </c>
      <c r="K2911">
        <v>130</v>
      </c>
      <c r="L2911" s="2" t="s">
        <v>301</v>
      </c>
    </row>
    <row r="2912" spans="1:12" x14ac:dyDescent="0.4">
      <c r="A2912" s="1">
        <v>43989</v>
      </c>
      <c r="B2912" s="5">
        <v>0</v>
      </c>
      <c r="C2912" s="2" t="s">
        <v>10</v>
      </c>
      <c r="D2912">
        <v>0</v>
      </c>
      <c r="E2912">
        <v>82</v>
      </c>
      <c r="F2912" s="2" t="s">
        <v>191</v>
      </c>
      <c r="G2912">
        <v>0</v>
      </c>
      <c r="H2912">
        <v>0</v>
      </c>
      <c r="I2912">
        <v>0</v>
      </c>
      <c r="J2912">
        <v>0</v>
      </c>
      <c r="K2912">
        <v>1</v>
      </c>
      <c r="L2912" s="2" t="s">
        <v>302</v>
      </c>
    </row>
    <row r="2913" spans="1:12" x14ac:dyDescent="0.4">
      <c r="A2913" s="1">
        <v>43989</v>
      </c>
      <c r="B2913" s="5"/>
      <c r="C2913" s="2" t="s">
        <v>167</v>
      </c>
      <c r="E2913">
        <v>31212</v>
      </c>
      <c r="F2913" s="2" t="s">
        <v>191</v>
      </c>
      <c r="G2913">
        <v>123</v>
      </c>
      <c r="K2913">
        <v>1955</v>
      </c>
      <c r="L2913" s="2" t="s">
        <v>0</v>
      </c>
    </row>
    <row r="2914" spans="1:12" x14ac:dyDescent="0.4">
      <c r="A2914" s="1">
        <v>43990</v>
      </c>
      <c r="B2914" s="5">
        <v>0.61458333333333337</v>
      </c>
      <c r="C2914" s="2" t="s">
        <v>22</v>
      </c>
      <c r="D2914">
        <v>0</v>
      </c>
      <c r="E2914">
        <v>1218</v>
      </c>
      <c r="F2914" s="2" t="s">
        <v>191</v>
      </c>
      <c r="G2914">
        <v>4</v>
      </c>
      <c r="H2914">
        <v>1</v>
      </c>
      <c r="I2914">
        <v>1</v>
      </c>
      <c r="J2914">
        <v>1150</v>
      </c>
      <c r="K2914">
        <v>46</v>
      </c>
      <c r="L2914" s="2" t="s">
        <v>296</v>
      </c>
    </row>
    <row r="2915" spans="1:12" x14ac:dyDescent="0.4">
      <c r="A2915" s="1">
        <v>43990</v>
      </c>
      <c r="B2915" s="5"/>
      <c r="C2915" s="2" t="s">
        <v>83</v>
      </c>
      <c r="E2915">
        <v>25</v>
      </c>
      <c r="F2915" s="2" t="s">
        <v>191</v>
      </c>
      <c r="G2915">
        <v>0</v>
      </c>
      <c r="K2915">
        <v>0</v>
      </c>
      <c r="L2915" s="2" t="s">
        <v>0</v>
      </c>
    </row>
    <row r="2916" spans="1:12" x14ac:dyDescent="0.4">
      <c r="A2916" s="1">
        <v>43990</v>
      </c>
      <c r="B2916" s="5">
        <v>0.47916666666666669</v>
      </c>
      <c r="C2916" s="2" t="s">
        <v>50</v>
      </c>
      <c r="D2916">
        <v>0</v>
      </c>
      <c r="E2916">
        <v>100</v>
      </c>
      <c r="F2916" s="2" t="s">
        <v>191</v>
      </c>
      <c r="G2916">
        <v>0</v>
      </c>
      <c r="H2916">
        <v>0</v>
      </c>
      <c r="I2916">
        <v>0</v>
      </c>
      <c r="J2916">
        <v>0</v>
      </c>
      <c r="K2916">
        <v>3</v>
      </c>
      <c r="L2916" s="2" t="s">
        <v>111</v>
      </c>
    </row>
    <row r="2917" spans="1:12" x14ac:dyDescent="0.4">
      <c r="A2917" s="1">
        <v>43990</v>
      </c>
      <c r="B2917" s="5">
        <v>0.33333333333333331</v>
      </c>
      <c r="C2917" s="2" t="s">
        <v>15</v>
      </c>
      <c r="D2917">
        <v>0</v>
      </c>
      <c r="E2917">
        <v>1894</v>
      </c>
      <c r="F2917" s="2" t="s">
        <v>191</v>
      </c>
      <c r="G2917">
        <v>3</v>
      </c>
      <c r="H2917">
        <v>0</v>
      </c>
      <c r="I2917">
        <v>0</v>
      </c>
      <c r="J2917">
        <v>0</v>
      </c>
      <c r="K2917">
        <v>97</v>
      </c>
      <c r="L2917" s="2" t="s">
        <v>87</v>
      </c>
    </row>
    <row r="2918" spans="1:12" x14ac:dyDescent="0.4">
      <c r="A2918" s="1">
        <v>43990</v>
      </c>
      <c r="B2918" s="5">
        <v>0</v>
      </c>
      <c r="C2918" s="2" t="s">
        <v>17</v>
      </c>
      <c r="D2918">
        <v>0</v>
      </c>
      <c r="E2918">
        <v>845</v>
      </c>
      <c r="F2918" s="2" t="s">
        <v>191</v>
      </c>
      <c r="G2918">
        <v>0</v>
      </c>
      <c r="H2918">
        <v>0</v>
      </c>
      <c r="I2918">
        <v>0</v>
      </c>
      <c r="J2918">
        <v>804</v>
      </c>
      <c r="K2918">
        <v>35</v>
      </c>
      <c r="L2918" s="2" t="s">
        <v>115</v>
      </c>
    </row>
    <row r="2919" spans="1:12" x14ac:dyDescent="0.4">
      <c r="A2919" s="1">
        <v>43990</v>
      </c>
      <c r="B2919" s="5">
        <v>0.41666666666666669</v>
      </c>
      <c r="C2919" s="2" t="s">
        <v>13</v>
      </c>
      <c r="D2919">
        <v>0</v>
      </c>
      <c r="E2919">
        <v>982</v>
      </c>
      <c r="F2919" s="2" t="s">
        <v>191</v>
      </c>
      <c r="G2919">
        <v>4</v>
      </c>
      <c r="H2919">
        <v>3</v>
      </c>
      <c r="I2919">
        <v>0</v>
      </c>
      <c r="J2919">
        <v>928</v>
      </c>
      <c r="K2919">
        <v>50</v>
      </c>
      <c r="L2919" s="2" t="s">
        <v>295</v>
      </c>
    </row>
    <row r="2920" spans="1:12" x14ac:dyDescent="0.4">
      <c r="A2920" s="1">
        <v>43990</v>
      </c>
      <c r="B2920" s="5">
        <v>0</v>
      </c>
      <c r="C2920" s="2" t="s">
        <v>26</v>
      </c>
      <c r="D2920">
        <v>0</v>
      </c>
      <c r="E2920">
        <v>1172</v>
      </c>
      <c r="F2920" s="2" t="s">
        <v>191</v>
      </c>
      <c r="G2920">
        <v>5</v>
      </c>
      <c r="H2920">
        <v>2</v>
      </c>
      <c r="I2920">
        <v>0</v>
      </c>
      <c r="J2920">
        <v>150</v>
      </c>
      <c r="K2920">
        <v>84</v>
      </c>
      <c r="L2920" s="2" t="s">
        <v>334</v>
      </c>
    </row>
    <row r="2921" spans="1:12" x14ac:dyDescent="0.4">
      <c r="A2921" s="1">
        <v>43990</v>
      </c>
      <c r="B2921" s="5">
        <v>0</v>
      </c>
      <c r="C2921" s="2" t="s">
        <v>8</v>
      </c>
      <c r="D2921">
        <v>0</v>
      </c>
      <c r="E2921">
        <v>5362</v>
      </c>
      <c r="F2921" s="2" t="s">
        <v>194</v>
      </c>
      <c r="G2921">
        <v>10</v>
      </c>
      <c r="H2921">
        <v>1</v>
      </c>
      <c r="I2921">
        <v>1</v>
      </c>
      <c r="J2921">
        <v>0</v>
      </c>
      <c r="K2921">
        <v>294</v>
      </c>
      <c r="L2921" s="2" t="s">
        <v>279</v>
      </c>
    </row>
    <row r="2922" spans="1:12" x14ac:dyDescent="0.4">
      <c r="A2922" s="1">
        <v>43990</v>
      </c>
      <c r="B2922" s="5">
        <v>0.5</v>
      </c>
      <c r="C2922" s="2" t="s">
        <v>28</v>
      </c>
      <c r="D2922">
        <v>0</v>
      </c>
      <c r="E2922">
        <v>128</v>
      </c>
      <c r="F2922" s="2" t="s">
        <v>191</v>
      </c>
      <c r="G2922">
        <v>0</v>
      </c>
      <c r="H2922">
        <v>0</v>
      </c>
      <c r="I2922">
        <v>0</v>
      </c>
      <c r="J2922">
        <v>0</v>
      </c>
      <c r="K2922">
        <v>12</v>
      </c>
      <c r="L2922" s="2" t="s">
        <v>304</v>
      </c>
    </row>
    <row r="2923" spans="1:12" x14ac:dyDescent="0.4">
      <c r="A2923" s="1">
        <v>43990</v>
      </c>
      <c r="B2923" s="5">
        <v>0</v>
      </c>
      <c r="C2923" s="2" t="s">
        <v>93</v>
      </c>
      <c r="D2923">
        <v>0</v>
      </c>
      <c r="E2923">
        <v>828</v>
      </c>
      <c r="F2923" s="2" t="s">
        <v>191</v>
      </c>
      <c r="G2923">
        <v>0</v>
      </c>
      <c r="H2923">
        <v>0</v>
      </c>
      <c r="I2923">
        <v>0</v>
      </c>
      <c r="J2923">
        <v>0</v>
      </c>
      <c r="K2923">
        <v>50</v>
      </c>
      <c r="L2923" s="2" t="s">
        <v>0</v>
      </c>
    </row>
    <row r="2924" spans="1:12" x14ac:dyDescent="0.4">
      <c r="A2924" s="1">
        <v>43990</v>
      </c>
      <c r="B2924" s="5">
        <v>0</v>
      </c>
      <c r="C2924" s="2" t="s">
        <v>37</v>
      </c>
      <c r="D2924">
        <v>0</v>
      </c>
      <c r="E2924">
        <v>205</v>
      </c>
      <c r="F2924" s="2" t="s">
        <v>191</v>
      </c>
      <c r="G2924">
        <v>1</v>
      </c>
      <c r="H2924">
        <v>0</v>
      </c>
      <c r="I2924">
        <v>0</v>
      </c>
      <c r="J2924">
        <v>0</v>
      </c>
      <c r="K2924">
        <v>7</v>
      </c>
      <c r="L2924" s="2" t="s">
        <v>333</v>
      </c>
    </row>
    <row r="2925" spans="1:12" x14ac:dyDescent="0.4">
      <c r="A2925" s="1">
        <v>43990</v>
      </c>
      <c r="B2925" s="5">
        <v>0</v>
      </c>
      <c r="C2925" s="2" t="s">
        <v>48</v>
      </c>
      <c r="D2925">
        <v>0</v>
      </c>
      <c r="E2925">
        <v>736</v>
      </c>
      <c r="F2925" s="2" t="s">
        <v>191</v>
      </c>
      <c r="G2925">
        <v>5</v>
      </c>
      <c r="H2925">
        <v>3</v>
      </c>
      <c r="I2925">
        <v>0</v>
      </c>
      <c r="J2925">
        <v>0</v>
      </c>
      <c r="K2925">
        <v>20</v>
      </c>
      <c r="L2925" s="2" t="s">
        <v>102</v>
      </c>
    </row>
    <row r="2926" spans="1:12" x14ac:dyDescent="0.4">
      <c r="A2926" s="1">
        <v>43990</v>
      </c>
      <c r="B2926" s="5">
        <v>0</v>
      </c>
      <c r="C2926" s="2" t="s">
        <v>29</v>
      </c>
      <c r="D2926">
        <v>0</v>
      </c>
      <c r="E2926">
        <v>735</v>
      </c>
      <c r="F2926" s="2" t="s">
        <v>191</v>
      </c>
      <c r="G2926">
        <v>2</v>
      </c>
      <c r="H2926">
        <v>0</v>
      </c>
      <c r="I2926">
        <v>0</v>
      </c>
      <c r="J2926">
        <v>0</v>
      </c>
      <c r="K2926">
        <v>83</v>
      </c>
      <c r="L2926" s="2" t="s">
        <v>229</v>
      </c>
    </row>
    <row r="2927" spans="1:12" x14ac:dyDescent="0.4">
      <c r="A2927" s="1">
        <v>43990</v>
      </c>
      <c r="B2927" s="5">
        <v>0</v>
      </c>
      <c r="C2927" s="2" t="s">
        <v>70</v>
      </c>
      <c r="D2927">
        <v>0</v>
      </c>
      <c r="E2927">
        <v>124</v>
      </c>
      <c r="F2927" s="2" t="s">
        <v>191</v>
      </c>
      <c r="G2927">
        <v>0</v>
      </c>
      <c r="H2927">
        <v>0</v>
      </c>
      <c r="I2927">
        <v>0</v>
      </c>
      <c r="J2927">
        <v>0</v>
      </c>
      <c r="K2927">
        <v>3</v>
      </c>
      <c r="L2927" s="2" t="s">
        <v>223</v>
      </c>
    </row>
    <row r="2928" spans="1:12" x14ac:dyDescent="0.4">
      <c r="A2928" s="1">
        <v>43990</v>
      </c>
      <c r="B2928" s="5">
        <v>0</v>
      </c>
      <c r="C2928" s="2" t="s">
        <v>78</v>
      </c>
      <c r="D2928">
        <v>0</v>
      </c>
      <c r="E2928">
        <v>82</v>
      </c>
      <c r="F2928" s="2" t="s">
        <v>191</v>
      </c>
      <c r="G2928">
        <v>0</v>
      </c>
      <c r="H2928">
        <v>0</v>
      </c>
      <c r="I2928">
        <v>0</v>
      </c>
      <c r="J2928">
        <v>0</v>
      </c>
      <c r="K2928">
        <v>0</v>
      </c>
      <c r="L2928" s="2" t="s">
        <v>338</v>
      </c>
    </row>
    <row r="2929" spans="1:12" x14ac:dyDescent="0.4">
      <c r="A2929" s="1">
        <v>43990</v>
      </c>
      <c r="B2929" s="5">
        <v>0</v>
      </c>
      <c r="C2929" s="2" t="s">
        <v>33</v>
      </c>
      <c r="D2929">
        <v>0</v>
      </c>
      <c r="E2929">
        <v>810</v>
      </c>
      <c r="F2929" s="2" t="s">
        <v>191</v>
      </c>
      <c r="G2929">
        <v>9</v>
      </c>
      <c r="H2929">
        <v>2</v>
      </c>
      <c r="I2929">
        <v>0</v>
      </c>
      <c r="J2929">
        <v>223</v>
      </c>
      <c r="K2929">
        <v>37</v>
      </c>
      <c r="L2929" s="2" t="s">
        <v>74</v>
      </c>
    </row>
    <row r="2930" spans="1:12" x14ac:dyDescent="0.4">
      <c r="A2930" s="1">
        <v>43990</v>
      </c>
      <c r="B2930" s="5">
        <v>0.39583333333333331</v>
      </c>
      <c r="C2930" s="2" t="s">
        <v>101</v>
      </c>
      <c r="D2930">
        <v>0</v>
      </c>
      <c r="E2930">
        <v>79</v>
      </c>
      <c r="F2930" s="2" t="s">
        <v>191</v>
      </c>
      <c r="G2930">
        <v>5</v>
      </c>
      <c r="H2930">
        <v>1</v>
      </c>
      <c r="I2930">
        <v>0</v>
      </c>
      <c r="J2930">
        <v>0</v>
      </c>
      <c r="K2930">
        <v>7</v>
      </c>
      <c r="L2930" s="2" t="s">
        <v>335</v>
      </c>
    </row>
    <row r="2931" spans="1:12" x14ac:dyDescent="0.4">
      <c r="A2931" s="1">
        <v>43990</v>
      </c>
      <c r="B2931" s="5">
        <v>0</v>
      </c>
      <c r="C2931" s="2" t="s">
        <v>57</v>
      </c>
      <c r="D2931">
        <v>0</v>
      </c>
      <c r="E2931">
        <v>446</v>
      </c>
      <c r="F2931" s="2" t="s">
        <v>191</v>
      </c>
      <c r="G2931">
        <v>3</v>
      </c>
      <c r="H2931">
        <v>0</v>
      </c>
      <c r="I2931">
        <v>0</v>
      </c>
      <c r="J2931">
        <v>0</v>
      </c>
      <c r="K2931">
        <v>17</v>
      </c>
      <c r="L2931" s="2" t="s">
        <v>233</v>
      </c>
    </row>
    <row r="2932" spans="1:12" x14ac:dyDescent="0.4">
      <c r="A2932" s="1">
        <v>43990</v>
      </c>
      <c r="B2932" s="5">
        <v>0.41666666666666669</v>
      </c>
      <c r="C2932" s="2" t="s">
        <v>38</v>
      </c>
      <c r="D2932">
        <v>0</v>
      </c>
      <c r="E2932">
        <v>307</v>
      </c>
      <c r="F2932" s="2" t="s">
        <v>191</v>
      </c>
      <c r="G2932">
        <v>0</v>
      </c>
      <c r="H2932">
        <v>0</v>
      </c>
      <c r="I2932">
        <v>0</v>
      </c>
      <c r="J2932">
        <v>284</v>
      </c>
      <c r="K2932">
        <v>23</v>
      </c>
      <c r="L2932" s="2" t="s">
        <v>339</v>
      </c>
    </row>
    <row r="2933" spans="1:12" x14ac:dyDescent="0.4">
      <c r="A2933" s="1">
        <v>43990</v>
      </c>
      <c r="B2933" s="5">
        <v>0.41666666666666669</v>
      </c>
      <c r="C2933" s="2" t="s">
        <v>88</v>
      </c>
      <c r="D2933">
        <v>0</v>
      </c>
      <c r="E2933">
        <v>384</v>
      </c>
      <c r="F2933" s="2" t="s">
        <v>191</v>
      </c>
      <c r="G2933">
        <v>1</v>
      </c>
      <c r="H2933">
        <v>0</v>
      </c>
      <c r="I2933">
        <v>0</v>
      </c>
      <c r="J2933">
        <v>68</v>
      </c>
      <c r="K2933">
        <v>18</v>
      </c>
      <c r="L2933" s="2" t="s">
        <v>303</v>
      </c>
    </row>
    <row r="2934" spans="1:12" x14ac:dyDescent="0.4">
      <c r="A2934" s="1">
        <v>43990</v>
      </c>
      <c r="B2934" s="5">
        <v>0.33333333333333331</v>
      </c>
      <c r="C2934" s="2" t="s">
        <v>9</v>
      </c>
      <c r="D2934">
        <v>0</v>
      </c>
      <c r="E2934">
        <v>3316</v>
      </c>
      <c r="F2934" s="2" t="s">
        <v>191</v>
      </c>
      <c r="G2934">
        <v>13</v>
      </c>
      <c r="H2934">
        <v>2</v>
      </c>
      <c r="I2934">
        <v>0</v>
      </c>
      <c r="J2934">
        <v>905</v>
      </c>
      <c r="K2934">
        <v>349</v>
      </c>
      <c r="L2934" s="2" t="s">
        <v>244</v>
      </c>
    </row>
    <row r="2935" spans="1:12" x14ac:dyDescent="0.4">
      <c r="A2935" s="1">
        <v>43990</v>
      </c>
      <c r="B2935" s="5"/>
      <c r="C2935" s="2" t="s">
        <v>75</v>
      </c>
      <c r="E2935">
        <v>93</v>
      </c>
      <c r="F2935" s="2" t="s">
        <v>191</v>
      </c>
      <c r="G2935">
        <v>0</v>
      </c>
      <c r="K2935">
        <v>7</v>
      </c>
      <c r="L2935" s="2" t="s">
        <v>0</v>
      </c>
    </row>
    <row r="2936" spans="1:12" x14ac:dyDescent="0.4">
      <c r="A2936" s="1">
        <v>43990</v>
      </c>
      <c r="B2936" s="5">
        <v>0</v>
      </c>
      <c r="C2936" s="2" t="s">
        <v>18</v>
      </c>
      <c r="D2936">
        <v>0</v>
      </c>
      <c r="E2936">
        <v>5466</v>
      </c>
      <c r="F2936" s="2" t="s">
        <v>191</v>
      </c>
      <c r="G2936">
        <v>25</v>
      </c>
      <c r="H2936">
        <v>6</v>
      </c>
      <c r="I2936">
        <v>0</v>
      </c>
      <c r="J2936">
        <v>0</v>
      </c>
      <c r="K2936">
        <v>422</v>
      </c>
      <c r="L2936" s="2" t="s">
        <v>123</v>
      </c>
    </row>
    <row r="2937" spans="1:12" x14ac:dyDescent="0.4">
      <c r="A2937" s="1">
        <v>43990</v>
      </c>
      <c r="B2937" s="5">
        <v>0</v>
      </c>
      <c r="C2937" s="2" t="s">
        <v>20</v>
      </c>
      <c r="D2937">
        <v>0</v>
      </c>
      <c r="E2937">
        <v>1964</v>
      </c>
      <c r="F2937" s="2" t="s">
        <v>191</v>
      </c>
      <c r="G2937">
        <v>21</v>
      </c>
      <c r="H2937">
        <v>3</v>
      </c>
      <c r="I2937">
        <v>2</v>
      </c>
      <c r="J2937">
        <v>286</v>
      </c>
      <c r="K2937">
        <v>152</v>
      </c>
      <c r="L2937" s="2" t="s">
        <v>255</v>
      </c>
    </row>
    <row r="2938" spans="1:12" x14ac:dyDescent="0.4">
      <c r="A2938" s="1">
        <v>43990</v>
      </c>
      <c r="B2938" s="5">
        <v>0.33333333333333331</v>
      </c>
      <c r="C2938" s="2" t="s">
        <v>40</v>
      </c>
      <c r="D2938">
        <v>0</v>
      </c>
      <c r="E2938">
        <v>203</v>
      </c>
      <c r="F2938" s="2" t="s">
        <v>191</v>
      </c>
      <c r="G2938">
        <v>0</v>
      </c>
      <c r="H2938">
        <v>0</v>
      </c>
      <c r="I2938">
        <v>0</v>
      </c>
      <c r="J2938">
        <v>185</v>
      </c>
      <c r="K2938">
        <v>9</v>
      </c>
      <c r="L2938" s="2" t="s">
        <v>232</v>
      </c>
    </row>
    <row r="2939" spans="1:12" x14ac:dyDescent="0.4">
      <c r="A2939" s="1">
        <v>43990</v>
      </c>
      <c r="B2939" s="5">
        <v>0.60416666666666663</v>
      </c>
      <c r="C2939" s="2" t="s">
        <v>12</v>
      </c>
      <c r="D2939">
        <v>0</v>
      </c>
      <c r="E2939">
        <v>3639</v>
      </c>
      <c r="F2939" s="2" t="s">
        <v>191</v>
      </c>
      <c r="G2939">
        <v>7</v>
      </c>
      <c r="H2939">
        <v>0</v>
      </c>
      <c r="I2939">
        <v>0</v>
      </c>
      <c r="J2939">
        <v>0</v>
      </c>
      <c r="K2939">
        <v>130</v>
      </c>
      <c r="L2939" s="2" t="s">
        <v>301</v>
      </c>
    </row>
    <row r="2940" spans="1:12" x14ac:dyDescent="0.4">
      <c r="A2940" s="1">
        <v>43990</v>
      </c>
      <c r="B2940" s="5">
        <v>0</v>
      </c>
      <c r="C2940" s="2" t="s">
        <v>10</v>
      </c>
      <c r="D2940">
        <v>0</v>
      </c>
      <c r="E2940">
        <v>82</v>
      </c>
      <c r="F2940" s="2" t="s">
        <v>191</v>
      </c>
      <c r="G2940">
        <v>0</v>
      </c>
      <c r="H2940">
        <v>0</v>
      </c>
      <c r="I2940">
        <v>0</v>
      </c>
      <c r="J2940">
        <v>0</v>
      </c>
      <c r="K2940">
        <v>1</v>
      </c>
      <c r="L2940" s="2" t="s">
        <v>302</v>
      </c>
    </row>
    <row r="2941" spans="1:12" x14ac:dyDescent="0.4">
      <c r="A2941" s="1">
        <v>43990</v>
      </c>
      <c r="B2941" s="5"/>
      <c r="C2941" s="2" t="s">
        <v>167</v>
      </c>
      <c r="E2941">
        <v>31225</v>
      </c>
      <c r="F2941" s="2" t="s">
        <v>169</v>
      </c>
      <c r="G2941">
        <v>118</v>
      </c>
      <c r="K2941">
        <v>1956</v>
      </c>
      <c r="L2941" s="2" t="s">
        <v>0</v>
      </c>
    </row>
    <row r="2942" spans="1:12" x14ac:dyDescent="0.4">
      <c r="A2942" s="1">
        <v>43991</v>
      </c>
      <c r="B2942" s="5">
        <v>0</v>
      </c>
      <c r="C2942" s="2" t="s">
        <v>22</v>
      </c>
      <c r="D2942">
        <v>0</v>
      </c>
      <c r="E2942">
        <v>1220</v>
      </c>
      <c r="F2942" s="2" t="s">
        <v>191</v>
      </c>
      <c r="G2942">
        <v>3</v>
      </c>
      <c r="H2942">
        <v>0</v>
      </c>
      <c r="I2942">
        <v>0</v>
      </c>
      <c r="J2942">
        <v>0</v>
      </c>
      <c r="K2942">
        <v>46</v>
      </c>
      <c r="L2942" s="2" t="s">
        <v>296</v>
      </c>
    </row>
    <row r="2943" spans="1:12" x14ac:dyDescent="0.4">
      <c r="A2943" s="1">
        <v>43991</v>
      </c>
      <c r="B2943" s="5">
        <v>0.33333333333333331</v>
      </c>
      <c r="C2943" s="2" t="s">
        <v>83</v>
      </c>
      <c r="D2943">
        <v>0</v>
      </c>
      <c r="E2943">
        <v>25</v>
      </c>
      <c r="F2943" s="2" t="s">
        <v>191</v>
      </c>
      <c r="G2943">
        <v>0</v>
      </c>
      <c r="H2943">
        <v>0</v>
      </c>
      <c r="I2943">
        <v>0</v>
      </c>
      <c r="J2943">
        <v>0</v>
      </c>
      <c r="K2943">
        <v>0</v>
      </c>
      <c r="L2943" s="2" t="s">
        <v>118</v>
      </c>
    </row>
    <row r="2944" spans="1:12" x14ac:dyDescent="0.4">
      <c r="A2944" s="1">
        <v>43991</v>
      </c>
      <c r="B2944" s="5"/>
      <c r="C2944" s="2" t="s">
        <v>50</v>
      </c>
      <c r="E2944">
        <v>100</v>
      </c>
      <c r="F2944" s="2" t="s">
        <v>191</v>
      </c>
      <c r="G2944">
        <v>0</v>
      </c>
      <c r="K2944">
        <v>3</v>
      </c>
      <c r="L2944" s="2" t="s">
        <v>0</v>
      </c>
    </row>
    <row r="2945" spans="1:12" x14ac:dyDescent="0.4">
      <c r="A2945" s="1">
        <v>43991</v>
      </c>
      <c r="B2945" s="5">
        <v>0.33333333333333331</v>
      </c>
      <c r="C2945" s="2" t="s">
        <v>15</v>
      </c>
      <c r="D2945">
        <v>0</v>
      </c>
      <c r="E2945">
        <v>1895</v>
      </c>
      <c r="F2945" s="2" t="s">
        <v>191</v>
      </c>
      <c r="G2945">
        <v>3</v>
      </c>
      <c r="H2945">
        <v>0</v>
      </c>
      <c r="I2945">
        <v>0</v>
      </c>
      <c r="J2945">
        <v>0</v>
      </c>
      <c r="K2945">
        <v>97</v>
      </c>
      <c r="L2945" s="2" t="s">
        <v>87</v>
      </c>
    </row>
    <row r="2946" spans="1:12" x14ac:dyDescent="0.4">
      <c r="A2946" s="1">
        <v>43991</v>
      </c>
      <c r="B2946" s="5">
        <v>0</v>
      </c>
      <c r="C2946" s="2" t="s">
        <v>17</v>
      </c>
      <c r="D2946">
        <v>0</v>
      </c>
      <c r="E2946">
        <v>845</v>
      </c>
      <c r="F2946" s="2" t="s">
        <v>191</v>
      </c>
      <c r="G2946">
        <v>0</v>
      </c>
      <c r="H2946">
        <v>0</v>
      </c>
      <c r="I2946">
        <v>0</v>
      </c>
      <c r="J2946">
        <v>805</v>
      </c>
      <c r="K2946">
        <v>35</v>
      </c>
      <c r="L2946" s="2" t="s">
        <v>115</v>
      </c>
    </row>
    <row r="2947" spans="1:12" x14ac:dyDescent="0.4">
      <c r="A2947" s="1">
        <v>43991</v>
      </c>
      <c r="B2947" s="5">
        <v>0.41666666666666669</v>
      </c>
      <c r="C2947" s="2" t="s">
        <v>13</v>
      </c>
      <c r="D2947">
        <v>0</v>
      </c>
      <c r="E2947">
        <v>983</v>
      </c>
      <c r="F2947" s="2" t="s">
        <v>191</v>
      </c>
      <c r="G2947">
        <v>4</v>
      </c>
      <c r="H2947">
        <v>3</v>
      </c>
      <c r="I2947">
        <v>0</v>
      </c>
      <c r="J2947">
        <v>928</v>
      </c>
      <c r="K2947">
        <v>50</v>
      </c>
      <c r="L2947" s="2" t="s">
        <v>297</v>
      </c>
    </row>
    <row r="2948" spans="1:12" x14ac:dyDescent="0.4">
      <c r="A2948" s="1">
        <v>43991</v>
      </c>
      <c r="B2948" s="5">
        <v>0</v>
      </c>
      <c r="C2948" s="2" t="s">
        <v>26</v>
      </c>
      <c r="D2948">
        <v>0</v>
      </c>
      <c r="E2948">
        <v>1172</v>
      </c>
      <c r="F2948" s="2" t="s">
        <v>191</v>
      </c>
      <c r="G2948">
        <v>4</v>
      </c>
      <c r="H2948">
        <v>1</v>
      </c>
      <c r="I2948">
        <v>0</v>
      </c>
      <c r="J2948">
        <v>150</v>
      </c>
      <c r="K2948">
        <v>84</v>
      </c>
      <c r="L2948" s="2" t="s">
        <v>334</v>
      </c>
    </row>
    <row r="2949" spans="1:12" x14ac:dyDescent="0.4">
      <c r="A2949" s="1">
        <v>43991</v>
      </c>
      <c r="B2949" s="5">
        <v>0</v>
      </c>
      <c r="C2949" s="2" t="s">
        <v>8</v>
      </c>
      <c r="D2949">
        <v>0</v>
      </c>
      <c r="E2949">
        <v>5362</v>
      </c>
      <c r="F2949" s="2" t="s">
        <v>172</v>
      </c>
      <c r="G2949">
        <v>13</v>
      </c>
      <c r="H2949">
        <v>1</v>
      </c>
      <c r="I2949">
        <v>1</v>
      </c>
      <c r="J2949">
        <v>826</v>
      </c>
      <c r="K2949">
        <v>294</v>
      </c>
      <c r="L2949" s="2" t="s">
        <v>279</v>
      </c>
    </row>
    <row r="2950" spans="1:12" x14ac:dyDescent="0.4">
      <c r="A2950" s="1">
        <v>43991</v>
      </c>
      <c r="B2950" s="5">
        <v>0.5</v>
      </c>
      <c r="C2950" s="2" t="s">
        <v>28</v>
      </c>
      <c r="D2950">
        <v>0</v>
      </c>
      <c r="E2950">
        <v>128</v>
      </c>
      <c r="F2950" s="2" t="s">
        <v>191</v>
      </c>
      <c r="G2950">
        <v>0</v>
      </c>
      <c r="H2950">
        <v>0</v>
      </c>
      <c r="I2950">
        <v>0</v>
      </c>
      <c r="J2950">
        <v>0</v>
      </c>
      <c r="K2950">
        <v>12</v>
      </c>
      <c r="L2950" s="2" t="s">
        <v>304</v>
      </c>
    </row>
    <row r="2951" spans="1:12" x14ac:dyDescent="0.4">
      <c r="A2951" s="1">
        <v>43991</v>
      </c>
      <c r="B2951" s="5">
        <v>0</v>
      </c>
      <c r="C2951" s="2" t="s">
        <v>93</v>
      </c>
      <c r="D2951">
        <v>0</v>
      </c>
      <c r="E2951">
        <v>828</v>
      </c>
      <c r="F2951" s="2" t="s">
        <v>191</v>
      </c>
      <c r="G2951">
        <v>0</v>
      </c>
      <c r="H2951">
        <v>0</v>
      </c>
      <c r="I2951">
        <v>0</v>
      </c>
      <c r="J2951">
        <v>0</v>
      </c>
      <c r="K2951">
        <v>50</v>
      </c>
      <c r="L2951" s="2" t="s">
        <v>0</v>
      </c>
    </row>
    <row r="2952" spans="1:12" x14ac:dyDescent="0.4">
      <c r="A2952" s="1">
        <v>43991</v>
      </c>
      <c r="B2952" s="5">
        <v>0</v>
      </c>
      <c r="C2952" s="2" t="s">
        <v>37</v>
      </c>
      <c r="D2952">
        <v>0</v>
      </c>
      <c r="E2952">
        <v>205</v>
      </c>
      <c r="F2952" s="2" t="s">
        <v>191</v>
      </c>
      <c r="G2952">
        <v>1</v>
      </c>
      <c r="H2952">
        <v>0</v>
      </c>
      <c r="I2952">
        <v>0</v>
      </c>
      <c r="J2952">
        <v>0</v>
      </c>
      <c r="K2952">
        <v>7</v>
      </c>
      <c r="L2952" s="2" t="s">
        <v>333</v>
      </c>
    </row>
    <row r="2953" spans="1:12" x14ac:dyDescent="0.4">
      <c r="A2953" s="1">
        <v>43991</v>
      </c>
      <c r="B2953" s="5">
        <v>0</v>
      </c>
      <c r="C2953" s="2" t="s">
        <v>48</v>
      </c>
      <c r="D2953">
        <v>0</v>
      </c>
      <c r="E2953">
        <v>736</v>
      </c>
      <c r="F2953" s="2" t="s">
        <v>191</v>
      </c>
      <c r="G2953">
        <v>7</v>
      </c>
      <c r="H2953">
        <v>0</v>
      </c>
      <c r="I2953">
        <v>0</v>
      </c>
      <c r="J2953">
        <v>0</v>
      </c>
      <c r="K2953">
        <v>20</v>
      </c>
      <c r="L2953" s="2" t="s">
        <v>102</v>
      </c>
    </row>
    <row r="2954" spans="1:12" x14ac:dyDescent="0.4">
      <c r="A2954" s="1">
        <v>43991</v>
      </c>
      <c r="B2954" s="5">
        <v>0</v>
      </c>
      <c r="C2954" s="2" t="s">
        <v>29</v>
      </c>
      <c r="D2954">
        <v>0</v>
      </c>
      <c r="E2954">
        <v>735</v>
      </c>
      <c r="F2954" s="2" t="s">
        <v>191</v>
      </c>
      <c r="G2954">
        <v>2</v>
      </c>
      <c r="H2954">
        <v>0</v>
      </c>
      <c r="I2954">
        <v>0</v>
      </c>
      <c r="J2954">
        <v>0</v>
      </c>
      <c r="K2954">
        <v>83</v>
      </c>
      <c r="L2954" s="2" t="s">
        <v>229</v>
      </c>
    </row>
    <row r="2955" spans="1:12" x14ac:dyDescent="0.4">
      <c r="A2955" s="1">
        <v>43991</v>
      </c>
      <c r="B2955" s="5">
        <v>0</v>
      </c>
      <c r="C2955" s="2" t="s">
        <v>70</v>
      </c>
      <c r="D2955">
        <v>0</v>
      </c>
      <c r="E2955">
        <v>124</v>
      </c>
      <c r="F2955" s="2" t="s">
        <v>191</v>
      </c>
      <c r="G2955">
        <v>0</v>
      </c>
      <c r="H2955">
        <v>0</v>
      </c>
      <c r="I2955">
        <v>0</v>
      </c>
      <c r="J2955">
        <v>0</v>
      </c>
      <c r="K2955">
        <v>3</v>
      </c>
      <c r="L2955" s="2" t="s">
        <v>223</v>
      </c>
    </row>
    <row r="2956" spans="1:12" x14ac:dyDescent="0.4">
      <c r="A2956" s="1">
        <v>43991</v>
      </c>
      <c r="B2956" s="5">
        <v>0</v>
      </c>
      <c r="C2956" s="2" t="s">
        <v>78</v>
      </c>
      <c r="D2956">
        <v>0</v>
      </c>
      <c r="E2956">
        <v>82</v>
      </c>
      <c r="F2956" s="2" t="s">
        <v>191</v>
      </c>
      <c r="G2956">
        <v>0</v>
      </c>
      <c r="H2956">
        <v>0</v>
      </c>
      <c r="I2956">
        <v>0</v>
      </c>
      <c r="J2956">
        <v>0</v>
      </c>
      <c r="K2956">
        <v>0</v>
      </c>
      <c r="L2956" s="2" t="s">
        <v>338</v>
      </c>
    </row>
    <row r="2957" spans="1:12" x14ac:dyDescent="0.4">
      <c r="A2957" s="1">
        <v>43991</v>
      </c>
      <c r="B2957" s="5"/>
      <c r="C2957" s="2" t="s">
        <v>33</v>
      </c>
      <c r="E2957">
        <v>811</v>
      </c>
      <c r="F2957" s="2" t="s">
        <v>191</v>
      </c>
      <c r="G2957">
        <v>8</v>
      </c>
      <c r="K2957">
        <v>37</v>
      </c>
      <c r="L2957" s="2" t="s">
        <v>0</v>
      </c>
    </row>
    <row r="2958" spans="1:12" x14ac:dyDescent="0.4">
      <c r="A2958" s="1">
        <v>43991</v>
      </c>
      <c r="B2958" s="5">
        <v>0.39583333333333331</v>
      </c>
      <c r="C2958" s="2" t="s">
        <v>101</v>
      </c>
      <c r="D2958">
        <v>0</v>
      </c>
      <c r="E2958">
        <v>79</v>
      </c>
      <c r="F2958" s="2" t="s">
        <v>191</v>
      </c>
      <c r="G2958">
        <v>7</v>
      </c>
      <c r="H2958">
        <v>1</v>
      </c>
      <c r="I2958">
        <v>0</v>
      </c>
      <c r="J2958">
        <v>0</v>
      </c>
      <c r="K2958">
        <v>7</v>
      </c>
      <c r="L2958" s="2" t="s">
        <v>335</v>
      </c>
    </row>
    <row r="2959" spans="1:12" x14ac:dyDescent="0.4">
      <c r="A2959" s="1">
        <v>43991</v>
      </c>
      <c r="B2959" s="5">
        <v>0</v>
      </c>
      <c r="C2959" s="2" t="s">
        <v>57</v>
      </c>
      <c r="D2959">
        <v>0</v>
      </c>
      <c r="E2959">
        <v>446</v>
      </c>
      <c r="F2959" s="2" t="s">
        <v>191</v>
      </c>
      <c r="G2959">
        <v>3</v>
      </c>
      <c r="H2959">
        <v>0</v>
      </c>
      <c r="I2959">
        <v>0</v>
      </c>
      <c r="J2959">
        <v>0</v>
      </c>
      <c r="K2959">
        <v>17</v>
      </c>
      <c r="L2959" s="2" t="s">
        <v>233</v>
      </c>
    </row>
    <row r="2960" spans="1:12" x14ac:dyDescent="0.4">
      <c r="A2960" s="1">
        <v>43991</v>
      </c>
      <c r="B2960" s="5">
        <v>0.41666666666666669</v>
      </c>
      <c r="C2960" s="2" t="s">
        <v>38</v>
      </c>
      <c r="D2960">
        <v>0</v>
      </c>
      <c r="E2960">
        <v>307</v>
      </c>
      <c r="F2960" s="2" t="s">
        <v>191</v>
      </c>
      <c r="G2960">
        <v>0</v>
      </c>
      <c r="H2960">
        <v>0</v>
      </c>
      <c r="I2960">
        <v>0</v>
      </c>
      <c r="J2960">
        <v>284</v>
      </c>
      <c r="K2960">
        <v>23</v>
      </c>
      <c r="L2960" s="2" t="s">
        <v>339</v>
      </c>
    </row>
    <row r="2961" spans="1:12" x14ac:dyDescent="0.4">
      <c r="A2961" s="1">
        <v>43991</v>
      </c>
      <c r="B2961" s="5">
        <v>0.41666666666666669</v>
      </c>
      <c r="C2961" s="2" t="s">
        <v>88</v>
      </c>
      <c r="D2961">
        <v>0</v>
      </c>
      <c r="E2961">
        <v>384</v>
      </c>
      <c r="F2961" s="2" t="s">
        <v>191</v>
      </c>
      <c r="G2961">
        <v>1</v>
      </c>
      <c r="H2961">
        <v>0</v>
      </c>
      <c r="I2961">
        <v>0</v>
      </c>
      <c r="J2961">
        <v>68</v>
      </c>
      <c r="K2961">
        <v>18</v>
      </c>
      <c r="L2961" s="2" t="s">
        <v>303</v>
      </c>
    </row>
    <row r="2962" spans="1:12" x14ac:dyDescent="0.4">
      <c r="A2962" s="1">
        <v>43991</v>
      </c>
      <c r="B2962" s="5">
        <v>0.33333333333333331</v>
      </c>
      <c r="C2962" s="2" t="s">
        <v>9</v>
      </c>
      <c r="D2962">
        <v>0</v>
      </c>
      <c r="E2962">
        <v>3316</v>
      </c>
      <c r="F2962" s="2" t="s">
        <v>191</v>
      </c>
      <c r="G2962">
        <v>12</v>
      </c>
      <c r="H2962">
        <v>1</v>
      </c>
      <c r="I2962">
        <v>0</v>
      </c>
      <c r="J2962">
        <v>906</v>
      </c>
      <c r="K2962">
        <v>349</v>
      </c>
      <c r="L2962" s="2" t="s">
        <v>244</v>
      </c>
    </row>
    <row r="2963" spans="1:12" x14ac:dyDescent="0.4">
      <c r="A2963" s="1">
        <v>43991</v>
      </c>
      <c r="B2963" s="5"/>
      <c r="C2963" s="2" t="s">
        <v>75</v>
      </c>
      <c r="E2963">
        <v>93</v>
      </c>
      <c r="F2963" s="2" t="s">
        <v>191</v>
      </c>
      <c r="G2963">
        <v>0</v>
      </c>
      <c r="K2963">
        <v>7</v>
      </c>
      <c r="L2963" s="2" t="s">
        <v>0</v>
      </c>
    </row>
    <row r="2964" spans="1:12" x14ac:dyDescent="0.4">
      <c r="A2964" s="1">
        <v>43991</v>
      </c>
      <c r="B2964" s="5">
        <v>0</v>
      </c>
      <c r="C2964" s="2" t="s">
        <v>18</v>
      </c>
      <c r="D2964">
        <v>0</v>
      </c>
      <c r="E2964">
        <v>5469</v>
      </c>
      <c r="F2964" s="2" t="s">
        <v>191</v>
      </c>
      <c r="G2964">
        <v>24</v>
      </c>
      <c r="H2964">
        <v>6</v>
      </c>
      <c r="I2964">
        <v>0</v>
      </c>
      <c r="J2964">
        <v>0</v>
      </c>
      <c r="K2964">
        <v>422</v>
      </c>
      <c r="L2964" s="2" t="s">
        <v>123</v>
      </c>
    </row>
    <row r="2965" spans="1:12" x14ac:dyDescent="0.4">
      <c r="A2965" s="1">
        <v>43991</v>
      </c>
      <c r="B2965" s="5">
        <v>0</v>
      </c>
      <c r="C2965" s="2" t="s">
        <v>20</v>
      </c>
      <c r="D2965">
        <v>0</v>
      </c>
      <c r="E2965">
        <v>1965</v>
      </c>
      <c r="F2965" s="2" t="s">
        <v>191</v>
      </c>
      <c r="G2965">
        <v>20</v>
      </c>
      <c r="H2965">
        <v>3</v>
      </c>
      <c r="I2965">
        <v>2</v>
      </c>
      <c r="J2965">
        <v>286</v>
      </c>
      <c r="K2965">
        <v>152</v>
      </c>
      <c r="L2965" s="2" t="s">
        <v>255</v>
      </c>
    </row>
    <row r="2966" spans="1:12" x14ac:dyDescent="0.4">
      <c r="A2966" s="1">
        <v>43991</v>
      </c>
      <c r="B2966" s="5">
        <v>0.33333333333333331</v>
      </c>
      <c r="C2966" s="2" t="s">
        <v>40</v>
      </c>
      <c r="D2966">
        <v>0</v>
      </c>
      <c r="E2966">
        <v>205</v>
      </c>
      <c r="F2966" s="2" t="s">
        <v>191</v>
      </c>
      <c r="G2966">
        <v>0</v>
      </c>
      <c r="H2966">
        <v>0</v>
      </c>
      <c r="I2966">
        <v>0</v>
      </c>
      <c r="J2966">
        <v>185</v>
      </c>
      <c r="K2966">
        <v>9</v>
      </c>
      <c r="L2966" s="2" t="s">
        <v>232</v>
      </c>
    </row>
    <row r="2967" spans="1:12" x14ac:dyDescent="0.4">
      <c r="A2967" s="1">
        <v>43991</v>
      </c>
      <c r="B2967" s="5">
        <v>0.60416666666666663</v>
      </c>
      <c r="C2967" s="2" t="s">
        <v>12</v>
      </c>
      <c r="D2967">
        <v>0</v>
      </c>
      <c r="E2967">
        <v>3639</v>
      </c>
      <c r="F2967" s="2" t="s">
        <v>191</v>
      </c>
      <c r="G2967">
        <v>6</v>
      </c>
      <c r="H2967">
        <v>0</v>
      </c>
      <c r="I2967">
        <v>0</v>
      </c>
      <c r="J2967">
        <v>0</v>
      </c>
      <c r="K2967">
        <v>130</v>
      </c>
      <c r="L2967" s="2" t="s">
        <v>301</v>
      </c>
    </row>
    <row r="2968" spans="1:12" x14ac:dyDescent="0.4">
      <c r="A2968" s="1">
        <v>43991</v>
      </c>
      <c r="B2968" s="5">
        <v>0</v>
      </c>
      <c r="C2968" s="2" t="s">
        <v>10</v>
      </c>
      <c r="D2968">
        <v>0</v>
      </c>
      <c r="E2968">
        <v>82</v>
      </c>
      <c r="F2968" s="2" t="s">
        <v>191</v>
      </c>
      <c r="G2968">
        <v>0</v>
      </c>
      <c r="H2968">
        <v>0</v>
      </c>
      <c r="I2968">
        <v>0</v>
      </c>
      <c r="J2968">
        <v>0</v>
      </c>
      <c r="K2968">
        <v>1</v>
      </c>
      <c r="L2968" s="2" t="s">
        <v>302</v>
      </c>
    </row>
    <row r="2969" spans="1:12" x14ac:dyDescent="0.4">
      <c r="A2969" s="1">
        <v>43991</v>
      </c>
      <c r="B2969" s="5"/>
      <c r="C2969" s="2" t="s">
        <v>167</v>
      </c>
      <c r="E2969">
        <v>31236</v>
      </c>
      <c r="F2969" s="2" t="s">
        <v>191</v>
      </c>
      <c r="G2969">
        <v>118</v>
      </c>
      <c r="K2969">
        <v>1956</v>
      </c>
      <c r="L2969" s="2" t="s">
        <v>0</v>
      </c>
    </row>
    <row r="2970" spans="1:12" x14ac:dyDescent="0.4">
      <c r="A2970" s="1">
        <v>43992</v>
      </c>
      <c r="B2970" s="5">
        <v>0</v>
      </c>
      <c r="C2970" s="2" t="s">
        <v>22</v>
      </c>
      <c r="D2970">
        <v>0</v>
      </c>
      <c r="E2970">
        <v>1220</v>
      </c>
      <c r="F2970" s="2" t="s">
        <v>191</v>
      </c>
      <c r="G2970">
        <v>3</v>
      </c>
      <c r="H2970">
        <v>0</v>
      </c>
      <c r="I2970">
        <v>0</v>
      </c>
      <c r="J2970">
        <v>0</v>
      </c>
      <c r="K2970">
        <v>46</v>
      </c>
      <c r="L2970" s="2" t="s">
        <v>296</v>
      </c>
    </row>
    <row r="2971" spans="1:12" x14ac:dyDescent="0.4">
      <c r="A2971" s="1">
        <v>43992</v>
      </c>
      <c r="B2971" s="5">
        <v>0.45833333333333331</v>
      </c>
      <c r="C2971" s="2" t="s">
        <v>83</v>
      </c>
      <c r="D2971">
        <v>0</v>
      </c>
      <c r="E2971">
        <v>25</v>
      </c>
      <c r="F2971" s="2" t="s">
        <v>191</v>
      </c>
      <c r="G2971">
        <v>0</v>
      </c>
      <c r="H2971">
        <v>0</v>
      </c>
      <c r="I2971">
        <v>0</v>
      </c>
      <c r="J2971">
        <v>0</v>
      </c>
      <c r="K2971">
        <v>0</v>
      </c>
      <c r="L2971" s="2" t="s">
        <v>118</v>
      </c>
    </row>
    <row r="2972" spans="1:12" x14ac:dyDescent="0.4">
      <c r="A2972" s="1">
        <v>43992</v>
      </c>
      <c r="B2972" s="5"/>
      <c r="C2972" s="2" t="s">
        <v>50</v>
      </c>
      <c r="E2972">
        <v>100</v>
      </c>
      <c r="F2972" s="2" t="s">
        <v>191</v>
      </c>
      <c r="G2972">
        <v>0</v>
      </c>
      <c r="K2972">
        <v>3</v>
      </c>
      <c r="L2972" s="2" t="s">
        <v>0</v>
      </c>
    </row>
    <row r="2973" spans="1:12" x14ac:dyDescent="0.4">
      <c r="A2973" s="1">
        <v>43992</v>
      </c>
      <c r="B2973" s="5">
        <v>0.33333333333333331</v>
      </c>
      <c r="C2973" s="2" t="s">
        <v>15</v>
      </c>
      <c r="D2973">
        <v>0</v>
      </c>
      <c r="E2973">
        <v>1895</v>
      </c>
      <c r="F2973" s="2" t="s">
        <v>191</v>
      </c>
      <c r="G2973">
        <v>4</v>
      </c>
      <c r="H2973">
        <v>0</v>
      </c>
      <c r="I2973">
        <v>0</v>
      </c>
      <c r="J2973">
        <v>0</v>
      </c>
      <c r="K2973">
        <v>97</v>
      </c>
      <c r="L2973" s="2" t="s">
        <v>87</v>
      </c>
    </row>
    <row r="2974" spans="1:12" x14ac:dyDescent="0.4">
      <c r="A2974" s="1">
        <v>43992</v>
      </c>
      <c r="B2974" s="5">
        <v>0</v>
      </c>
      <c r="C2974" s="2" t="s">
        <v>17</v>
      </c>
      <c r="D2974">
        <v>0</v>
      </c>
      <c r="E2974">
        <v>846</v>
      </c>
      <c r="F2974" s="2" t="s">
        <v>191</v>
      </c>
      <c r="G2974">
        <v>0</v>
      </c>
      <c r="H2974">
        <v>0</v>
      </c>
      <c r="I2974">
        <v>0</v>
      </c>
      <c r="J2974">
        <v>806</v>
      </c>
      <c r="K2974">
        <v>35</v>
      </c>
      <c r="L2974" s="2" t="s">
        <v>115</v>
      </c>
    </row>
    <row r="2975" spans="1:12" x14ac:dyDescent="0.4">
      <c r="A2975" s="1">
        <v>43992</v>
      </c>
      <c r="B2975" s="5">
        <v>0.39583333333333331</v>
      </c>
      <c r="C2975" s="2" t="s">
        <v>13</v>
      </c>
      <c r="D2975">
        <v>0</v>
      </c>
      <c r="E2975">
        <v>983</v>
      </c>
      <c r="F2975" s="2" t="s">
        <v>191</v>
      </c>
      <c r="G2975">
        <v>4</v>
      </c>
      <c r="H2975">
        <v>3</v>
      </c>
      <c r="I2975">
        <v>0</v>
      </c>
      <c r="J2975">
        <v>928</v>
      </c>
      <c r="K2975">
        <v>50</v>
      </c>
      <c r="L2975" s="2" t="s">
        <v>298</v>
      </c>
    </row>
    <row r="2976" spans="1:12" x14ac:dyDescent="0.4">
      <c r="A2976" s="1">
        <v>43992</v>
      </c>
      <c r="B2976" s="5">
        <v>0</v>
      </c>
      <c r="C2976" s="2" t="s">
        <v>26</v>
      </c>
      <c r="D2976">
        <v>0</v>
      </c>
      <c r="E2976">
        <v>1174</v>
      </c>
      <c r="F2976" s="2" t="s">
        <v>191</v>
      </c>
      <c r="G2976">
        <v>4</v>
      </c>
      <c r="H2976">
        <v>1</v>
      </c>
      <c r="I2976">
        <v>0</v>
      </c>
      <c r="J2976">
        <v>150</v>
      </c>
      <c r="K2976">
        <v>84</v>
      </c>
      <c r="L2976" s="2" t="s">
        <v>334</v>
      </c>
    </row>
    <row r="2977" spans="1:12" x14ac:dyDescent="0.4">
      <c r="A2977" s="1">
        <v>43992</v>
      </c>
      <c r="B2977" s="5">
        <v>0</v>
      </c>
      <c r="C2977" s="2" t="s">
        <v>8</v>
      </c>
      <c r="D2977">
        <v>0</v>
      </c>
      <c r="E2977">
        <v>5364</v>
      </c>
      <c r="F2977" s="2" t="s">
        <v>169</v>
      </c>
      <c r="G2977">
        <v>12</v>
      </c>
      <c r="H2977">
        <v>1</v>
      </c>
      <c r="I2977">
        <v>1</v>
      </c>
      <c r="J2977">
        <v>831</v>
      </c>
      <c r="K2977">
        <v>295</v>
      </c>
      <c r="L2977" s="2" t="s">
        <v>279</v>
      </c>
    </row>
    <row r="2978" spans="1:12" x14ac:dyDescent="0.4">
      <c r="A2978" s="1">
        <v>43992</v>
      </c>
      <c r="B2978" s="5">
        <v>0.5</v>
      </c>
      <c r="C2978" s="2" t="s">
        <v>28</v>
      </c>
      <c r="D2978">
        <v>0</v>
      </c>
      <c r="E2978">
        <v>128</v>
      </c>
      <c r="F2978" s="2" t="s">
        <v>191</v>
      </c>
      <c r="G2978">
        <v>0</v>
      </c>
      <c r="H2978">
        <v>0</v>
      </c>
      <c r="I2978">
        <v>0</v>
      </c>
      <c r="J2978">
        <v>0</v>
      </c>
      <c r="K2978">
        <v>12</v>
      </c>
      <c r="L2978" s="2" t="s">
        <v>304</v>
      </c>
    </row>
    <row r="2979" spans="1:12" x14ac:dyDescent="0.4">
      <c r="A2979" s="1">
        <v>43992</v>
      </c>
      <c r="B2979" s="5">
        <v>0</v>
      </c>
      <c r="C2979" s="2" t="s">
        <v>93</v>
      </c>
      <c r="D2979">
        <v>0</v>
      </c>
      <c r="E2979">
        <v>829</v>
      </c>
      <c r="F2979" s="2" t="s">
        <v>191</v>
      </c>
      <c r="G2979">
        <v>0</v>
      </c>
      <c r="H2979">
        <v>0</v>
      </c>
      <c r="I2979">
        <v>0</v>
      </c>
      <c r="J2979">
        <v>0</v>
      </c>
      <c r="K2979">
        <v>50</v>
      </c>
      <c r="L2979" s="2" t="s">
        <v>0</v>
      </c>
    </row>
    <row r="2980" spans="1:12" x14ac:dyDescent="0.4">
      <c r="A2980" s="1">
        <v>43992</v>
      </c>
      <c r="B2980" s="5">
        <v>0</v>
      </c>
      <c r="C2980" s="2" t="s">
        <v>37</v>
      </c>
      <c r="D2980">
        <v>0</v>
      </c>
      <c r="E2980">
        <v>205</v>
      </c>
      <c r="F2980" s="2" t="s">
        <v>191</v>
      </c>
      <c r="G2980">
        <v>1</v>
      </c>
      <c r="H2980">
        <v>0</v>
      </c>
      <c r="I2980">
        <v>0</v>
      </c>
      <c r="J2980">
        <v>0</v>
      </c>
      <c r="K2980">
        <v>7</v>
      </c>
      <c r="L2980" s="2" t="s">
        <v>333</v>
      </c>
    </row>
    <row r="2981" spans="1:12" x14ac:dyDescent="0.4">
      <c r="A2981" s="1">
        <v>43992</v>
      </c>
      <c r="B2981" s="5">
        <v>0</v>
      </c>
      <c r="C2981" s="2" t="s">
        <v>48</v>
      </c>
      <c r="D2981">
        <v>0</v>
      </c>
      <c r="E2981">
        <v>736</v>
      </c>
      <c r="F2981" s="2" t="s">
        <v>191</v>
      </c>
      <c r="G2981">
        <v>8</v>
      </c>
      <c r="H2981">
        <v>2</v>
      </c>
      <c r="I2981">
        <v>0</v>
      </c>
      <c r="J2981">
        <v>0</v>
      </c>
      <c r="K2981">
        <v>20</v>
      </c>
      <c r="L2981" s="2" t="s">
        <v>102</v>
      </c>
    </row>
    <row r="2982" spans="1:12" x14ac:dyDescent="0.4">
      <c r="A2982" s="1">
        <v>43992</v>
      </c>
      <c r="B2982" s="5">
        <v>0</v>
      </c>
      <c r="C2982" s="2" t="s">
        <v>29</v>
      </c>
      <c r="D2982">
        <v>0</v>
      </c>
      <c r="E2982">
        <v>735</v>
      </c>
      <c r="F2982" s="2" t="s">
        <v>191</v>
      </c>
      <c r="G2982">
        <v>2</v>
      </c>
      <c r="H2982">
        <v>0</v>
      </c>
      <c r="I2982">
        <v>0</v>
      </c>
      <c r="J2982">
        <v>0</v>
      </c>
      <c r="K2982">
        <v>83</v>
      </c>
      <c r="L2982" s="2" t="s">
        <v>229</v>
      </c>
    </row>
    <row r="2983" spans="1:12" x14ac:dyDescent="0.4">
      <c r="A2983" s="1">
        <v>43992</v>
      </c>
      <c r="B2983" s="5">
        <v>0</v>
      </c>
      <c r="C2983" s="2" t="s">
        <v>70</v>
      </c>
      <c r="D2983">
        <v>0</v>
      </c>
      <c r="E2983">
        <v>124</v>
      </c>
      <c r="F2983" s="2" t="s">
        <v>191</v>
      </c>
      <c r="G2983">
        <v>0</v>
      </c>
      <c r="H2983">
        <v>0</v>
      </c>
      <c r="I2983">
        <v>0</v>
      </c>
      <c r="J2983">
        <v>0</v>
      </c>
      <c r="K2983">
        <v>3</v>
      </c>
      <c r="L2983" s="2" t="s">
        <v>223</v>
      </c>
    </row>
    <row r="2984" spans="1:12" x14ac:dyDescent="0.4">
      <c r="A2984" s="1">
        <v>43992</v>
      </c>
      <c r="B2984" s="5">
        <v>0</v>
      </c>
      <c r="C2984" s="2" t="s">
        <v>78</v>
      </c>
      <c r="D2984">
        <v>0</v>
      </c>
      <c r="E2984">
        <v>82</v>
      </c>
      <c r="F2984" s="2" t="s">
        <v>191</v>
      </c>
      <c r="G2984">
        <v>0</v>
      </c>
      <c r="H2984">
        <v>0</v>
      </c>
      <c r="I2984">
        <v>0</v>
      </c>
      <c r="J2984">
        <v>0</v>
      </c>
      <c r="K2984">
        <v>0</v>
      </c>
      <c r="L2984" s="2" t="s">
        <v>338</v>
      </c>
    </row>
    <row r="2985" spans="1:12" x14ac:dyDescent="0.4">
      <c r="A2985" s="1">
        <v>43992</v>
      </c>
      <c r="B2985" s="5">
        <v>0</v>
      </c>
      <c r="C2985" s="2" t="s">
        <v>33</v>
      </c>
      <c r="D2985">
        <v>0</v>
      </c>
      <c r="E2985">
        <v>811</v>
      </c>
      <c r="F2985" s="2" t="s">
        <v>191</v>
      </c>
      <c r="G2985">
        <v>7</v>
      </c>
      <c r="H2985">
        <v>0</v>
      </c>
      <c r="I2985">
        <v>0</v>
      </c>
      <c r="J2985">
        <v>0</v>
      </c>
      <c r="K2985">
        <v>37</v>
      </c>
      <c r="L2985" s="2" t="s">
        <v>74</v>
      </c>
    </row>
    <row r="2986" spans="1:12" x14ac:dyDescent="0.4">
      <c r="A2986" s="1">
        <v>43992</v>
      </c>
      <c r="B2986" s="5">
        <v>0.39583333333333331</v>
      </c>
      <c r="C2986" s="2" t="s">
        <v>101</v>
      </c>
      <c r="D2986">
        <v>0</v>
      </c>
      <c r="E2986">
        <v>79</v>
      </c>
      <c r="F2986" s="2" t="s">
        <v>191</v>
      </c>
      <c r="G2986">
        <v>3</v>
      </c>
      <c r="H2986">
        <v>1</v>
      </c>
      <c r="I2986">
        <v>0</v>
      </c>
      <c r="J2986">
        <v>0</v>
      </c>
      <c r="K2986">
        <v>7</v>
      </c>
      <c r="L2986" s="2" t="s">
        <v>335</v>
      </c>
    </row>
    <row r="2987" spans="1:12" x14ac:dyDescent="0.4">
      <c r="A2987" s="1">
        <v>43992</v>
      </c>
      <c r="B2987" s="5"/>
      <c r="C2987" s="2" t="s">
        <v>57</v>
      </c>
      <c r="E2987">
        <v>446</v>
      </c>
      <c r="F2987" s="2" t="s">
        <v>191</v>
      </c>
      <c r="G2987">
        <v>2</v>
      </c>
      <c r="K2987">
        <v>17</v>
      </c>
      <c r="L2987" s="2" t="s">
        <v>0</v>
      </c>
    </row>
    <row r="2988" spans="1:12" x14ac:dyDescent="0.4">
      <c r="A2988" s="1">
        <v>43992</v>
      </c>
      <c r="B2988" s="5">
        <v>0.41666666666666669</v>
      </c>
      <c r="C2988" s="2" t="s">
        <v>38</v>
      </c>
      <c r="D2988">
        <v>0</v>
      </c>
      <c r="E2988">
        <v>307</v>
      </c>
      <c r="F2988" s="2" t="s">
        <v>191</v>
      </c>
      <c r="G2988">
        <v>0</v>
      </c>
      <c r="H2988">
        <v>0</v>
      </c>
      <c r="I2988">
        <v>0</v>
      </c>
      <c r="J2988">
        <v>284</v>
      </c>
      <c r="K2988">
        <v>23</v>
      </c>
      <c r="L2988" s="2" t="s">
        <v>339</v>
      </c>
    </row>
    <row r="2989" spans="1:12" x14ac:dyDescent="0.4">
      <c r="A2989" s="1">
        <v>43992</v>
      </c>
      <c r="B2989" s="5">
        <v>0.41666666666666669</v>
      </c>
      <c r="C2989" s="2" t="s">
        <v>88</v>
      </c>
      <c r="D2989">
        <v>0</v>
      </c>
      <c r="E2989">
        <v>384</v>
      </c>
      <c r="F2989" s="2" t="s">
        <v>191</v>
      </c>
      <c r="G2989">
        <v>1</v>
      </c>
      <c r="H2989">
        <v>0</v>
      </c>
      <c r="I2989">
        <v>0</v>
      </c>
      <c r="J2989">
        <v>68</v>
      </c>
      <c r="K2989">
        <v>18</v>
      </c>
      <c r="L2989" s="2" t="s">
        <v>303</v>
      </c>
    </row>
    <row r="2990" spans="1:12" x14ac:dyDescent="0.4">
      <c r="A2990" s="1">
        <v>43992</v>
      </c>
      <c r="B2990" s="5">
        <v>0.33333333333333331</v>
      </c>
      <c r="C2990" s="2" t="s">
        <v>9</v>
      </c>
      <c r="D2990">
        <v>0</v>
      </c>
      <c r="E2990">
        <v>3316</v>
      </c>
      <c r="F2990" s="2" t="s">
        <v>191</v>
      </c>
      <c r="G2990">
        <v>10</v>
      </c>
      <c r="H2990">
        <v>0</v>
      </c>
      <c r="I2990">
        <v>0</v>
      </c>
      <c r="J2990">
        <v>907</v>
      </c>
      <c r="K2990">
        <v>349</v>
      </c>
      <c r="L2990" s="2" t="s">
        <v>244</v>
      </c>
    </row>
    <row r="2991" spans="1:12" x14ac:dyDescent="0.4">
      <c r="A2991" s="1">
        <v>43992</v>
      </c>
      <c r="B2991" s="5"/>
      <c r="C2991" s="2" t="s">
        <v>75</v>
      </c>
      <c r="E2991">
        <v>93</v>
      </c>
      <c r="F2991" s="2" t="s">
        <v>191</v>
      </c>
      <c r="G2991">
        <v>0</v>
      </c>
      <c r="K2991">
        <v>7</v>
      </c>
      <c r="L2991" s="2" t="s">
        <v>0</v>
      </c>
    </row>
    <row r="2992" spans="1:12" x14ac:dyDescent="0.4">
      <c r="A2992" s="1">
        <v>43992</v>
      </c>
      <c r="B2992" s="5">
        <v>0</v>
      </c>
      <c r="C2992" s="2" t="s">
        <v>18</v>
      </c>
      <c r="D2992">
        <v>0</v>
      </c>
      <c r="E2992">
        <v>5470</v>
      </c>
      <c r="F2992" s="2" t="s">
        <v>191</v>
      </c>
      <c r="G2992">
        <v>23</v>
      </c>
      <c r="H2992">
        <v>5</v>
      </c>
      <c r="I2992">
        <v>0</v>
      </c>
      <c r="J2992">
        <v>0</v>
      </c>
      <c r="K2992">
        <v>422</v>
      </c>
      <c r="L2992" s="2" t="s">
        <v>123</v>
      </c>
    </row>
    <row r="2993" spans="1:12" x14ac:dyDescent="0.4">
      <c r="A2993" s="1">
        <v>43992</v>
      </c>
      <c r="B2993" s="5">
        <v>0</v>
      </c>
      <c r="C2993" s="2" t="s">
        <v>20</v>
      </c>
      <c r="D2993">
        <v>0</v>
      </c>
      <c r="E2993">
        <v>1969</v>
      </c>
      <c r="F2993" s="2" t="s">
        <v>191</v>
      </c>
      <c r="G2993">
        <v>19</v>
      </c>
      <c r="H2993">
        <v>3</v>
      </c>
      <c r="I2993">
        <v>2</v>
      </c>
      <c r="J2993">
        <v>287</v>
      </c>
      <c r="K2993">
        <v>152</v>
      </c>
      <c r="L2993" s="2" t="s">
        <v>255</v>
      </c>
    </row>
    <row r="2994" spans="1:12" x14ac:dyDescent="0.4">
      <c r="A2994" s="1">
        <v>43992</v>
      </c>
      <c r="B2994" s="5">
        <v>0.33333333333333331</v>
      </c>
      <c r="C2994" s="2" t="s">
        <v>40</v>
      </c>
      <c r="D2994">
        <v>0</v>
      </c>
      <c r="E2994">
        <v>207</v>
      </c>
      <c r="F2994" s="2" t="s">
        <v>191</v>
      </c>
      <c r="G2994">
        <v>1</v>
      </c>
      <c r="H2994">
        <v>0</v>
      </c>
      <c r="I2994">
        <v>0</v>
      </c>
      <c r="J2994">
        <v>186</v>
      </c>
      <c r="K2994">
        <v>9</v>
      </c>
      <c r="L2994" s="2" t="s">
        <v>232</v>
      </c>
    </row>
    <row r="2995" spans="1:12" x14ac:dyDescent="0.4">
      <c r="A2995" s="1">
        <v>43992</v>
      </c>
      <c r="B2995" s="5">
        <v>0.60416666666666663</v>
      </c>
      <c r="C2995" s="2" t="s">
        <v>12</v>
      </c>
      <c r="D2995">
        <v>0</v>
      </c>
      <c r="E2995">
        <v>3642</v>
      </c>
      <c r="F2995" s="2" t="s">
        <v>191</v>
      </c>
      <c r="G2995">
        <v>7</v>
      </c>
      <c r="H2995">
        <v>0</v>
      </c>
      <c r="I2995">
        <v>0</v>
      </c>
      <c r="J2995">
        <v>0</v>
      </c>
      <c r="K2995">
        <v>130</v>
      </c>
      <c r="L2995" s="2" t="s">
        <v>301</v>
      </c>
    </row>
    <row r="2996" spans="1:12" x14ac:dyDescent="0.4">
      <c r="A2996" s="1">
        <v>43992</v>
      </c>
      <c r="B2996" s="5">
        <v>0</v>
      </c>
      <c r="C2996" s="2" t="s">
        <v>10</v>
      </c>
      <c r="D2996">
        <v>0</v>
      </c>
      <c r="E2996">
        <v>82</v>
      </c>
      <c r="F2996" s="2" t="s">
        <v>191</v>
      </c>
      <c r="G2996">
        <v>0</v>
      </c>
      <c r="H2996">
        <v>0</v>
      </c>
      <c r="I2996">
        <v>0</v>
      </c>
      <c r="J2996">
        <v>0</v>
      </c>
      <c r="K2996">
        <v>1</v>
      </c>
      <c r="L2996" s="2" t="s">
        <v>302</v>
      </c>
    </row>
    <row r="2997" spans="1:12" x14ac:dyDescent="0.4">
      <c r="A2997" s="1">
        <v>43992</v>
      </c>
      <c r="B2997" s="5"/>
      <c r="C2997" s="2" t="s">
        <v>167</v>
      </c>
      <c r="E2997">
        <v>31252</v>
      </c>
      <c r="F2997" s="2" t="s">
        <v>191</v>
      </c>
      <c r="G2997">
        <v>112</v>
      </c>
      <c r="K2997">
        <v>1957</v>
      </c>
      <c r="L2997" s="2" t="s">
        <v>0</v>
      </c>
    </row>
    <row r="2998" spans="1:12" x14ac:dyDescent="0.4">
      <c r="A2998" s="1">
        <v>43993</v>
      </c>
      <c r="B2998" s="5">
        <v>0.61458333333333337</v>
      </c>
      <c r="C2998" s="2" t="s">
        <v>22</v>
      </c>
      <c r="D2998">
        <v>0</v>
      </c>
      <c r="E2998">
        <v>1222</v>
      </c>
      <c r="F2998" s="2" t="s">
        <v>191</v>
      </c>
      <c r="G2998">
        <v>2</v>
      </c>
      <c r="H2998">
        <v>1</v>
      </c>
      <c r="I2998">
        <v>1</v>
      </c>
      <c r="J2998">
        <v>1155</v>
      </c>
      <c r="K2998">
        <v>46</v>
      </c>
      <c r="L2998" s="2" t="s">
        <v>296</v>
      </c>
    </row>
    <row r="2999" spans="1:12" x14ac:dyDescent="0.4">
      <c r="A2999" s="1">
        <v>43993</v>
      </c>
      <c r="B2999" s="5"/>
      <c r="C2999" s="2" t="s">
        <v>83</v>
      </c>
      <c r="E2999">
        <v>25</v>
      </c>
      <c r="F2999" s="2" t="s">
        <v>191</v>
      </c>
      <c r="G2999">
        <v>0</v>
      </c>
      <c r="K2999">
        <v>0</v>
      </c>
      <c r="L2999" s="2" t="s">
        <v>0</v>
      </c>
    </row>
    <row r="3000" spans="1:12" x14ac:dyDescent="0.4">
      <c r="A3000" s="1">
        <v>43993</v>
      </c>
      <c r="B3000" s="5"/>
      <c r="C3000" s="2" t="s">
        <v>50</v>
      </c>
      <c r="E3000">
        <v>100</v>
      </c>
      <c r="F3000" s="2" t="s">
        <v>191</v>
      </c>
      <c r="G3000">
        <v>0</v>
      </c>
      <c r="K3000">
        <v>3</v>
      </c>
      <c r="L3000" s="2" t="s">
        <v>0</v>
      </c>
    </row>
    <row r="3001" spans="1:12" x14ac:dyDescent="0.4">
      <c r="A3001" s="1">
        <v>43993</v>
      </c>
      <c r="B3001" s="5">
        <v>0.33333333333333331</v>
      </c>
      <c r="C3001" s="2" t="s">
        <v>15</v>
      </c>
      <c r="D3001">
        <v>0</v>
      </c>
      <c r="E3001">
        <v>1900</v>
      </c>
      <c r="F3001" s="2" t="s">
        <v>191</v>
      </c>
      <c r="G3001">
        <v>4</v>
      </c>
      <c r="H3001">
        <v>0</v>
      </c>
      <c r="I3001">
        <v>0</v>
      </c>
      <c r="J3001">
        <v>0</v>
      </c>
      <c r="K3001">
        <v>97</v>
      </c>
      <c r="L3001" s="2" t="s">
        <v>87</v>
      </c>
    </row>
    <row r="3002" spans="1:12" x14ac:dyDescent="0.4">
      <c r="A3002" s="1">
        <v>43993</v>
      </c>
      <c r="B3002" s="5">
        <v>0</v>
      </c>
      <c r="C3002" s="2" t="s">
        <v>17</v>
      </c>
      <c r="D3002">
        <v>0</v>
      </c>
      <c r="E3002">
        <v>846</v>
      </c>
      <c r="F3002" s="2" t="s">
        <v>191</v>
      </c>
      <c r="G3002">
        <v>0</v>
      </c>
      <c r="H3002">
        <v>0</v>
      </c>
      <c r="I3002">
        <v>0</v>
      </c>
      <c r="J3002">
        <v>807</v>
      </c>
      <c r="K3002">
        <v>35</v>
      </c>
      <c r="L3002" s="2" t="s">
        <v>115</v>
      </c>
    </row>
    <row r="3003" spans="1:12" x14ac:dyDescent="0.4">
      <c r="A3003" s="1">
        <v>43993</v>
      </c>
      <c r="B3003" s="5">
        <v>0.39583333333333331</v>
      </c>
      <c r="C3003" s="2" t="s">
        <v>13</v>
      </c>
      <c r="D3003">
        <v>0</v>
      </c>
      <c r="E3003">
        <v>983</v>
      </c>
      <c r="F3003" s="2" t="s">
        <v>191</v>
      </c>
      <c r="G3003">
        <v>3</v>
      </c>
      <c r="H3003">
        <v>2</v>
      </c>
      <c r="I3003">
        <v>0</v>
      </c>
      <c r="J3003">
        <v>929</v>
      </c>
      <c r="K3003">
        <v>50</v>
      </c>
      <c r="L3003" s="2" t="s">
        <v>299</v>
      </c>
    </row>
    <row r="3004" spans="1:12" x14ac:dyDescent="0.4">
      <c r="A3004" s="1">
        <v>43993</v>
      </c>
      <c r="B3004" s="5">
        <v>0</v>
      </c>
      <c r="C3004" s="2" t="s">
        <v>26</v>
      </c>
      <c r="D3004">
        <v>0</v>
      </c>
      <c r="E3004">
        <v>1175</v>
      </c>
      <c r="F3004" s="2" t="s">
        <v>191</v>
      </c>
      <c r="G3004">
        <v>3</v>
      </c>
      <c r="H3004">
        <v>1</v>
      </c>
      <c r="I3004">
        <v>0</v>
      </c>
      <c r="J3004">
        <v>150</v>
      </c>
      <c r="K3004">
        <v>84</v>
      </c>
      <c r="L3004" s="2" t="s">
        <v>334</v>
      </c>
    </row>
    <row r="3005" spans="1:12" x14ac:dyDescent="0.4">
      <c r="A3005" s="1">
        <v>43993</v>
      </c>
      <c r="B3005" s="5">
        <v>0</v>
      </c>
      <c r="C3005" s="2" t="s">
        <v>8</v>
      </c>
      <c r="D3005">
        <v>0</v>
      </c>
      <c r="E3005">
        <v>5364</v>
      </c>
      <c r="F3005" s="2" t="s">
        <v>194</v>
      </c>
      <c r="G3005">
        <v>7</v>
      </c>
      <c r="H3005">
        <v>2</v>
      </c>
      <c r="I3005">
        <v>1</v>
      </c>
      <c r="J3005">
        <v>835</v>
      </c>
      <c r="K3005">
        <v>295</v>
      </c>
      <c r="L3005" s="2" t="s">
        <v>279</v>
      </c>
    </row>
    <row r="3006" spans="1:12" x14ac:dyDescent="0.4">
      <c r="A3006" s="1">
        <v>43993</v>
      </c>
      <c r="B3006" s="5">
        <v>0.64583333333333337</v>
      </c>
      <c r="C3006" s="2" t="s">
        <v>28</v>
      </c>
      <c r="D3006">
        <v>0</v>
      </c>
      <c r="E3006">
        <v>128</v>
      </c>
      <c r="F3006" s="2" t="s">
        <v>191</v>
      </c>
      <c r="G3006">
        <v>0</v>
      </c>
      <c r="H3006">
        <v>0</v>
      </c>
      <c r="I3006">
        <v>0</v>
      </c>
      <c r="J3006">
        <v>0</v>
      </c>
      <c r="K3006">
        <v>12</v>
      </c>
      <c r="L3006" s="2" t="s">
        <v>304</v>
      </c>
    </row>
    <row r="3007" spans="1:12" x14ac:dyDescent="0.4">
      <c r="A3007" s="1">
        <v>43993</v>
      </c>
      <c r="B3007" s="5">
        <v>0</v>
      </c>
      <c r="C3007" s="2" t="s">
        <v>93</v>
      </c>
      <c r="D3007">
        <v>0</v>
      </c>
      <c r="E3007">
        <v>829</v>
      </c>
      <c r="F3007" s="2" t="s">
        <v>191</v>
      </c>
      <c r="G3007">
        <v>1</v>
      </c>
      <c r="H3007">
        <v>0</v>
      </c>
      <c r="I3007">
        <v>0</v>
      </c>
      <c r="J3007">
        <v>0</v>
      </c>
      <c r="K3007">
        <v>50</v>
      </c>
      <c r="L3007" s="2" t="s">
        <v>0</v>
      </c>
    </row>
    <row r="3008" spans="1:12" x14ac:dyDescent="0.4">
      <c r="A3008" s="1">
        <v>43993</v>
      </c>
      <c r="B3008" s="5">
        <v>0</v>
      </c>
      <c r="C3008" s="2" t="s">
        <v>37</v>
      </c>
      <c r="D3008">
        <v>0</v>
      </c>
      <c r="E3008">
        <v>205</v>
      </c>
      <c r="F3008" s="2" t="s">
        <v>191</v>
      </c>
      <c r="G3008">
        <v>1</v>
      </c>
      <c r="H3008">
        <v>0</v>
      </c>
      <c r="I3008">
        <v>0</v>
      </c>
      <c r="J3008">
        <v>0</v>
      </c>
      <c r="K3008">
        <v>7</v>
      </c>
      <c r="L3008" s="2" t="s">
        <v>333</v>
      </c>
    </row>
    <row r="3009" spans="1:12" x14ac:dyDescent="0.4">
      <c r="A3009" s="1">
        <v>43993</v>
      </c>
      <c r="B3009" s="5">
        <v>0</v>
      </c>
      <c r="C3009" s="2" t="s">
        <v>48</v>
      </c>
      <c r="D3009">
        <v>0</v>
      </c>
      <c r="E3009">
        <v>736</v>
      </c>
      <c r="F3009" s="2" t="s">
        <v>191</v>
      </c>
      <c r="G3009">
        <v>8</v>
      </c>
      <c r="H3009">
        <v>0</v>
      </c>
      <c r="I3009">
        <v>0</v>
      </c>
      <c r="J3009">
        <v>0</v>
      </c>
      <c r="K3009">
        <v>20</v>
      </c>
      <c r="L3009" s="2" t="s">
        <v>102</v>
      </c>
    </row>
    <row r="3010" spans="1:12" x14ac:dyDescent="0.4">
      <c r="A3010" s="1">
        <v>43993</v>
      </c>
      <c r="B3010" s="5">
        <v>0</v>
      </c>
      <c r="C3010" s="2" t="s">
        <v>29</v>
      </c>
      <c r="D3010">
        <v>0</v>
      </c>
      <c r="E3010">
        <v>735</v>
      </c>
      <c r="F3010" s="2" t="s">
        <v>191</v>
      </c>
      <c r="G3010">
        <v>2</v>
      </c>
      <c r="H3010">
        <v>1</v>
      </c>
      <c r="I3010">
        <v>0</v>
      </c>
      <c r="J3010">
        <v>0</v>
      </c>
      <c r="K3010">
        <v>83</v>
      </c>
      <c r="L3010" s="2" t="s">
        <v>229</v>
      </c>
    </row>
    <row r="3011" spans="1:12" x14ac:dyDescent="0.4">
      <c r="A3011" s="1">
        <v>43993</v>
      </c>
      <c r="B3011" s="5">
        <v>0</v>
      </c>
      <c r="C3011" s="2" t="s">
        <v>70</v>
      </c>
      <c r="D3011">
        <v>0</v>
      </c>
      <c r="E3011">
        <v>124</v>
      </c>
      <c r="F3011" s="2" t="s">
        <v>191</v>
      </c>
      <c r="G3011">
        <v>0</v>
      </c>
      <c r="H3011">
        <v>0</v>
      </c>
      <c r="I3011">
        <v>0</v>
      </c>
      <c r="J3011">
        <v>0</v>
      </c>
      <c r="K3011">
        <v>3</v>
      </c>
      <c r="L3011" s="2" t="s">
        <v>223</v>
      </c>
    </row>
    <row r="3012" spans="1:12" x14ac:dyDescent="0.4">
      <c r="A3012" s="1">
        <v>43993</v>
      </c>
      <c r="B3012" s="5"/>
      <c r="C3012" s="2" t="s">
        <v>78</v>
      </c>
      <c r="E3012">
        <v>82</v>
      </c>
      <c r="F3012" s="2" t="s">
        <v>191</v>
      </c>
      <c r="G3012">
        <v>0</v>
      </c>
      <c r="K3012">
        <v>0</v>
      </c>
      <c r="L3012" s="2" t="s">
        <v>0</v>
      </c>
    </row>
    <row r="3013" spans="1:12" x14ac:dyDescent="0.4">
      <c r="A3013" s="1">
        <v>43993</v>
      </c>
      <c r="B3013" s="5"/>
      <c r="C3013" s="2" t="s">
        <v>33</v>
      </c>
      <c r="E3013">
        <v>813</v>
      </c>
      <c r="F3013" s="2" t="s">
        <v>191</v>
      </c>
      <c r="G3013">
        <v>7</v>
      </c>
      <c r="K3013">
        <v>37</v>
      </c>
      <c r="L3013" s="2" t="s">
        <v>0</v>
      </c>
    </row>
    <row r="3014" spans="1:12" x14ac:dyDescent="0.4">
      <c r="A3014" s="1">
        <v>43993</v>
      </c>
      <c r="B3014" s="5">
        <v>0.39583333333333331</v>
      </c>
      <c r="C3014" s="2" t="s">
        <v>101</v>
      </c>
      <c r="D3014">
        <v>0</v>
      </c>
      <c r="E3014">
        <v>79</v>
      </c>
      <c r="F3014" s="2" t="s">
        <v>191</v>
      </c>
      <c r="G3014">
        <v>1</v>
      </c>
      <c r="H3014">
        <v>0</v>
      </c>
      <c r="I3014">
        <v>0</v>
      </c>
      <c r="J3014">
        <v>0</v>
      </c>
      <c r="K3014">
        <v>7</v>
      </c>
      <c r="L3014" s="2" t="s">
        <v>335</v>
      </c>
    </row>
    <row r="3015" spans="1:12" x14ac:dyDescent="0.4">
      <c r="A3015" s="1">
        <v>43993</v>
      </c>
      <c r="B3015" s="5"/>
      <c r="C3015" s="2" t="s">
        <v>57</v>
      </c>
      <c r="E3015">
        <v>447</v>
      </c>
      <c r="F3015" s="2" t="s">
        <v>191</v>
      </c>
      <c r="G3015">
        <v>2</v>
      </c>
      <c r="K3015">
        <v>17</v>
      </c>
      <c r="L3015" s="2" t="s">
        <v>0</v>
      </c>
    </row>
    <row r="3016" spans="1:12" x14ac:dyDescent="0.4">
      <c r="A3016" s="1">
        <v>43993</v>
      </c>
      <c r="B3016" s="5">
        <v>0.41666666666666669</v>
      </c>
      <c r="C3016" s="2" t="s">
        <v>38</v>
      </c>
      <c r="D3016">
        <v>0</v>
      </c>
      <c r="E3016">
        <v>308</v>
      </c>
      <c r="F3016" s="2" t="s">
        <v>191</v>
      </c>
      <c r="G3016">
        <v>0</v>
      </c>
      <c r="H3016">
        <v>0</v>
      </c>
      <c r="I3016">
        <v>0</v>
      </c>
      <c r="J3016">
        <v>284</v>
      </c>
      <c r="K3016">
        <v>23</v>
      </c>
      <c r="L3016" s="2" t="s">
        <v>339</v>
      </c>
    </row>
    <row r="3017" spans="1:12" x14ac:dyDescent="0.4">
      <c r="A3017" s="1">
        <v>43993</v>
      </c>
      <c r="B3017" s="5">
        <v>0.41666666666666669</v>
      </c>
      <c r="C3017" s="2" t="s">
        <v>88</v>
      </c>
      <c r="D3017">
        <v>0</v>
      </c>
      <c r="E3017">
        <v>384</v>
      </c>
      <c r="F3017" s="2" t="s">
        <v>191</v>
      </c>
      <c r="G3017">
        <v>1</v>
      </c>
      <c r="H3017">
        <v>0</v>
      </c>
      <c r="I3017">
        <v>0</v>
      </c>
      <c r="J3017">
        <v>68</v>
      </c>
      <c r="K3017">
        <v>18</v>
      </c>
      <c r="L3017" s="2" t="s">
        <v>303</v>
      </c>
    </row>
    <row r="3018" spans="1:12" x14ac:dyDescent="0.4">
      <c r="A3018" s="1">
        <v>43993</v>
      </c>
      <c r="B3018" s="5">
        <v>0.33333333333333331</v>
      </c>
      <c r="C3018" s="2" t="s">
        <v>9</v>
      </c>
      <c r="D3018">
        <v>0</v>
      </c>
      <c r="E3018">
        <v>3317</v>
      </c>
      <c r="F3018" s="2" t="s">
        <v>191</v>
      </c>
      <c r="G3018">
        <v>10</v>
      </c>
      <c r="H3018">
        <v>0</v>
      </c>
      <c r="I3018">
        <v>0</v>
      </c>
      <c r="J3018">
        <v>907</v>
      </c>
      <c r="K3018">
        <v>349</v>
      </c>
      <c r="L3018" s="2" t="s">
        <v>244</v>
      </c>
    </row>
    <row r="3019" spans="1:12" x14ac:dyDescent="0.4">
      <c r="A3019" s="1">
        <v>43993</v>
      </c>
      <c r="B3019" s="5"/>
      <c r="C3019" s="2" t="s">
        <v>75</v>
      </c>
      <c r="E3019">
        <v>93</v>
      </c>
      <c r="F3019" s="2" t="s">
        <v>191</v>
      </c>
      <c r="G3019">
        <v>0</v>
      </c>
      <c r="K3019">
        <v>7</v>
      </c>
      <c r="L3019" s="2" t="s">
        <v>0</v>
      </c>
    </row>
    <row r="3020" spans="1:12" x14ac:dyDescent="0.4">
      <c r="A3020" s="1">
        <v>43993</v>
      </c>
      <c r="B3020" s="5">
        <v>0</v>
      </c>
      <c r="C3020" s="2" t="s">
        <v>18</v>
      </c>
      <c r="D3020">
        <v>0</v>
      </c>
      <c r="E3020">
        <v>5474</v>
      </c>
      <c r="F3020" s="2" t="s">
        <v>191</v>
      </c>
      <c r="G3020">
        <v>23</v>
      </c>
      <c r="H3020">
        <v>4</v>
      </c>
      <c r="I3020">
        <v>0</v>
      </c>
      <c r="J3020">
        <v>0</v>
      </c>
      <c r="K3020">
        <v>422</v>
      </c>
      <c r="L3020" s="2" t="s">
        <v>123</v>
      </c>
    </row>
    <row r="3021" spans="1:12" x14ac:dyDescent="0.4">
      <c r="A3021" s="1">
        <v>43993</v>
      </c>
      <c r="B3021" s="5">
        <v>0</v>
      </c>
      <c r="C3021" s="2" t="s">
        <v>20</v>
      </c>
      <c r="D3021">
        <v>0</v>
      </c>
      <c r="E3021">
        <v>1973</v>
      </c>
      <c r="F3021" s="2" t="s">
        <v>191</v>
      </c>
      <c r="G3021">
        <v>19</v>
      </c>
      <c r="H3021">
        <v>3</v>
      </c>
      <c r="I3021">
        <v>1</v>
      </c>
      <c r="J3021">
        <v>287</v>
      </c>
      <c r="K3021">
        <v>152</v>
      </c>
      <c r="L3021" s="2" t="s">
        <v>255</v>
      </c>
    </row>
    <row r="3022" spans="1:12" x14ac:dyDescent="0.4">
      <c r="A3022" s="1">
        <v>43993</v>
      </c>
      <c r="B3022" s="5">
        <v>0.33333333333333331</v>
      </c>
      <c r="C3022" s="2" t="s">
        <v>40</v>
      </c>
      <c r="D3022">
        <v>0</v>
      </c>
      <c r="E3022">
        <v>207</v>
      </c>
      <c r="F3022" s="2" t="s">
        <v>191</v>
      </c>
      <c r="G3022">
        <v>1</v>
      </c>
      <c r="H3022">
        <v>0</v>
      </c>
      <c r="I3022">
        <v>0</v>
      </c>
      <c r="J3022">
        <v>186</v>
      </c>
      <c r="K3022">
        <v>9</v>
      </c>
      <c r="L3022" s="2" t="s">
        <v>232</v>
      </c>
    </row>
    <row r="3023" spans="1:12" x14ac:dyDescent="0.4">
      <c r="A3023" s="1">
        <v>43993</v>
      </c>
      <c r="B3023" s="5">
        <v>0.60416666666666663</v>
      </c>
      <c r="C3023" s="2" t="s">
        <v>12</v>
      </c>
      <c r="D3023">
        <v>0</v>
      </c>
      <c r="E3023">
        <v>3644</v>
      </c>
      <c r="F3023" s="2" t="s">
        <v>191</v>
      </c>
      <c r="G3023">
        <v>8</v>
      </c>
      <c r="H3023">
        <v>0</v>
      </c>
      <c r="I3023">
        <v>0</v>
      </c>
      <c r="J3023">
        <v>0</v>
      </c>
      <c r="K3023">
        <v>130</v>
      </c>
      <c r="L3023" s="2" t="s">
        <v>301</v>
      </c>
    </row>
    <row r="3024" spans="1:12" x14ac:dyDescent="0.4">
      <c r="A3024" s="1">
        <v>43993</v>
      </c>
      <c r="B3024" s="5">
        <v>0</v>
      </c>
      <c r="C3024" s="2" t="s">
        <v>10</v>
      </c>
      <c r="D3024">
        <v>0</v>
      </c>
      <c r="E3024">
        <v>82</v>
      </c>
      <c r="F3024" s="2" t="s">
        <v>191</v>
      </c>
      <c r="G3024">
        <v>0</v>
      </c>
      <c r="H3024">
        <v>0</v>
      </c>
      <c r="I3024">
        <v>0</v>
      </c>
      <c r="J3024">
        <v>0</v>
      </c>
      <c r="K3024">
        <v>1</v>
      </c>
      <c r="L3024" s="2" t="s">
        <v>302</v>
      </c>
    </row>
    <row r="3025" spans="1:12" x14ac:dyDescent="0.4">
      <c r="A3025" s="1">
        <v>43993</v>
      </c>
      <c r="B3025" s="5"/>
      <c r="C3025" s="2" t="s">
        <v>167</v>
      </c>
      <c r="E3025">
        <v>31275</v>
      </c>
      <c r="F3025" s="2" t="s">
        <v>191</v>
      </c>
      <c r="G3025">
        <v>104</v>
      </c>
      <c r="K3025">
        <v>1957</v>
      </c>
      <c r="L3025" s="2" t="s">
        <v>0</v>
      </c>
    </row>
    <row r="3026" spans="1:12" x14ac:dyDescent="0.4">
      <c r="A3026" s="1">
        <v>43994</v>
      </c>
      <c r="B3026" s="5"/>
      <c r="C3026" s="2" t="s">
        <v>22</v>
      </c>
      <c r="E3026">
        <v>1224</v>
      </c>
      <c r="F3026" s="2" t="s">
        <v>191</v>
      </c>
      <c r="G3026">
        <v>3</v>
      </c>
      <c r="K3026">
        <v>46</v>
      </c>
      <c r="L3026" s="2" t="s">
        <v>0</v>
      </c>
    </row>
    <row r="3027" spans="1:12" x14ac:dyDescent="0.4">
      <c r="A3027" s="1">
        <v>43994</v>
      </c>
      <c r="B3027" s="5">
        <v>0.45833333333333331</v>
      </c>
      <c r="C3027" s="2" t="s">
        <v>83</v>
      </c>
      <c r="D3027">
        <v>0</v>
      </c>
      <c r="E3027">
        <v>25</v>
      </c>
      <c r="F3027" s="2" t="s">
        <v>191</v>
      </c>
      <c r="G3027">
        <v>0</v>
      </c>
      <c r="H3027">
        <v>0</v>
      </c>
      <c r="I3027">
        <v>0</v>
      </c>
      <c r="J3027">
        <v>0</v>
      </c>
      <c r="K3027">
        <v>0</v>
      </c>
      <c r="L3027" s="2" t="s">
        <v>118</v>
      </c>
    </row>
    <row r="3028" spans="1:12" x14ac:dyDescent="0.4">
      <c r="A3028" s="1">
        <v>43994</v>
      </c>
      <c r="B3028" s="5">
        <v>0.38541666666666669</v>
      </c>
      <c r="C3028" s="2" t="s">
        <v>50</v>
      </c>
      <c r="D3028">
        <v>0</v>
      </c>
      <c r="E3028">
        <v>100</v>
      </c>
      <c r="F3028" s="2" t="s">
        <v>191</v>
      </c>
      <c r="G3028">
        <v>0</v>
      </c>
      <c r="H3028">
        <v>0</v>
      </c>
      <c r="I3028">
        <v>0</v>
      </c>
      <c r="J3028">
        <v>0</v>
      </c>
      <c r="K3028">
        <v>3</v>
      </c>
      <c r="L3028" s="2" t="s">
        <v>111</v>
      </c>
    </row>
    <row r="3029" spans="1:12" x14ac:dyDescent="0.4">
      <c r="A3029" s="1">
        <v>43994</v>
      </c>
      <c r="B3029" s="5">
        <v>0.33333333333333331</v>
      </c>
      <c r="C3029" s="2" t="s">
        <v>15</v>
      </c>
      <c r="D3029">
        <v>0</v>
      </c>
      <c r="E3029">
        <v>1903</v>
      </c>
      <c r="F3029" s="2" t="s">
        <v>191</v>
      </c>
      <c r="G3029">
        <v>1</v>
      </c>
      <c r="H3029">
        <v>0</v>
      </c>
      <c r="I3029">
        <v>0</v>
      </c>
      <c r="J3029">
        <v>0</v>
      </c>
      <c r="K3029">
        <v>97</v>
      </c>
      <c r="L3029" s="2" t="s">
        <v>87</v>
      </c>
    </row>
    <row r="3030" spans="1:12" x14ac:dyDescent="0.4">
      <c r="A3030" s="1">
        <v>43994</v>
      </c>
      <c r="B3030" s="5">
        <v>0</v>
      </c>
      <c r="C3030" s="2" t="s">
        <v>17</v>
      </c>
      <c r="D3030">
        <v>0</v>
      </c>
      <c r="E3030">
        <v>846</v>
      </c>
      <c r="F3030" s="2" t="s">
        <v>191</v>
      </c>
      <c r="G3030">
        <v>0</v>
      </c>
      <c r="H3030">
        <v>0</v>
      </c>
      <c r="I3030">
        <v>0</v>
      </c>
      <c r="J3030">
        <v>807</v>
      </c>
      <c r="K3030">
        <v>35</v>
      </c>
      <c r="L3030" s="2" t="s">
        <v>115</v>
      </c>
    </row>
    <row r="3031" spans="1:12" x14ac:dyDescent="0.4">
      <c r="A3031" s="1">
        <v>43994</v>
      </c>
      <c r="B3031" s="5">
        <v>0.39583333333333331</v>
      </c>
      <c r="C3031" s="2" t="s">
        <v>13</v>
      </c>
      <c r="D3031">
        <v>0</v>
      </c>
      <c r="E3031">
        <v>983</v>
      </c>
      <c r="F3031" s="2" t="s">
        <v>191</v>
      </c>
      <c r="G3031">
        <v>3</v>
      </c>
      <c r="H3031">
        <v>2</v>
      </c>
      <c r="I3031">
        <v>0</v>
      </c>
      <c r="J3031">
        <v>930</v>
      </c>
      <c r="K3031">
        <v>50</v>
      </c>
      <c r="L3031" s="2" t="s">
        <v>300</v>
      </c>
    </row>
    <row r="3032" spans="1:12" x14ac:dyDescent="0.4">
      <c r="A3032" s="1">
        <v>43994</v>
      </c>
      <c r="B3032" s="5">
        <v>0</v>
      </c>
      <c r="C3032" s="2" t="s">
        <v>26</v>
      </c>
      <c r="D3032">
        <v>0</v>
      </c>
      <c r="E3032">
        <v>1175</v>
      </c>
      <c r="F3032" s="2" t="s">
        <v>191</v>
      </c>
      <c r="G3032">
        <v>4</v>
      </c>
      <c r="H3032">
        <v>1</v>
      </c>
      <c r="I3032">
        <v>0</v>
      </c>
      <c r="J3032">
        <v>150</v>
      </c>
      <c r="K3032">
        <v>84</v>
      </c>
      <c r="L3032" s="2" t="s">
        <v>334</v>
      </c>
    </row>
    <row r="3033" spans="1:12" x14ac:dyDescent="0.4">
      <c r="A3033" s="1">
        <v>43994</v>
      </c>
      <c r="B3033" s="5">
        <v>0</v>
      </c>
      <c r="C3033" s="2" t="s">
        <v>8</v>
      </c>
      <c r="D3033">
        <v>0</v>
      </c>
      <c r="E3033">
        <v>5368</v>
      </c>
      <c r="F3033" s="2" t="s">
        <v>169</v>
      </c>
      <c r="G3033">
        <v>10</v>
      </c>
      <c r="H3033">
        <v>2</v>
      </c>
      <c r="I3033">
        <v>1</v>
      </c>
      <c r="J3033">
        <v>836</v>
      </c>
      <c r="K3033">
        <v>295</v>
      </c>
      <c r="L3033" s="2" t="s">
        <v>279</v>
      </c>
    </row>
    <row r="3034" spans="1:12" x14ac:dyDescent="0.4">
      <c r="A3034" s="1">
        <v>43994</v>
      </c>
      <c r="B3034" s="5">
        <v>0.52083333333333337</v>
      </c>
      <c r="C3034" s="2" t="s">
        <v>28</v>
      </c>
      <c r="D3034">
        <v>0</v>
      </c>
      <c r="E3034">
        <v>128</v>
      </c>
      <c r="F3034" s="2" t="s">
        <v>191</v>
      </c>
      <c r="G3034">
        <v>0</v>
      </c>
      <c r="H3034">
        <v>0</v>
      </c>
      <c r="I3034">
        <v>0</v>
      </c>
      <c r="J3034">
        <v>0</v>
      </c>
      <c r="K3034">
        <v>12</v>
      </c>
      <c r="L3034" s="2" t="s">
        <v>304</v>
      </c>
    </row>
    <row r="3035" spans="1:12" x14ac:dyDescent="0.4">
      <c r="A3035" s="1">
        <v>43994</v>
      </c>
      <c r="B3035" s="5">
        <v>0</v>
      </c>
      <c r="C3035" s="2" t="s">
        <v>93</v>
      </c>
      <c r="D3035">
        <v>0</v>
      </c>
      <c r="E3035">
        <v>829</v>
      </c>
      <c r="F3035" s="2" t="s">
        <v>191</v>
      </c>
      <c r="G3035">
        <v>1</v>
      </c>
      <c r="H3035">
        <v>0</v>
      </c>
      <c r="I3035">
        <v>0</v>
      </c>
      <c r="J3035">
        <v>0</v>
      </c>
      <c r="K3035">
        <v>50</v>
      </c>
      <c r="L3035" s="2" t="s">
        <v>0</v>
      </c>
    </row>
    <row r="3036" spans="1:12" x14ac:dyDescent="0.4">
      <c r="A3036" s="1">
        <v>43994</v>
      </c>
      <c r="B3036" s="5">
        <v>0</v>
      </c>
      <c r="C3036" s="2" t="s">
        <v>37</v>
      </c>
      <c r="D3036">
        <v>0</v>
      </c>
      <c r="E3036">
        <v>205</v>
      </c>
      <c r="F3036" s="2" t="s">
        <v>191</v>
      </c>
      <c r="G3036">
        <v>1</v>
      </c>
      <c r="H3036">
        <v>0</v>
      </c>
      <c r="I3036">
        <v>0</v>
      </c>
      <c r="J3036">
        <v>0</v>
      </c>
      <c r="K3036">
        <v>7</v>
      </c>
      <c r="L3036" s="2" t="s">
        <v>333</v>
      </c>
    </row>
    <row r="3037" spans="1:12" x14ac:dyDescent="0.4">
      <c r="A3037" s="1">
        <v>43994</v>
      </c>
      <c r="B3037" s="5"/>
      <c r="C3037" s="2" t="s">
        <v>48</v>
      </c>
      <c r="E3037">
        <v>737</v>
      </c>
      <c r="F3037" s="2" t="s">
        <v>191</v>
      </c>
      <c r="G3037">
        <v>8</v>
      </c>
      <c r="K3037">
        <v>20</v>
      </c>
      <c r="L3037" s="2" t="s">
        <v>0</v>
      </c>
    </row>
    <row r="3038" spans="1:12" x14ac:dyDescent="0.4">
      <c r="A3038" s="1">
        <v>43994</v>
      </c>
      <c r="B3038" s="5">
        <v>0</v>
      </c>
      <c r="C3038" s="2" t="s">
        <v>29</v>
      </c>
      <c r="D3038">
        <v>0</v>
      </c>
      <c r="E3038">
        <v>736</v>
      </c>
      <c r="F3038" s="2" t="s">
        <v>191</v>
      </c>
      <c r="G3038">
        <v>3</v>
      </c>
      <c r="H3038">
        <v>0</v>
      </c>
      <c r="I3038">
        <v>0</v>
      </c>
      <c r="J3038">
        <v>0</v>
      </c>
      <c r="K3038">
        <v>83</v>
      </c>
      <c r="L3038" s="2" t="s">
        <v>229</v>
      </c>
    </row>
    <row r="3039" spans="1:12" x14ac:dyDescent="0.4">
      <c r="A3039" s="1">
        <v>43994</v>
      </c>
      <c r="B3039" s="5">
        <v>0</v>
      </c>
      <c r="C3039" s="2" t="s">
        <v>70</v>
      </c>
      <c r="D3039">
        <v>0</v>
      </c>
      <c r="E3039">
        <v>124</v>
      </c>
      <c r="F3039" s="2" t="s">
        <v>191</v>
      </c>
      <c r="G3039">
        <v>0</v>
      </c>
      <c r="H3039">
        <v>0</v>
      </c>
      <c r="I3039">
        <v>0</v>
      </c>
      <c r="J3039">
        <v>0</v>
      </c>
      <c r="K3039">
        <v>3</v>
      </c>
      <c r="L3039" s="2" t="s">
        <v>223</v>
      </c>
    </row>
    <row r="3040" spans="1:12" x14ac:dyDescent="0.4">
      <c r="A3040" s="1">
        <v>43994</v>
      </c>
      <c r="B3040" s="5"/>
      <c r="C3040" s="2" t="s">
        <v>78</v>
      </c>
      <c r="E3040">
        <v>82</v>
      </c>
      <c r="F3040" s="2" t="s">
        <v>191</v>
      </c>
      <c r="G3040">
        <v>0</v>
      </c>
      <c r="K3040">
        <v>0</v>
      </c>
      <c r="L3040" s="2" t="s">
        <v>0</v>
      </c>
    </row>
    <row r="3041" spans="1:12" x14ac:dyDescent="0.4">
      <c r="A3041" s="1">
        <v>43994</v>
      </c>
      <c r="B3041" s="5"/>
      <c r="C3041" s="2" t="s">
        <v>33</v>
      </c>
      <c r="E3041">
        <v>813</v>
      </c>
      <c r="F3041" s="2" t="s">
        <v>191</v>
      </c>
      <c r="G3041">
        <v>6</v>
      </c>
      <c r="K3041">
        <v>37</v>
      </c>
      <c r="L3041" s="2" t="s">
        <v>0</v>
      </c>
    </row>
    <row r="3042" spans="1:12" x14ac:dyDescent="0.4">
      <c r="A3042" s="1">
        <v>43994</v>
      </c>
      <c r="B3042" s="5">
        <v>0.39583333333333331</v>
      </c>
      <c r="C3042" s="2" t="s">
        <v>101</v>
      </c>
      <c r="D3042">
        <v>0</v>
      </c>
      <c r="E3042">
        <v>79</v>
      </c>
      <c r="F3042" s="2" t="s">
        <v>191</v>
      </c>
      <c r="G3042">
        <v>4</v>
      </c>
      <c r="H3042">
        <v>0</v>
      </c>
      <c r="I3042">
        <v>0</v>
      </c>
      <c r="J3042">
        <v>0</v>
      </c>
      <c r="K3042">
        <v>7</v>
      </c>
      <c r="L3042" s="2" t="s">
        <v>335</v>
      </c>
    </row>
    <row r="3043" spans="1:12" x14ac:dyDescent="0.4">
      <c r="A3043" s="1">
        <v>43994</v>
      </c>
      <c r="B3043" s="5"/>
      <c r="C3043" s="2" t="s">
        <v>57</v>
      </c>
      <c r="E3043">
        <v>447</v>
      </c>
      <c r="F3043" s="2" t="s">
        <v>191</v>
      </c>
      <c r="G3043">
        <v>2</v>
      </c>
      <c r="K3043">
        <v>17</v>
      </c>
      <c r="L3043" s="2" t="s">
        <v>0</v>
      </c>
    </row>
    <row r="3044" spans="1:12" x14ac:dyDescent="0.4">
      <c r="A3044" s="1">
        <v>43994</v>
      </c>
      <c r="B3044" s="5">
        <v>0.41666666666666669</v>
      </c>
      <c r="C3044" s="2" t="s">
        <v>38</v>
      </c>
      <c r="D3044">
        <v>0</v>
      </c>
      <c r="E3044">
        <v>308</v>
      </c>
      <c r="F3044" s="2" t="s">
        <v>191</v>
      </c>
      <c r="G3044">
        <v>0</v>
      </c>
      <c r="H3044">
        <v>0</v>
      </c>
      <c r="I3044">
        <v>0</v>
      </c>
      <c r="J3044">
        <v>284</v>
      </c>
      <c r="K3044">
        <v>23</v>
      </c>
      <c r="L3044" s="2" t="s">
        <v>339</v>
      </c>
    </row>
    <row r="3045" spans="1:12" x14ac:dyDescent="0.4">
      <c r="A3045" s="1">
        <v>43994</v>
      </c>
      <c r="B3045" s="5">
        <v>0.41666666666666669</v>
      </c>
      <c r="C3045" s="2" t="s">
        <v>88</v>
      </c>
      <c r="D3045">
        <v>0</v>
      </c>
      <c r="E3045">
        <v>384</v>
      </c>
      <c r="F3045" s="2" t="s">
        <v>191</v>
      </c>
      <c r="G3045">
        <v>1</v>
      </c>
      <c r="H3045">
        <v>0</v>
      </c>
      <c r="I3045">
        <v>0</v>
      </c>
      <c r="J3045">
        <v>68</v>
      </c>
      <c r="K3045">
        <v>18</v>
      </c>
      <c r="L3045" s="2" t="s">
        <v>303</v>
      </c>
    </row>
    <row r="3046" spans="1:12" x14ac:dyDescent="0.4">
      <c r="A3046" s="1">
        <v>43994</v>
      </c>
      <c r="B3046" s="5">
        <v>0.33333333333333331</v>
      </c>
      <c r="C3046" s="2" t="s">
        <v>9</v>
      </c>
      <c r="D3046">
        <v>0</v>
      </c>
      <c r="E3046">
        <v>3317</v>
      </c>
      <c r="F3046" s="2" t="s">
        <v>191</v>
      </c>
      <c r="G3046">
        <v>9</v>
      </c>
      <c r="H3046">
        <v>0</v>
      </c>
      <c r="I3046">
        <v>0</v>
      </c>
      <c r="J3046">
        <v>907</v>
      </c>
      <c r="K3046">
        <v>350</v>
      </c>
      <c r="L3046" s="2" t="s">
        <v>244</v>
      </c>
    </row>
    <row r="3047" spans="1:12" x14ac:dyDescent="0.4">
      <c r="A3047" s="1">
        <v>43994</v>
      </c>
      <c r="B3047" s="5"/>
      <c r="C3047" s="2" t="s">
        <v>75</v>
      </c>
      <c r="E3047">
        <v>93</v>
      </c>
      <c r="F3047" s="2" t="s">
        <v>191</v>
      </c>
      <c r="G3047">
        <v>0</v>
      </c>
      <c r="K3047">
        <v>7</v>
      </c>
      <c r="L3047" s="2" t="s">
        <v>0</v>
      </c>
    </row>
    <row r="3048" spans="1:12" x14ac:dyDescent="0.4">
      <c r="A3048" s="1">
        <v>43994</v>
      </c>
      <c r="B3048" s="5">
        <v>0</v>
      </c>
      <c r="C3048" s="2" t="s">
        <v>18</v>
      </c>
      <c r="D3048">
        <v>0</v>
      </c>
      <c r="E3048">
        <v>5481</v>
      </c>
      <c r="F3048" s="2" t="s">
        <v>191</v>
      </c>
      <c r="G3048">
        <v>25</v>
      </c>
      <c r="H3048">
        <v>4</v>
      </c>
      <c r="I3048">
        <v>0</v>
      </c>
      <c r="J3048">
        <v>0</v>
      </c>
      <c r="K3048">
        <v>422</v>
      </c>
      <c r="L3048" s="2" t="s">
        <v>123</v>
      </c>
    </row>
    <row r="3049" spans="1:12" x14ac:dyDescent="0.4">
      <c r="A3049" s="1">
        <v>43994</v>
      </c>
      <c r="B3049" s="5">
        <v>0</v>
      </c>
      <c r="C3049" s="2" t="s">
        <v>20</v>
      </c>
      <c r="D3049">
        <v>0</v>
      </c>
      <c r="E3049">
        <v>1977</v>
      </c>
      <c r="F3049" s="2" t="s">
        <v>191</v>
      </c>
      <c r="G3049">
        <v>19</v>
      </c>
      <c r="H3049">
        <v>3</v>
      </c>
      <c r="I3049">
        <v>0</v>
      </c>
      <c r="J3049">
        <v>287</v>
      </c>
      <c r="K3049">
        <v>153</v>
      </c>
      <c r="L3049" s="2" t="s">
        <v>255</v>
      </c>
    </row>
    <row r="3050" spans="1:12" x14ac:dyDescent="0.4">
      <c r="A3050" s="1">
        <v>43994</v>
      </c>
      <c r="B3050" s="5">
        <v>0.33333333333333331</v>
      </c>
      <c r="C3050" s="2" t="s">
        <v>40</v>
      </c>
      <c r="D3050">
        <v>0</v>
      </c>
      <c r="E3050">
        <v>211</v>
      </c>
      <c r="F3050" s="2" t="s">
        <v>191</v>
      </c>
      <c r="G3050">
        <v>1</v>
      </c>
      <c r="H3050">
        <v>0</v>
      </c>
      <c r="I3050">
        <v>0</v>
      </c>
      <c r="J3050">
        <v>186</v>
      </c>
      <c r="K3050">
        <v>9</v>
      </c>
      <c r="L3050" s="2" t="s">
        <v>232</v>
      </c>
    </row>
    <row r="3051" spans="1:12" x14ac:dyDescent="0.4">
      <c r="A3051" s="1">
        <v>43994</v>
      </c>
      <c r="B3051" s="5">
        <v>0.60416666666666663</v>
      </c>
      <c r="C3051" s="2" t="s">
        <v>12</v>
      </c>
      <c r="D3051">
        <v>0</v>
      </c>
      <c r="E3051">
        <v>3646</v>
      </c>
      <c r="F3051" s="2" t="s">
        <v>191</v>
      </c>
      <c r="G3051">
        <v>9</v>
      </c>
      <c r="H3051">
        <v>0</v>
      </c>
      <c r="I3051">
        <v>0</v>
      </c>
      <c r="J3051">
        <v>0</v>
      </c>
      <c r="K3051">
        <v>130</v>
      </c>
      <c r="L3051" s="2" t="s">
        <v>301</v>
      </c>
    </row>
    <row r="3052" spans="1:12" x14ac:dyDescent="0.4">
      <c r="A3052" s="1">
        <v>43994</v>
      </c>
      <c r="B3052" s="5">
        <v>0</v>
      </c>
      <c r="C3052" s="2" t="s">
        <v>10</v>
      </c>
      <c r="D3052">
        <v>0</v>
      </c>
      <c r="E3052">
        <v>82</v>
      </c>
      <c r="F3052" s="2" t="s">
        <v>191</v>
      </c>
      <c r="G3052">
        <v>0</v>
      </c>
      <c r="H3052">
        <v>0</v>
      </c>
      <c r="I3052">
        <v>0</v>
      </c>
      <c r="J3052">
        <v>0</v>
      </c>
      <c r="K3052">
        <v>1</v>
      </c>
      <c r="L3052" s="2" t="s">
        <v>302</v>
      </c>
    </row>
    <row r="3053" spans="1:12" x14ac:dyDescent="0.4">
      <c r="A3053" s="1">
        <v>43994</v>
      </c>
      <c r="B3053" s="5"/>
      <c r="C3053" s="2" t="s">
        <v>167</v>
      </c>
      <c r="E3053">
        <v>31303</v>
      </c>
      <c r="F3053" s="2" t="s">
        <v>191</v>
      </c>
      <c r="G3053">
        <v>111</v>
      </c>
      <c r="K3053">
        <v>1959</v>
      </c>
      <c r="L3053" s="2" t="s">
        <v>0</v>
      </c>
    </row>
    <row r="3054" spans="1:12" x14ac:dyDescent="0.4">
      <c r="A3054" s="1">
        <v>43995</v>
      </c>
      <c r="B3054" s="5">
        <v>0</v>
      </c>
      <c r="C3054" s="2" t="s">
        <v>22</v>
      </c>
      <c r="D3054">
        <v>0</v>
      </c>
      <c r="E3054">
        <v>1225</v>
      </c>
      <c r="F3054" s="2" t="s">
        <v>191</v>
      </c>
      <c r="G3054">
        <v>3</v>
      </c>
      <c r="H3054">
        <v>0</v>
      </c>
      <c r="I3054">
        <v>0</v>
      </c>
      <c r="J3054">
        <v>0</v>
      </c>
      <c r="K3054">
        <v>46</v>
      </c>
      <c r="L3054" s="2" t="s">
        <v>321</v>
      </c>
    </row>
    <row r="3055" spans="1:12" x14ac:dyDescent="0.4">
      <c r="A3055" s="1">
        <v>43995</v>
      </c>
      <c r="B3055" s="5"/>
      <c r="C3055" s="2" t="s">
        <v>83</v>
      </c>
      <c r="E3055">
        <v>25</v>
      </c>
      <c r="F3055" s="2" t="s">
        <v>191</v>
      </c>
      <c r="G3055">
        <v>0</v>
      </c>
      <c r="K3055">
        <v>0</v>
      </c>
      <c r="L3055" s="2" t="s">
        <v>0</v>
      </c>
    </row>
    <row r="3056" spans="1:12" x14ac:dyDescent="0.4">
      <c r="A3056" s="1">
        <v>43995</v>
      </c>
      <c r="B3056" s="5"/>
      <c r="C3056" s="2" t="s">
        <v>50</v>
      </c>
      <c r="E3056">
        <v>100</v>
      </c>
      <c r="F3056" s="2" t="s">
        <v>191</v>
      </c>
      <c r="G3056">
        <v>0</v>
      </c>
      <c r="K3056">
        <v>3</v>
      </c>
      <c r="L3056" s="2" t="s">
        <v>0</v>
      </c>
    </row>
    <row r="3057" spans="1:12" x14ac:dyDescent="0.4">
      <c r="A3057" s="1">
        <v>43995</v>
      </c>
      <c r="B3057" s="5">
        <v>0.33333333333333331</v>
      </c>
      <c r="C3057" s="2" t="s">
        <v>15</v>
      </c>
      <c r="D3057">
        <v>0</v>
      </c>
      <c r="E3057">
        <v>1909</v>
      </c>
      <c r="F3057" s="2" t="s">
        <v>191</v>
      </c>
      <c r="G3057">
        <v>1</v>
      </c>
      <c r="H3057">
        <v>0</v>
      </c>
      <c r="I3057">
        <v>0</v>
      </c>
      <c r="J3057">
        <v>0</v>
      </c>
      <c r="K3057">
        <v>97</v>
      </c>
      <c r="L3057" s="2" t="s">
        <v>87</v>
      </c>
    </row>
    <row r="3058" spans="1:12" x14ac:dyDescent="0.4">
      <c r="A3058" s="1">
        <v>43995</v>
      </c>
      <c r="B3058" s="5">
        <v>0</v>
      </c>
      <c r="C3058" s="2" t="s">
        <v>17</v>
      </c>
      <c r="D3058">
        <v>0</v>
      </c>
      <c r="E3058">
        <v>846</v>
      </c>
      <c r="F3058" s="2" t="s">
        <v>191</v>
      </c>
      <c r="G3058">
        <v>0</v>
      </c>
      <c r="H3058">
        <v>0</v>
      </c>
      <c r="I3058">
        <v>0</v>
      </c>
      <c r="J3058">
        <v>808</v>
      </c>
      <c r="K3058">
        <v>35</v>
      </c>
      <c r="L3058" s="2" t="s">
        <v>115</v>
      </c>
    </row>
    <row r="3059" spans="1:12" x14ac:dyDescent="0.4">
      <c r="A3059" s="1">
        <v>43995</v>
      </c>
      <c r="B3059" s="5">
        <v>0.39583333333333331</v>
      </c>
      <c r="C3059" s="2" t="s">
        <v>13</v>
      </c>
      <c r="D3059">
        <v>0</v>
      </c>
      <c r="E3059">
        <v>983</v>
      </c>
      <c r="F3059" s="2" t="s">
        <v>191</v>
      </c>
      <c r="G3059">
        <v>3</v>
      </c>
      <c r="H3059">
        <v>2</v>
      </c>
      <c r="I3059">
        <v>0</v>
      </c>
      <c r="J3059">
        <v>931</v>
      </c>
      <c r="K3059">
        <v>50</v>
      </c>
      <c r="L3059" s="2" t="s">
        <v>322</v>
      </c>
    </row>
    <row r="3060" spans="1:12" x14ac:dyDescent="0.4">
      <c r="A3060" s="1">
        <v>43995</v>
      </c>
      <c r="B3060" s="5">
        <v>0</v>
      </c>
      <c r="C3060" s="2" t="s">
        <v>26</v>
      </c>
      <c r="D3060">
        <v>0</v>
      </c>
      <c r="E3060">
        <v>1179</v>
      </c>
      <c r="F3060" s="2" t="s">
        <v>191</v>
      </c>
      <c r="G3060">
        <v>3</v>
      </c>
      <c r="H3060">
        <v>1</v>
      </c>
      <c r="I3060">
        <v>0</v>
      </c>
      <c r="J3060">
        <v>150</v>
      </c>
      <c r="K3060">
        <v>84</v>
      </c>
      <c r="L3060" s="2" t="s">
        <v>334</v>
      </c>
    </row>
    <row r="3061" spans="1:12" x14ac:dyDescent="0.4">
      <c r="A3061" s="1">
        <v>43995</v>
      </c>
      <c r="B3061" s="5">
        <v>0</v>
      </c>
      <c r="C3061" s="2" t="s">
        <v>8</v>
      </c>
      <c r="D3061">
        <v>0</v>
      </c>
      <c r="E3061">
        <v>5368</v>
      </c>
      <c r="F3061" s="2" t="s">
        <v>191</v>
      </c>
      <c r="G3061">
        <v>9</v>
      </c>
      <c r="H3061">
        <v>0</v>
      </c>
      <c r="I3061">
        <v>0</v>
      </c>
      <c r="J3061">
        <v>0</v>
      </c>
      <c r="K3061">
        <v>295</v>
      </c>
      <c r="L3061" s="2" t="s">
        <v>279</v>
      </c>
    </row>
    <row r="3062" spans="1:12" x14ac:dyDescent="0.4">
      <c r="A3062" s="1">
        <v>43995</v>
      </c>
      <c r="B3062" s="5"/>
      <c r="C3062" s="2" t="s">
        <v>28</v>
      </c>
      <c r="E3062">
        <v>128</v>
      </c>
      <c r="F3062" s="2" t="s">
        <v>191</v>
      </c>
      <c r="G3062">
        <v>0</v>
      </c>
      <c r="K3062">
        <v>12</v>
      </c>
      <c r="L3062" s="2" t="s">
        <v>0</v>
      </c>
    </row>
    <row r="3063" spans="1:12" x14ac:dyDescent="0.4">
      <c r="A3063" s="1">
        <v>43995</v>
      </c>
      <c r="B3063" s="5">
        <v>0</v>
      </c>
      <c r="C3063" s="2" t="s">
        <v>93</v>
      </c>
      <c r="D3063">
        <v>0</v>
      </c>
      <c r="E3063">
        <v>829</v>
      </c>
      <c r="F3063" s="2" t="s">
        <v>191</v>
      </c>
      <c r="G3063">
        <v>1</v>
      </c>
      <c r="H3063">
        <v>0</v>
      </c>
      <c r="I3063">
        <v>0</v>
      </c>
      <c r="J3063">
        <v>0</v>
      </c>
      <c r="K3063">
        <v>50</v>
      </c>
      <c r="L3063" s="2" t="s">
        <v>0</v>
      </c>
    </row>
    <row r="3064" spans="1:12" x14ac:dyDescent="0.4">
      <c r="A3064" s="1">
        <v>43995</v>
      </c>
      <c r="B3064" s="5">
        <v>0</v>
      </c>
      <c r="C3064" s="2" t="s">
        <v>37</v>
      </c>
      <c r="D3064">
        <v>0</v>
      </c>
      <c r="E3064">
        <v>206</v>
      </c>
      <c r="F3064" s="2" t="s">
        <v>191</v>
      </c>
      <c r="G3064">
        <v>1</v>
      </c>
      <c r="H3064">
        <v>0</v>
      </c>
      <c r="I3064">
        <v>0</v>
      </c>
      <c r="J3064">
        <v>0</v>
      </c>
      <c r="K3064">
        <v>7</v>
      </c>
      <c r="L3064" s="2" t="s">
        <v>333</v>
      </c>
    </row>
    <row r="3065" spans="1:12" x14ac:dyDescent="0.4">
      <c r="A3065" s="1">
        <v>43995</v>
      </c>
      <c r="B3065" s="5"/>
      <c r="C3065" s="2" t="s">
        <v>48</v>
      </c>
      <c r="E3065">
        <v>737</v>
      </c>
      <c r="F3065" s="2" t="s">
        <v>191</v>
      </c>
      <c r="G3065">
        <v>8</v>
      </c>
      <c r="K3065">
        <v>20</v>
      </c>
      <c r="L3065" s="2" t="s">
        <v>0</v>
      </c>
    </row>
    <row r="3066" spans="1:12" x14ac:dyDescent="0.4">
      <c r="A3066" s="1">
        <v>43995</v>
      </c>
      <c r="B3066" s="5">
        <v>0</v>
      </c>
      <c r="C3066" s="2" t="s">
        <v>29</v>
      </c>
      <c r="D3066">
        <v>0</v>
      </c>
      <c r="E3066">
        <v>737</v>
      </c>
      <c r="F3066" s="2" t="s">
        <v>191</v>
      </c>
      <c r="G3066">
        <v>3</v>
      </c>
      <c r="H3066">
        <v>0</v>
      </c>
      <c r="I3066">
        <v>0</v>
      </c>
      <c r="J3066">
        <v>0</v>
      </c>
      <c r="K3066">
        <v>83</v>
      </c>
      <c r="L3066" s="2" t="s">
        <v>229</v>
      </c>
    </row>
    <row r="3067" spans="1:12" x14ac:dyDescent="0.4">
      <c r="A3067" s="1">
        <v>43995</v>
      </c>
      <c r="B3067" s="5">
        <v>0</v>
      </c>
      <c r="C3067" s="2" t="s">
        <v>70</v>
      </c>
      <c r="D3067">
        <v>0</v>
      </c>
      <c r="E3067">
        <v>124</v>
      </c>
      <c r="F3067" s="2" t="s">
        <v>191</v>
      </c>
      <c r="G3067">
        <v>0</v>
      </c>
      <c r="H3067">
        <v>0</v>
      </c>
      <c r="I3067">
        <v>0</v>
      </c>
      <c r="J3067">
        <v>0</v>
      </c>
      <c r="K3067">
        <v>3</v>
      </c>
      <c r="L3067" s="2" t="s">
        <v>223</v>
      </c>
    </row>
    <row r="3068" spans="1:12" x14ac:dyDescent="0.4">
      <c r="A3068" s="1">
        <v>43995</v>
      </c>
      <c r="B3068" s="5"/>
      <c r="C3068" s="2" t="s">
        <v>78</v>
      </c>
      <c r="E3068">
        <v>82</v>
      </c>
      <c r="F3068" s="2" t="s">
        <v>191</v>
      </c>
      <c r="G3068">
        <v>0</v>
      </c>
      <c r="K3068">
        <v>0</v>
      </c>
      <c r="L3068" s="2" t="s">
        <v>0</v>
      </c>
    </row>
    <row r="3069" spans="1:12" x14ac:dyDescent="0.4">
      <c r="A3069" s="1">
        <v>43995</v>
      </c>
      <c r="B3069" s="5"/>
      <c r="C3069" s="2" t="s">
        <v>33</v>
      </c>
      <c r="E3069">
        <v>814</v>
      </c>
      <c r="F3069" s="2" t="s">
        <v>191</v>
      </c>
      <c r="G3069">
        <v>6</v>
      </c>
      <c r="K3069">
        <v>37</v>
      </c>
      <c r="L3069" s="2" t="s">
        <v>0</v>
      </c>
    </row>
    <row r="3070" spans="1:12" x14ac:dyDescent="0.4">
      <c r="A3070" s="1">
        <v>43995</v>
      </c>
      <c r="B3070" s="5">
        <v>0</v>
      </c>
      <c r="C3070" s="2" t="s">
        <v>101</v>
      </c>
      <c r="D3070">
        <v>0</v>
      </c>
      <c r="E3070">
        <v>80</v>
      </c>
      <c r="F3070" s="2" t="s">
        <v>191</v>
      </c>
      <c r="G3070">
        <v>3</v>
      </c>
      <c r="H3070">
        <v>0</v>
      </c>
      <c r="I3070">
        <v>0</v>
      </c>
      <c r="J3070">
        <v>0</v>
      </c>
      <c r="K3070">
        <v>7</v>
      </c>
      <c r="L3070" s="2" t="s">
        <v>335</v>
      </c>
    </row>
    <row r="3071" spans="1:12" x14ac:dyDescent="0.4">
      <c r="A3071" s="1">
        <v>43995</v>
      </c>
      <c r="B3071" s="5"/>
      <c r="C3071" s="2" t="s">
        <v>57</v>
      </c>
      <c r="E3071">
        <v>448</v>
      </c>
      <c r="F3071" s="2" t="s">
        <v>191</v>
      </c>
      <c r="G3071">
        <v>2</v>
      </c>
      <c r="K3071">
        <v>17</v>
      </c>
      <c r="L3071" s="2" t="s">
        <v>0</v>
      </c>
    </row>
    <row r="3072" spans="1:12" x14ac:dyDescent="0.4">
      <c r="A3072" s="1">
        <v>43995</v>
      </c>
      <c r="B3072" s="5">
        <v>0.41666666666666669</v>
      </c>
      <c r="C3072" s="2" t="s">
        <v>38</v>
      </c>
      <c r="D3072">
        <v>0</v>
      </c>
      <c r="E3072">
        <v>308</v>
      </c>
      <c r="F3072" s="2" t="s">
        <v>191</v>
      </c>
      <c r="G3072">
        <v>0</v>
      </c>
      <c r="H3072">
        <v>0</v>
      </c>
      <c r="I3072">
        <v>0</v>
      </c>
      <c r="J3072">
        <v>284</v>
      </c>
      <c r="K3072">
        <v>23</v>
      </c>
      <c r="L3072" s="2" t="s">
        <v>339</v>
      </c>
    </row>
    <row r="3073" spans="1:12" x14ac:dyDescent="0.4">
      <c r="A3073" s="1">
        <v>43995</v>
      </c>
      <c r="B3073" s="5">
        <v>0.41666666666666669</v>
      </c>
      <c r="C3073" s="2" t="s">
        <v>88</v>
      </c>
      <c r="D3073">
        <v>0</v>
      </c>
      <c r="E3073">
        <v>384</v>
      </c>
      <c r="F3073" s="2" t="s">
        <v>191</v>
      </c>
      <c r="G3073">
        <v>1</v>
      </c>
      <c r="H3073">
        <v>0</v>
      </c>
      <c r="I3073">
        <v>0</v>
      </c>
      <c r="J3073">
        <v>68</v>
      </c>
      <c r="K3073">
        <v>18</v>
      </c>
      <c r="L3073" s="2" t="s">
        <v>303</v>
      </c>
    </row>
    <row r="3074" spans="1:12" x14ac:dyDescent="0.4">
      <c r="A3074" s="1">
        <v>43995</v>
      </c>
      <c r="B3074" s="5">
        <v>0.33333333333333331</v>
      </c>
      <c r="C3074" s="2" t="s">
        <v>9</v>
      </c>
      <c r="D3074">
        <v>0</v>
      </c>
      <c r="E3074">
        <v>3318</v>
      </c>
      <c r="F3074" s="2" t="s">
        <v>191</v>
      </c>
      <c r="G3074">
        <v>9</v>
      </c>
      <c r="H3074">
        <v>0</v>
      </c>
      <c r="I3074">
        <v>0</v>
      </c>
      <c r="J3074">
        <v>907</v>
      </c>
      <c r="K3074">
        <v>350</v>
      </c>
      <c r="L3074" s="2" t="s">
        <v>244</v>
      </c>
    </row>
    <row r="3075" spans="1:12" x14ac:dyDescent="0.4">
      <c r="A3075" s="1">
        <v>43995</v>
      </c>
      <c r="B3075" s="5"/>
      <c r="C3075" s="2" t="s">
        <v>75</v>
      </c>
      <c r="E3075">
        <v>93</v>
      </c>
      <c r="F3075" s="2" t="s">
        <v>191</v>
      </c>
      <c r="G3075">
        <v>0</v>
      </c>
      <c r="K3075">
        <v>7</v>
      </c>
      <c r="L3075" s="2" t="s">
        <v>0</v>
      </c>
    </row>
    <row r="3076" spans="1:12" x14ac:dyDescent="0.4">
      <c r="A3076" s="1">
        <v>43995</v>
      </c>
      <c r="B3076" s="5">
        <v>0</v>
      </c>
      <c r="C3076" s="2" t="s">
        <v>18</v>
      </c>
      <c r="D3076">
        <v>0</v>
      </c>
      <c r="E3076">
        <v>5481</v>
      </c>
      <c r="F3076" s="2" t="s">
        <v>191</v>
      </c>
      <c r="G3076">
        <v>24</v>
      </c>
      <c r="H3076">
        <v>4</v>
      </c>
      <c r="I3076">
        <v>0</v>
      </c>
      <c r="J3076">
        <v>0</v>
      </c>
      <c r="K3076">
        <v>422</v>
      </c>
      <c r="L3076" s="2" t="s">
        <v>123</v>
      </c>
    </row>
    <row r="3077" spans="1:12" x14ac:dyDescent="0.4">
      <c r="A3077" s="1">
        <v>43995</v>
      </c>
      <c r="B3077" s="5">
        <v>0</v>
      </c>
      <c r="C3077" s="2" t="s">
        <v>20</v>
      </c>
      <c r="D3077">
        <v>0</v>
      </c>
      <c r="E3077">
        <v>1977</v>
      </c>
      <c r="F3077" s="2" t="s">
        <v>191</v>
      </c>
      <c r="G3077">
        <v>17</v>
      </c>
      <c r="H3077">
        <v>2</v>
      </c>
      <c r="I3077">
        <v>0</v>
      </c>
      <c r="J3077">
        <v>289</v>
      </c>
      <c r="K3077">
        <v>153</v>
      </c>
      <c r="L3077" s="2" t="s">
        <v>255</v>
      </c>
    </row>
    <row r="3078" spans="1:12" x14ac:dyDescent="0.4">
      <c r="A3078" s="1">
        <v>43995</v>
      </c>
      <c r="B3078" s="5">
        <v>0.33333333333333331</v>
      </c>
      <c r="C3078" s="2" t="s">
        <v>40</v>
      </c>
      <c r="D3078">
        <v>0</v>
      </c>
      <c r="E3078">
        <v>211</v>
      </c>
      <c r="F3078" s="2" t="s">
        <v>191</v>
      </c>
      <c r="G3078">
        <v>1</v>
      </c>
      <c r="H3078">
        <v>0</v>
      </c>
      <c r="I3078">
        <v>0</v>
      </c>
      <c r="J3078">
        <v>186</v>
      </c>
      <c r="K3078">
        <v>9</v>
      </c>
      <c r="L3078" s="2" t="s">
        <v>232</v>
      </c>
    </row>
    <row r="3079" spans="1:12" x14ac:dyDescent="0.4">
      <c r="A3079" s="1">
        <v>43995</v>
      </c>
      <c r="B3079" s="5">
        <v>0.60416666666666663</v>
      </c>
      <c r="C3079" s="2" t="s">
        <v>12</v>
      </c>
      <c r="D3079">
        <v>0</v>
      </c>
      <c r="E3079">
        <v>3649</v>
      </c>
      <c r="F3079" s="2" t="s">
        <v>191</v>
      </c>
      <c r="G3079">
        <v>8</v>
      </c>
      <c r="H3079">
        <v>0</v>
      </c>
      <c r="I3079">
        <v>0</v>
      </c>
      <c r="J3079">
        <v>0</v>
      </c>
      <c r="K3079">
        <v>130</v>
      </c>
      <c r="L3079" s="2" t="s">
        <v>301</v>
      </c>
    </row>
    <row r="3080" spans="1:12" x14ac:dyDescent="0.4">
      <c r="A3080" s="1">
        <v>43995</v>
      </c>
      <c r="B3080" s="5">
        <v>0</v>
      </c>
      <c r="C3080" s="2" t="s">
        <v>10</v>
      </c>
      <c r="D3080">
        <v>0</v>
      </c>
      <c r="E3080">
        <v>82</v>
      </c>
      <c r="F3080" s="2" t="s">
        <v>191</v>
      </c>
      <c r="G3080">
        <v>0</v>
      </c>
      <c r="H3080">
        <v>0</v>
      </c>
      <c r="I3080">
        <v>0</v>
      </c>
      <c r="J3080">
        <v>0</v>
      </c>
      <c r="K3080">
        <v>1</v>
      </c>
      <c r="L3080" s="2" t="s">
        <v>302</v>
      </c>
    </row>
    <row r="3081" spans="1:12" x14ac:dyDescent="0.4">
      <c r="A3081" s="1">
        <v>43995</v>
      </c>
      <c r="B3081" s="5"/>
      <c r="C3081" s="2" t="s">
        <v>167</v>
      </c>
      <c r="E3081">
        <v>31323</v>
      </c>
      <c r="F3081" s="2" t="s">
        <v>191</v>
      </c>
      <c r="G3081">
        <v>104</v>
      </c>
      <c r="K3081">
        <v>1959</v>
      </c>
      <c r="L3081" s="2" t="s">
        <v>0</v>
      </c>
    </row>
    <row r="3082" spans="1:12" x14ac:dyDescent="0.4">
      <c r="A3082" s="1">
        <v>43996</v>
      </c>
      <c r="B3082" s="5">
        <v>0</v>
      </c>
      <c r="C3082" s="2" t="s">
        <v>22</v>
      </c>
      <c r="D3082">
        <v>0</v>
      </c>
      <c r="E3082">
        <v>1227</v>
      </c>
      <c r="F3082" s="2" t="s">
        <v>191</v>
      </c>
      <c r="G3082">
        <v>4</v>
      </c>
      <c r="H3082">
        <v>0</v>
      </c>
      <c r="I3082">
        <v>0</v>
      </c>
      <c r="J3082">
        <v>0</v>
      </c>
      <c r="K3082">
        <v>46</v>
      </c>
      <c r="L3082" s="2" t="s">
        <v>321</v>
      </c>
    </row>
    <row r="3083" spans="1:12" x14ac:dyDescent="0.4">
      <c r="A3083" s="1">
        <v>43996</v>
      </c>
      <c r="B3083" s="5"/>
      <c r="C3083" s="2" t="s">
        <v>83</v>
      </c>
      <c r="E3083">
        <v>25</v>
      </c>
      <c r="F3083" s="2" t="s">
        <v>191</v>
      </c>
      <c r="G3083">
        <v>0</v>
      </c>
      <c r="K3083">
        <v>0</v>
      </c>
      <c r="L3083" s="2" t="s">
        <v>0</v>
      </c>
    </row>
    <row r="3084" spans="1:12" x14ac:dyDescent="0.4">
      <c r="A3084" s="1">
        <v>43996</v>
      </c>
      <c r="B3084" s="5"/>
      <c r="C3084" s="2" t="s">
        <v>50</v>
      </c>
      <c r="E3084">
        <v>100</v>
      </c>
      <c r="F3084" s="2" t="s">
        <v>191</v>
      </c>
      <c r="G3084">
        <v>1</v>
      </c>
      <c r="K3084">
        <v>3</v>
      </c>
      <c r="L3084" s="2" t="s">
        <v>0</v>
      </c>
    </row>
    <row r="3085" spans="1:12" x14ac:dyDescent="0.4">
      <c r="A3085" s="1">
        <v>43996</v>
      </c>
      <c r="B3085" s="5">
        <v>0.33333333333333331</v>
      </c>
      <c r="C3085" s="2" t="s">
        <v>15</v>
      </c>
      <c r="D3085">
        <v>0</v>
      </c>
      <c r="E3085">
        <v>1909</v>
      </c>
      <c r="F3085" s="2" t="s">
        <v>191</v>
      </c>
      <c r="G3085">
        <v>1</v>
      </c>
      <c r="H3085">
        <v>0</v>
      </c>
      <c r="I3085">
        <v>0</v>
      </c>
      <c r="J3085">
        <v>0</v>
      </c>
      <c r="K3085">
        <v>97</v>
      </c>
      <c r="L3085" s="2" t="s">
        <v>87</v>
      </c>
    </row>
    <row r="3086" spans="1:12" x14ac:dyDescent="0.4">
      <c r="A3086" s="1">
        <v>43996</v>
      </c>
      <c r="B3086" s="5">
        <v>0</v>
      </c>
      <c r="C3086" s="2" t="s">
        <v>17</v>
      </c>
      <c r="D3086">
        <v>0</v>
      </c>
      <c r="E3086">
        <v>846</v>
      </c>
      <c r="F3086" s="2" t="s">
        <v>191</v>
      </c>
      <c r="G3086">
        <v>0</v>
      </c>
      <c r="H3086">
        <v>0</v>
      </c>
      <c r="I3086">
        <v>0</v>
      </c>
      <c r="J3086">
        <v>808</v>
      </c>
      <c r="K3086">
        <v>35</v>
      </c>
      <c r="L3086" s="2" t="s">
        <v>115</v>
      </c>
    </row>
    <row r="3087" spans="1:12" x14ac:dyDescent="0.4">
      <c r="A3087" s="1">
        <v>43996</v>
      </c>
      <c r="B3087" s="5">
        <v>0.39583333333333331</v>
      </c>
      <c r="C3087" s="2" t="s">
        <v>13</v>
      </c>
      <c r="D3087">
        <v>0</v>
      </c>
      <c r="E3087">
        <v>983</v>
      </c>
      <c r="F3087" s="2" t="s">
        <v>191</v>
      </c>
      <c r="G3087">
        <v>3</v>
      </c>
      <c r="H3087">
        <v>2</v>
      </c>
      <c r="I3087">
        <v>0</v>
      </c>
      <c r="J3087">
        <v>932</v>
      </c>
      <c r="K3087">
        <v>50</v>
      </c>
      <c r="L3087" s="2" t="s">
        <v>322</v>
      </c>
    </row>
    <row r="3088" spans="1:12" x14ac:dyDescent="0.4">
      <c r="A3088" s="1">
        <v>43996</v>
      </c>
      <c r="B3088" s="5">
        <v>0</v>
      </c>
      <c r="C3088" s="2" t="s">
        <v>26</v>
      </c>
      <c r="D3088">
        <v>0</v>
      </c>
      <c r="E3088">
        <v>1181</v>
      </c>
      <c r="F3088" s="2" t="s">
        <v>191</v>
      </c>
      <c r="G3088">
        <v>3</v>
      </c>
      <c r="H3088">
        <v>1</v>
      </c>
      <c r="I3088">
        <v>0</v>
      </c>
      <c r="J3088">
        <v>150</v>
      </c>
      <c r="K3088">
        <v>84</v>
      </c>
      <c r="L3088" s="2" t="s">
        <v>334</v>
      </c>
    </row>
    <row r="3089" spans="1:12" x14ac:dyDescent="0.4">
      <c r="A3089" s="1">
        <v>43996</v>
      </c>
      <c r="B3089" s="5">
        <v>0</v>
      </c>
      <c r="C3089" s="2" t="s">
        <v>8</v>
      </c>
      <c r="D3089">
        <v>0</v>
      </c>
      <c r="E3089">
        <v>5368</v>
      </c>
      <c r="F3089" s="2" t="s">
        <v>171</v>
      </c>
      <c r="G3089">
        <v>7</v>
      </c>
      <c r="H3089">
        <v>0</v>
      </c>
      <c r="I3089">
        <v>0</v>
      </c>
      <c r="J3089">
        <v>0</v>
      </c>
      <c r="K3089">
        <v>295</v>
      </c>
      <c r="L3089" s="2" t="s">
        <v>279</v>
      </c>
    </row>
    <row r="3090" spans="1:12" x14ac:dyDescent="0.4">
      <c r="A3090" s="1">
        <v>43996</v>
      </c>
      <c r="B3090" s="5"/>
      <c r="C3090" s="2" t="s">
        <v>28</v>
      </c>
      <c r="E3090">
        <v>128</v>
      </c>
      <c r="F3090" s="2" t="s">
        <v>191</v>
      </c>
      <c r="G3090">
        <v>0</v>
      </c>
      <c r="K3090">
        <v>12</v>
      </c>
      <c r="L3090" s="2" t="s">
        <v>0</v>
      </c>
    </row>
    <row r="3091" spans="1:12" x14ac:dyDescent="0.4">
      <c r="A3091" s="1">
        <v>43996</v>
      </c>
      <c r="B3091" s="5">
        <v>0</v>
      </c>
      <c r="C3091" s="2" t="s">
        <v>93</v>
      </c>
      <c r="D3091">
        <v>0</v>
      </c>
      <c r="E3091">
        <v>829</v>
      </c>
      <c r="F3091" s="2" t="s">
        <v>191</v>
      </c>
      <c r="G3091">
        <v>1</v>
      </c>
      <c r="H3091">
        <v>0</v>
      </c>
      <c r="I3091">
        <v>0</v>
      </c>
      <c r="J3091">
        <v>0</v>
      </c>
      <c r="K3091">
        <v>50</v>
      </c>
      <c r="L3091" s="2" t="s">
        <v>0</v>
      </c>
    </row>
    <row r="3092" spans="1:12" x14ac:dyDescent="0.4">
      <c r="A3092" s="1">
        <v>43996</v>
      </c>
      <c r="B3092" s="5">
        <v>0</v>
      </c>
      <c r="C3092" s="2" t="s">
        <v>37</v>
      </c>
      <c r="D3092">
        <v>0</v>
      </c>
      <c r="E3092">
        <v>206</v>
      </c>
      <c r="F3092" s="2" t="s">
        <v>191</v>
      </c>
      <c r="G3092">
        <v>1</v>
      </c>
      <c r="H3092">
        <v>0</v>
      </c>
      <c r="I3092">
        <v>0</v>
      </c>
      <c r="J3092">
        <v>0</v>
      </c>
      <c r="K3092">
        <v>7</v>
      </c>
      <c r="L3092" s="2" t="s">
        <v>333</v>
      </c>
    </row>
    <row r="3093" spans="1:12" x14ac:dyDescent="0.4">
      <c r="A3093" s="1">
        <v>43996</v>
      </c>
      <c r="B3093" s="5">
        <v>0</v>
      </c>
      <c r="C3093" s="2" t="s">
        <v>48</v>
      </c>
      <c r="D3093">
        <v>0</v>
      </c>
      <c r="E3093">
        <v>738</v>
      </c>
      <c r="F3093" s="2" t="s">
        <v>191</v>
      </c>
      <c r="G3093">
        <v>8</v>
      </c>
      <c r="H3093">
        <v>2</v>
      </c>
      <c r="I3093">
        <v>0</v>
      </c>
      <c r="J3093">
        <v>0</v>
      </c>
      <c r="K3093">
        <v>20</v>
      </c>
      <c r="L3093" s="2" t="s">
        <v>102</v>
      </c>
    </row>
    <row r="3094" spans="1:12" x14ac:dyDescent="0.4">
      <c r="A3094" s="1">
        <v>43996</v>
      </c>
      <c r="B3094" s="5">
        <v>0</v>
      </c>
      <c r="C3094" s="2" t="s">
        <v>29</v>
      </c>
      <c r="D3094">
        <v>0</v>
      </c>
      <c r="E3094">
        <v>737</v>
      </c>
      <c r="F3094" s="2" t="s">
        <v>191</v>
      </c>
      <c r="G3094">
        <v>3</v>
      </c>
      <c r="H3094">
        <v>0</v>
      </c>
      <c r="I3094">
        <v>0</v>
      </c>
      <c r="J3094">
        <v>0</v>
      </c>
      <c r="K3094">
        <v>83</v>
      </c>
      <c r="L3094" s="2" t="s">
        <v>229</v>
      </c>
    </row>
    <row r="3095" spans="1:12" x14ac:dyDescent="0.4">
      <c r="A3095" s="1">
        <v>43996</v>
      </c>
      <c r="B3095" s="5">
        <v>0</v>
      </c>
      <c r="C3095" s="2" t="s">
        <v>70</v>
      </c>
      <c r="D3095">
        <v>0</v>
      </c>
      <c r="E3095">
        <v>124</v>
      </c>
      <c r="F3095" s="2" t="s">
        <v>191</v>
      </c>
      <c r="G3095">
        <v>0</v>
      </c>
      <c r="H3095">
        <v>0</v>
      </c>
      <c r="I3095">
        <v>0</v>
      </c>
      <c r="J3095">
        <v>0</v>
      </c>
      <c r="K3095">
        <v>3</v>
      </c>
      <c r="L3095" s="2" t="s">
        <v>223</v>
      </c>
    </row>
    <row r="3096" spans="1:12" x14ac:dyDescent="0.4">
      <c r="A3096" s="1">
        <v>43996</v>
      </c>
      <c r="B3096" s="5"/>
      <c r="C3096" s="2" t="s">
        <v>78</v>
      </c>
      <c r="E3096">
        <v>82</v>
      </c>
      <c r="F3096" s="2" t="s">
        <v>191</v>
      </c>
      <c r="G3096">
        <v>0</v>
      </c>
      <c r="K3096">
        <v>0</v>
      </c>
      <c r="L3096" s="2" t="s">
        <v>0</v>
      </c>
    </row>
    <row r="3097" spans="1:12" x14ac:dyDescent="0.4">
      <c r="A3097" s="1">
        <v>43996</v>
      </c>
      <c r="B3097" s="5"/>
      <c r="C3097" s="2" t="s">
        <v>33</v>
      </c>
      <c r="E3097">
        <v>816</v>
      </c>
      <c r="F3097" s="2" t="s">
        <v>191</v>
      </c>
      <c r="G3097">
        <v>5</v>
      </c>
      <c r="K3097">
        <v>37</v>
      </c>
      <c r="L3097" s="2" t="s">
        <v>0</v>
      </c>
    </row>
    <row r="3098" spans="1:12" x14ac:dyDescent="0.4">
      <c r="A3098" s="1">
        <v>43996</v>
      </c>
      <c r="B3098" s="5">
        <v>0</v>
      </c>
      <c r="C3098" s="2" t="s">
        <v>101</v>
      </c>
      <c r="D3098">
        <v>0</v>
      </c>
      <c r="E3098">
        <v>80</v>
      </c>
      <c r="F3098" s="2" t="s">
        <v>191</v>
      </c>
      <c r="G3098">
        <v>2</v>
      </c>
      <c r="H3098">
        <v>0</v>
      </c>
      <c r="I3098">
        <v>0</v>
      </c>
      <c r="J3098">
        <v>0</v>
      </c>
      <c r="K3098">
        <v>7</v>
      </c>
      <c r="L3098" s="2" t="s">
        <v>335</v>
      </c>
    </row>
    <row r="3099" spans="1:12" x14ac:dyDescent="0.4">
      <c r="A3099" s="1">
        <v>43996</v>
      </c>
      <c r="B3099" s="5">
        <v>0</v>
      </c>
      <c r="C3099" s="2" t="s">
        <v>57</v>
      </c>
      <c r="D3099">
        <v>0</v>
      </c>
      <c r="E3099">
        <v>448</v>
      </c>
      <c r="F3099" s="2" t="s">
        <v>191</v>
      </c>
      <c r="G3099">
        <v>2</v>
      </c>
      <c r="H3099">
        <v>0</v>
      </c>
      <c r="I3099">
        <v>0</v>
      </c>
      <c r="J3099">
        <v>0</v>
      </c>
      <c r="K3099">
        <v>17</v>
      </c>
      <c r="L3099" s="2" t="s">
        <v>233</v>
      </c>
    </row>
    <row r="3100" spans="1:12" x14ac:dyDescent="0.4">
      <c r="A3100" s="1">
        <v>43996</v>
      </c>
      <c r="B3100" s="5">
        <v>0.41666666666666669</v>
      </c>
      <c r="C3100" s="2" t="s">
        <v>38</v>
      </c>
      <c r="D3100">
        <v>0</v>
      </c>
      <c r="E3100">
        <v>308</v>
      </c>
      <c r="F3100" s="2" t="s">
        <v>191</v>
      </c>
      <c r="G3100">
        <v>0</v>
      </c>
      <c r="H3100">
        <v>0</v>
      </c>
      <c r="I3100">
        <v>0</v>
      </c>
      <c r="J3100">
        <v>284</v>
      </c>
      <c r="K3100">
        <v>23</v>
      </c>
      <c r="L3100" s="2" t="s">
        <v>339</v>
      </c>
    </row>
    <row r="3101" spans="1:12" x14ac:dyDescent="0.4">
      <c r="A3101" s="1">
        <v>43996</v>
      </c>
      <c r="B3101" s="5">
        <v>0.41666666666666669</v>
      </c>
      <c r="C3101" s="2" t="s">
        <v>88</v>
      </c>
      <c r="D3101">
        <v>0</v>
      </c>
      <c r="E3101">
        <v>384</v>
      </c>
      <c r="F3101" s="2" t="s">
        <v>191</v>
      </c>
      <c r="G3101">
        <v>1</v>
      </c>
      <c r="H3101">
        <v>0</v>
      </c>
      <c r="I3101">
        <v>0</v>
      </c>
      <c r="J3101">
        <v>68</v>
      </c>
      <c r="K3101">
        <v>18</v>
      </c>
      <c r="L3101" s="2" t="s">
        <v>303</v>
      </c>
    </row>
    <row r="3102" spans="1:12" x14ac:dyDescent="0.4">
      <c r="A3102" s="1">
        <v>43996</v>
      </c>
      <c r="B3102" s="5">
        <v>0.33333333333333331</v>
      </c>
      <c r="C3102" s="2" t="s">
        <v>9</v>
      </c>
      <c r="D3102">
        <v>0</v>
      </c>
      <c r="E3102">
        <v>3321</v>
      </c>
      <c r="F3102" s="2" t="s">
        <v>191</v>
      </c>
      <c r="G3102">
        <v>8</v>
      </c>
      <c r="H3102">
        <v>0</v>
      </c>
      <c r="I3102">
        <v>0</v>
      </c>
      <c r="J3102">
        <v>908</v>
      </c>
      <c r="K3102">
        <v>350</v>
      </c>
      <c r="L3102" s="2" t="s">
        <v>244</v>
      </c>
    </row>
    <row r="3103" spans="1:12" x14ac:dyDescent="0.4">
      <c r="A3103" s="1">
        <v>43996</v>
      </c>
      <c r="B3103" s="5"/>
      <c r="C3103" s="2" t="s">
        <v>75</v>
      </c>
      <c r="E3103">
        <v>93</v>
      </c>
      <c r="F3103" s="2" t="s">
        <v>191</v>
      </c>
      <c r="G3103">
        <v>0</v>
      </c>
      <c r="K3103">
        <v>7</v>
      </c>
      <c r="L3103" s="2" t="s">
        <v>0</v>
      </c>
    </row>
    <row r="3104" spans="1:12" x14ac:dyDescent="0.4">
      <c r="A3104" s="1">
        <v>43996</v>
      </c>
      <c r="B3104" s="5">
        <v>0</v>
      </c>
      <c r="C3104" s="2" t="s">
        <v>18</v>
      </c>
      <c r="D3104">
        <v>0</v>
      </c>
      <c r="E3104">
        <v>5482</v>
      </c>
      <c r="F3104" s="2" t="s">
        <v>191</v>
      </c>
      <c r="G3104">
        <v>24</v>
      </c>
      <c r="H3104">
        <v>4</v>
      </c>
      <c r="I3104">
        <v>0</v>
      </c>
      <c r="J3104">
        <v>0</v>
      </c>
      <c r="K3104">
        <v>422</v>
      </c>
      <c r="L3104" s="2" t="s">
        <v>123</v>
      </c>
    </row>
    <row r="3105" spans="1:12" x14ac:dyDescent="0.4">
      <c r="A3105" s="1">
        <v>43996</v>
      </c>
      <c r="B3105" s="5">
        <v>0</v>
      </c>
      <c r="C3105" s="2" t="s">
        <v>20</v>
      </c>
      <c r="D3105">
        <v>0</v>
      </c>
      <c r="E3105">
        <v>1977</v>
      </c>
      <c r="F3105" s="2" t="s">
        <v>191</v>
      </c>
      <c r="G3105">
        <v>17</v>
      </c>
      <c r="H3105">
        <v>2</v>
      </c>
      <c r="I3105">
        <v>0</v>
      </c>
      <c r="J3105">
        <v>289</v>
      </c>
      <c r="K3105">
        <v>153</v>
      </c>
      <c r="L3105" s="2" t="s">
        <v>255</v>
      </c>
    </row>
    <row r="3106" spans="1:12" x14ac:dyDescent="0.4">
      <c r="A3106" s="1">
        <v>43996</v>
      </c>
      <c r="B3106" s="5">
        <v>0.33333333333333331</v>
      </c>
      <c r="C3106" s="2" t="s">
        <v>40</v>
      </c>
      <c r="D3106">
        <v>0</v>
      </c>
      <c r="E3106">
        <v>211</v>
      </c>
      <c r="F3106" s="2" t="s">
        <v>191</v>
      </c>
      <c r="G3106">
        <v>1</v>
      </c>
      <c r="H3106">
        <v>0</v>
      </c>
      <c r="I3106">
        <v>0</v>
      </c>
      <c r="J3106">
        <v>186</v>
      </c>
      <c r="K3106">
        <v>9</v>
      </c>
      <c r="L3106" s="2" t="s">
        <v>232</v>
      </c>
    </row>
    <row r="3107" spans="1:12" x14ac:dyDescent="0.4">
      <c r="A3107" s="1">
        <v>43996</v>
      </c>
      <c r="B3107" s="5">
        <v>0.60416666666666663</v>
      </c>
      <c r="C3107" s="2" t="s">
        <v>12</v>
      </c>
      <c r="D3107">
        <v>0</v>
      </c>
      <c r="E3107">
        <v>3654</v>
      </c>
      <c r="F3107" s="2" t="s">
        <v>191</v>
      </c>
      <c r="G3107">
        <v>9</v>
      </c>
      <c r="H3107">
        <v>0</v>
      </c>
      <c r="I3107">
        <v>0</v>
      </c>
      <c r="J3107">
        <v>0</v>
      </c>
      <c r="K3107">
        <v>130</v>
      </c>
      <c r="L3107" s="2" t="s">
        <v>301</v>
      </c>
    </row>
    <row r="3108" spans="1:12" x14ac:dyDescent="0.4">
      <c r="A3108" s="1">
        <v>43996</v>
      </c>
      <c r="B3108" s="5">
        <v>0</v>
      </c>
      <c r="C3108" s="2" t="s">
        <v>10</v>
      </c>
      <c r="D3108">
        <v>0</v>
      </c>
      <c r="E3108">
        <v>82</v>
      </c>
      <c r="F3108" s="2" t="s">
        <v>191</v>
      </c>
      <c r="G3108">
        <v>0</v>
      </c>
      <c r="H3108">
        <v>0</v>
      </c>
      <c r="I3108">
        <v>0</v>
      </c>
      <c r="J3108">
        <v>0</v>
      </c>
      <c r="K3108">
        <v>1</v>
      </c>
      <c r="L3108" s="2" t="s">
        <v>302</v>
      </c>
    </row>
    <row r="3109" spans="1:12" x14ac:dyDescent="0.4">
      <c r="A3109" s="1">
        <v>43996</v>
      </c>
      <c r="B3109" s="5"/>
      <c r="C3109" s="2" t="s">
        <v>167</v>
      </c>
      <c r="E3109">
        <v>31339</v>
      </c>
      <c r="F3109" s="2" t="s">
        <v>169</v>
      </c>
      <c r="G3109">
        <v>101</v>
      </c>
      <c r="K3109">
        <v>1959</v>
      </c>
      <c r="L3109" s="2" t="s">
        <v>0</v>
      </c>
    </row>
    <row r="3110" spans="1:12" x14ac:dyDescent="0.4">
      <c r="A3110" s="1">
        <v>43997</v>
      </c>
      <c r="B3110" s="5">
        <v>0</v>
      </c>
      <c r="C3110" s="2" t="s">
        <v>22</v>
      </c>
      <c r="D3110">
        <v>0</v>
      </c>
      <c r="E3110">
        <v>1229</v>
      </c>
      <c r="F3110" s="2" t="s">
        <v>191</v>
      </c>
      <c r="G3110">
        <v>4</v>
      </c>
      <c r="H3110">
        <v>0</v>
      </c>
      <c r="I3110">
        <v>0</v>
      </c>
      <c r="J3110">
        <v>0</v>
      </c>
      <c r="K3110">
        <v>46</v>
      </c>
      <c r="L3110" s="2" t="s">
        <v>321</v>
      </c>
    </row>
    <row r="3111" spans="1:12" x14ac:dyDescent="0.4">
      <c r="A3111" s="1">
        <v>43997</v>
      </c>
      <c r="B3111" s="5"/>
      <c r="C3111" s="2" t="s">
        <v>83</v>
      </c>
      <c r="E3111">
        <v>25</v>
      </c>
      <c r="F3111" s="2" t="s">
        <v>191</v>
      </c>
      <c r="G3111">
        <v>0</v>
      </c>
      <c r="K3111">
        <v>0</v>
      </c>
      <c r="L3111" s="2" t="s">
        <v>0</v>
      </c>
    </row>
    <row r="3112" spans="1:12" x14ac:dyDescent="0.4">
      <c r="A3112" s="1">
        <v>43997</v>
      </c>
      <c r="B3112" s="5">
        <v>0.58333333333333337</v>
      </c>
      <c r="C3112" s="2" t="s">
        <v>50</v>
      </c>
      <c r="D3112">
        <v>0</v>
      </c>
      <c r="E3112">
        <v>100</v>
      </c>
      <c r="F3112" s="2" t="s">
        <v>191</v>
      </c>
      <c r="G3112">
        <v>1</v>
      </c>
      <c r="H3112">
        <v>0</v>
      </c>
      <c r="I3112">
        <v>0</v>
      </c>
      <c r="J3112">
        <v>0</v>
      </c>
      <c r="K3112">
        <v>3</v>
      </c>
      <c r="L3112" s="2" t="s">
        <v>111</v>
      </c>
    </row>
    <row r="3113" spans="1:12" x14ac:dyDescent="0.4">
      <c r="A3113" s="1">
        <v>43997</v>
      </c>
      <c r="B3113" s="5">
        <v>0.33333333333333331</v>
      </c>
      <c r="C3113" s="2" t="s">
        <v>15</v>
      </c>
      <c r="D3113">
        <v>0</v>
      </c>
      <c r="E3113">
        <v>1910</v>
      </c>
      <c r="F3113" s="2" t="s">
        <v>191</v>
      </c>
      <c r="G3113">
        <v>1</v>
      </c>
      <c r="H3113">
        <v>0</v>
      </c>
      <c r="I3113">
        <v>0</v>
      </c>
      <c r="J3113">
        <v>0</v>
      </c>
      <c r="K3113">
        <v>97</v>
      </c>
      <c r="L3113" s="2" t="s">
        <v>87</v>
      </c>
    </row>
    <row r="3114" spans="1:12" x14ac:dyDescent="0.4">
      <c r="A3114" s="1">
        <v>43997</v>
      </c>
      <c r="B3114" s="5">
        <v>0</v>
      </c>
      <c r="C3114" s="2" t="s">
        <v>17</v>
      </c>
      <c r="D3114">
        <v>0</v>
      </c>
      <c r="E3114">
        <v>846</v>
      </c>
      <c r="F3114" s="2" t="s">
        <v>191</v>
      </c>
      <c r="G3114">
        <v>0</v>
      </c>
      <c r="H3114">
        <v>0</v>
      </c>
      <c r="I3114">
        <v>0</v>
      </c>
      <c r="J3114">
        <v>809</v>
      </c>
      <c r="K3114">
        <v>35</v>
      </c>
      <c r="L3114" s="2" t="s">
        <v>115</v>
      </c>
    </row>
    <row r="3115" spans="1:12" x14ac:dyDescent="0.4">
      <c r="A3115" s="1">
        <v>43997</v>
      </c>
      <c r="B3115" s="5">
        <v>0.39583333333333331</v>
      </c>
      <c r="C3115" s="2" t="s">
        <v>13</v>
      </c>
      <c r="D3115">
        <v>0</v>
      </c>
      <c r="E3115">
        <v>983</v>
      </c>
      <c r="F3115" s="2" t="s">
        <v>191</v>
      </c>
      <c r="G3115">
        <v>3</v>
      </c>
      <c r="H3115">
        <v>2</v>
      </c>
      <c r="I3115">
        <v>0</v>
      </c>
      <c r="J3115">
        <v>932</v>
      </c>
      <c r="K3115">
        <v>50</v>
      </c>
      <c r="L3115" s="2" t="s">
        <v>322</v>
      </c>
    </row>
    <row r="3116" spans="1:12" x14ac:dyDescent="0.4">
      <c r="A3116" s="1">
        <v>43997</v>
      </c>
      <c r="B3116" s="5">
        <v>0</v>
      </c>
      <c r="C3116" s="2" t="s">
        <v>26</v>
      </c>
      <c r="D3116">
        <v>0</v>
      </c>
      <c r="E3116">
        <v>1181</v>
      </c>
      <c r="F3116" s="2" t="s">
        <v>191</v>
      </c>
      <c r="G3116">
        <v>3</v>
      </c>
      <c r="H3116">
        <v>1</v>
      </c>
      <c r="I3116">
        <v>0</v>
      </c>
      <c r="J3116">
        <v>150</v>
      </c>
      <c r="K3116">
        <v>84</v>
      </c>
      <c r="L3116" s="2" t="s">
        <v>334</v>
      </c>
    </row>
    <row r="3117" spans="1:12" x14ac:dyDescent="0.4">
      <c r="A3117" s="1">
        <v>43997</v>
      </c>
      <c r="B3117" s="5">
        <v>0</v>
      </c>
      <c r="C3117" s="2" t="s">
        <v>8</v>
      </c>
      <c r="D3117">
        <v>0</v>
      </c>
      <c r="E3117">
        <v>5370</v>
      </c>
      <c r="F3117" s="2" t="s">
        <v>194</v>
      </c>
      <c r="G3117">
        <v>6</v>
      </c>
      <c r="H3117">
        <v>1</v>
      </c>
      <c r="I3117">
        <v>0</v>
      </c>
      <c r="J3117">
        <v>844</v>
      </c>
      <c r="K3117">
        <v>295</v>
      </c>
      <c r="L3117" s="2" t="s">
        <v>279</v>
      </c>
    </row>
    <row r="3118" spans="1:12" x14ac:dyDescent="0.4">
      <c r="A3118" s="1">
        <v>43997</v>
      </c>
      <c r="B3118" s="5">
        <v>0.5</v>
      </c>
      <c r="C3118" s="2" t="s">
        <v>28</v>
      </c>
      <c r="D3118">
        <v>0</v>
      </c>
      <c r="E3118">
        <v>128</v>
      </c>
      <c r="F3118" s="2" t="s">
        <v>191</v>
      </c>
      <c r="G3118">
        <v>0</v>
      </c>
      <c r="H3118">
        <v>0</v>
      </c>
      <c r="I3118">
        <v>0</v>
      </c>
      <c r="J3118">
        <v>0</v>
      </c>
      <c r="K3118">
        <v>12</v>
      </c>
      <c r="L3118" s="2" t="s">
        <v>304</v>
      </c>
    </row>
    <row r="3119" spans="1:12" x14ac:dyDescent="0.4">
      <c r="A3119" s="1">
        <v>43997</v>
      </c>
      <c r="B3119" s="5">
        <v>0</v>
      </c>
      <c r="C3119" s="2" t="s">
        <v>93</v>
      </c>
      <c r="D3119">
        <v>0</v>
      </c>
      <c r="E3119">
        <v>829</v>
      </c>
      <c r="F3119" s="2" t="s">
        <v>191</v>
      </c>
      <c r="G3119">
        <v>0</v>
      </c>
      <c r="H3119">
        <v>0</v>
      </c>
      <c r="I3119">
        <v>0</v>
      </c>
      <c r="J3119">
        <v>0</v>
      </c>
      <c r="K3119">
        <v>50</v>
      </c>
      <c r="L3119" s="2" t="s">
        <v>0</v>
      </c>
    </row>
    <row r="3120" spans="1:12" x14ac:dyDescent="0.4">
      <c r="A3120" s="1">
        <v>43997</v>
      </c>
      <c r="B3120" s="5">
        <v>0</v>
      </c>
      <c r="C3120" s="2" t="s">
        <v>37</v>
      </c>
      <c r="D3120">
        <v>0</v>
      </c>
      <c r="E3120">
        <v>206</v>
      </c>
      <c r="F3120" s="2" t="s">
        <v>191</v>
      </c>
      <c r="G3120">
        <v>1</v>
      </c>
      <c r="H3120">
        <v>0</v>
      </c>
      <c r="I3120">
        <v>0</v>
      </c>
      <c r="J3120">
        <v>0</v>
      </c>
      <c r="K3120">
        <v>7</v>
      </c>
      <c r="L3120" s="2" t="s">
        <v>333</v>
      </c>
    </row>
    <row r="3121" spans="1:12" x14ac:dyDescent="0.4">
      <c r="A3121" s="1">
        <v>43997</v>
      </c>
      <c r="B3121" s="5"/>
      <c r="C3121" s="2" t="s">
        <v>48</v>
      </c>
      <c r="E3121">
        <v>739</v>
      </c>
      <c r="F3121" s="2" t="s">
        <v>191</v>
      </c>
      <c r="G3121">
        <v>10</v>
      </c>
      <c r="K3121">
        <v>20</v>
      </c>
      <c r="L3121" s="2" t="s">
        <v>0</v>
      </c>
    </row>
    <row r="3122" spans="1:12" x14ac:dyDescent="0.4">
      <c r="A3122" s="1">
        <v>43997</v>
      </c>
      <c r="B3122" s="5">
        <v>0</v>
      </c>
      <c r="C3122" s="2" t="s">
        <v>29</v>
      </c>
      <c r="D3122">
        <v>0</v>
      </c>
      <c r="E3122">
        <v>737</v>
      </c>
      <c r="F3122" s="2" t="s">
        <v>191</v>
      </c>
      <c r="G3122">
        <v>3</v>
      </c>
      <c r="H3122">
        <v>0</v>
      </c>
      <c r="I3122">
        <v>0</v>
      </c>
      <c r="J3122">
        <v>0</v>
      </c>
      <c r="K3122">
        <v>83</v>
      </c>
      <c r="L3122" s="2" t="s">
        <v>229</v>
      </c>
    </row>
    <row r="3123" spans="1:12" x14ac:dyDescent="0.4">
      <c r="A3123" s="1">
        <v>43997</v>
      </c>
      <c r="B3123" s="5">
        <v>0</v>
      </c>
      <c r="C3123" s="2" t="s">
        <v>70</v>
      </c>
      <c r="D3123">
        <v>0</v>
      </c>
      <c r="E3123">
        <v>124</v>
      </c>
      <c r="F3123" s="2" t="s">
        <v>191</v>
      </c>
      <c r="G3123">
        <v>0</v>
      </c>
      <c r="H3123">
        <v>0</v>
      </c>
      <c r="I3123">
        <v>0</v>
      </c>
      <c r="J3123">
        <v>0</v>
      </c>
      <c r="K3123">
        <v>3</v>
      </c>
      <c r="L3123" s="2" t="s">
        <v>223</v>
      </c>
    </row>
    <row r="3124" spans="1:12" x14ac:dyDescent="0.4">
      <c r="A3124" s="1">
        <v>43997</v>
      </c>
      <c r="B3124" s="5">
        <v>0</v>
      </c>
      <c r="C3124" s="2" t="s">
        <v>78</v>
      </c>
      <c r="D3124">
        <v>0</v>
      </c>
      <c r="E3124">
        <v>82</v>
      </c>
      <c r="F3124" s="2" t="s">
        <v>191</v>
      </c>
      <c r="G3124">
        <v>0</v>
      </c>
      <c r="H3124">
        <v>0</v>
      </c>
      <c r="I3124">
        <v>0</v>
      </c>
      <c r="J3124">
        <v>0</v>
      </c>
      <c r="K3124">
        <v>0</v>
      </c>
      <c r="L3124" s="2" t="s">
        <v>338</v>
      </c>
    </row>
    <row r="3125" spans="1:12" x14ac:dyDescent="0.4">
      <c r="A3125" s="1">
        <v>43997</v>
      </c>
      <c r="B3125" s="5">
        <v>0</v>
      </c>
      <c r="C3125" s="2" t="s">
        <v>33</v>
      </c>
      <c r="D3125">
        <v>0</v>
      </c>
      <c r="E3125">
        <v>817</v>
      </c>
      <c r="F3125" s="2" t="s">
        <v>191</v>
      </c>
      <c r="G3125">
        <v>5</v>
      </c>
      <c r="H3125">
        <v>2</v>
      </c>
      <c r="I3125">
        <v>0</v>
      </c>
      <c r="J3125">
        <v>223</v>
      </c>
      <c r="K3125">
        <v>37</v>
      </c>
      <c r="L3125" s="2" t="s">
        <v>74</v>
      </c>
    </row>
    <row r="3126" spans="1:12" x14ac:dyDescent="0.4">
      <c r="A3126" s="1">
        <v>43997</v>
      </c>
      <c r="B3126" s="5">
        <v>0.39583333333333331</v>
      </c>
      <c r="C3126" s="2" t="s">
        <v>101</v>
      </c>
      <c r="D3126">
        <v>0</v>
      </c>
      <c r="E3126">
        <v>81</v>
      </c>
      <c r="F3126" s="2" t="s">
        <v>191</v>
      </c>
      <c r="G3126">
        <v>1</v>
      </c>
      <c r="H3126">
        <v>0</v>
      </c>
      <c r="I3126">
        <v>0</v>
      </c>
      <c r="J3126">
        <v>0</v>
      </c>
      <c r="K3126">
        <v>7</v>
      </c>
      <c r="L3126" s="2" t="s">
        <v>335</v>
      </c>
    </row>
    <row r="3127" spans="1:12" x14ac:dyDescent="0.4">
      <c r="A3127" s="1">
        <v>43997</v>
      </c>
      <c r="B3127" s="5">
        <v>0</v>
      </c>
      <c r="C3127" s="2" t="s">
        <v>57</v>
      </c>
      <c r="D3127">
        <v>0</v>
      </c>
      <c r="E3127">
        <v>448</v>
      </c>
      <c r="F3127" s="2" t="s">
        <v>191</v>
      </c>
      <c r="G3127">
        <v>2</v>
      </c>
      <c r="H3127">
        <v>0</v>
      </c>
      <c r="I3127">
        <v>0</v>
      </c>
      <c r="J3127">
        <v>0</v>
      </c>
      <c r="K3127">
        <v>17</v>
      </c>
      <c r="L3127" s="2" t="s">
        <v>233</v>
      </c>
    </row>
    <row r="3128" spans="1:12" x14ac:dyDescent="0.4">
      <c r="A3128" s="1">
        <v>43997</v>
      </c>
      <c r="B3128" s="5">
        <v>0.41666666666666669</v>
      </c>
      <c r="C3128" s="2" t="s">
        <v>38</v>
      </c>
      <c r="D3128">
        <v>0</v>
      </c>
      <c r="E3128">
        <v>308</v>
      </c>
      <c r="F3128" s="2" t="s">
        <v>191</v>
      </c>
      <c r="G3128">
        <v>0</v>
      </c>
      <c r="H3128">
        <v>0</v>
      </c>
      <c r="I3128">
        <v>0</v>
      </c>
      <c r="J3128">
        <v>284</v>
      </c>
      <c r="K3128">
        <v>23</v>
      </c>
      <c r="L3128" s="2" t="s">
        <v>339</v>
      </c>
    </row>
    <row r="3129" spans="1:12" x14ac:dyDescent="0.4">
      <c r="A3129" s="1">
        <v>43997</v>
      </c>
      <c r="B3129" s="5">
        <v>0.41666666666666669</v>
      </c>
      <c r="C3129" s="2" t="s">
        <v>88</v>
      </c>
      <c r="D3129">
        <v>0</v>
      </c>
      <c r="E3129">
        <v>384</v>
      </c>
      <c r="F3129" s="2" t="s">
        <v>191</v>
      </c>
      <c r="G3129">
        <v>1</v>
      </c>
      <c r="H3129">
        <v>0</v>
      </c>
      <c r="I3129">
        <v>0</v>
      </c>
      <c r="J3129">
        <v>68</v>
      </c>
      <c r="K3129">
        <v>18</v>
      </c>
      <c r="L3129" s="2" t="s">
        <v>303</v>
      </c>
    </row>
    <row r="3130" spans="1:12" x14ac:dyDescent="0.4">
      <c r="A3130" s="1">
        <v>43997</v>
      </c>
      <c r="B3130" s="5">
        <v>0.33333333333333331</v>
      </c>
      <c r="C3130" s="2" t="s">
        <v>9</v>
      </c>
      <c r="D3130">
        <v>0</v>
      </c>
      <c r="E3130">
        <v>3321</v>
      </c>
      <c r="F3130" s="2" t="s">
        <v>191</v>
      </c>
      <c r="G3130">
        <v>6</v>
      </c>
      <c r="H3130">
        <v>0</v>
      </c>
      <c r="I3130">
        <v>0</v>
      </c>
      <c r="J3130">
        <v>908</v>
      </c>
      <c r="K3130">
        <v>350</v>
      </c>
      <c r="L3130" s="2" t="s">
        <v>244</v>
      </c>
    </row>
    <row r="3131" spans="1:12" x14ac:dyDescent="0.4">
      <c r="A3131" s="1">
        <v>43997</v>
      </c>
      <c r="B3131" s="5"/>
      <c r="C3131" s="2" t="s">
        <v>75</v>
      </c>
      <c r="E3131">
        <v>93</v>
      </c>
      <c r="F3131" s="2" t="s">
        <v>191</v>
      </c>
      <c r="G3131">
        <v>0</v>
      </c>
      <c r="K3131">
        <v>7</v>
      </c>
      <c r="L3131" s="2" t="s">
        <v>0</v>
      </c>
    </row>
    <row r="3132" spans="1:12" x14ac:dyDescent="0.4">
      <c r="A3132" s="1">
        <v>43997</v>
      </c>
      <c r="B3132" s="5">
        <v>0</v>
      </c>
      <c r="C3132" s="2" t="s">
        <v>18</v>
      </c>
      <c r="D3132">
        <v>0</v>
      </c>
      <c r="E3132">
        <v>5485</v>
      </c>
      <c r="F3132" s="2" t="s">
        <v>191</v>
      </c>
      <c r="G3132">
        <v>23</v>
      </c>
      <c r="H3132">
        <v>4</v>
      </c>
      <c r="I3132">
        <v>0</v>
      </c>
      <c r="J3132">
        <v>0</v>
      </c>
      <c r="K3132">
        <v>422</v>
      </c>
      <c r="L3132" s="2" t="s">
        <v>123</v>
      </c>
    </row>
    <row r="3133" spans="1:12" x14ac:dyDescent="0.4">
      <c r="A3133" s="1">
        <v>43997</v>
      </c>
      <c r="B3133" s="5">
        <v>0</v>
      </c>
      <c r="C3133" s="2" t="s">
        <v>20</v>
      </c>
      <c r="D3133">
        <v>0</v>
      </c>
      <c r="E3133">
        <v>1981</v>
      </c>
      <c r="F3133" s="2" t="s">
        <v>191</v>
      </c>
      <c r="G3133">
        <v>16</v>
      </c>
      <c r="H3133">
        <v>2</v>
      </c>
      <c r="I3133">
        <v>0</v>
      </c>
      <c r="J3133">
        <v>289</v>
      </c>
      <c r="K3133">
        <v>153</v>
      </c>
      <c r="L3133" s="2" t="s">
        <v>255</v>
      </c>
    </row>
    <row r="3134" spans="1:12" x14ac:dyDescent="0.4">
      <c r="A3134" s="1">
        <v>43997</v>
      </c>
      <c r="B3134" s="5">
        <v>0.33333333333333331</v>
      </c>
      <c r="C3134" s="2" t="s">
        <v>40</v>
      </c>
      <c r="D3134">
        <v>0</v>
      </c>
      <c r="E3134">
        <v>213</v>
      </c>
      <c r="F3134" s="2" t="s">
        <v>191</v>
      </c>
      <c r="G3134">
        <v>1</v>
      </c>
      <c r="H3134">
        <v>0</v>
      </c>
      <c r="I3134">
        <v>0</v>
      </c>
      <c r="J3134">
        <v>189</v>
      </c>
      <c r="K3134">
        <v>9</v>
      </c>
      <c r="L3134" s="2" t="s">
        <v>232</v>
      </c>
    </row>
    <row r="3135" spans="1:12" x14ac:dyDescent="0.4">
      <c r="A3135" s="1">
        <v>43997</v>
      </c>
      <c r="B3135" s="5">
        <v>0.60416666666666663</v>
      </c>
      <c r="C3135" s="2" t="s">
        <v>12</v>
      </c>
      <c r="D3135">
        <v>0</v>
      </c>
      <c r="E3135">
        <v>3661</v>
      </c>
      <c r="F3135" s="2" t="s">
        <v>191</v>
      </c>
      <c r="G3135">
        <v>9</v>
      </c>
      <c r="H3135">
        <v>0</v>
      </c>
      <c r="I3135">
        <v>0</v>
      </c>
      <c r="J3135">
        <v>0</v>
      </c>
      <c r="K3135">
        <v>130</v>
      </c>
      <c r="L3135" s="2" t="s">
        <v>301</v>
      </c>
    </row>
    <row r="3136" spans="1:12" x14ac:dyDescent="0.4">
      <c r="A3136" s="1">
        <v>43997</v>
      </c>
      <c r="B3136" s="5">
        <v>0</v>
      </c>
      <c r="C3136" s="2" t="s">
        <v>10</v>
      </c>
      <c r="D3136">
        <v>0</v>
      </c>
      <c r="E3136">
        <v>82</v>
      </c>
      <c r="F3136" s="2" t="s">
        <v>191</v>
      </c>
      <c r="G3136">
        <v>0</v>
      </c>
      <c r="H3136">
        <v>0</v>
      </c>
      <c r="I3136">
        <v>0</v>
      </c>
      <c r="J3136">
        <v>0</v>
      </c>
      <c r="K3136">
        <v>1</v>
      </c>
      <c r="L3136" s="2" t="s">
        <v>302</v>
      </c>
    </row>
    <row r="3137" spans="1:12" x14ac:dyDescent="0.4">
      <c r="A3137" s="1">
        <v>43997</v>
      </c>
      <c r="B3137" s="5"/>
      <c r="C3137" s="2" t="s">
        <v>167</v>
      </c>
      <c r="E3137">
        <v>31363</v>
      </c>
      <c r="F3137" s="2" t="s">
        <v>169</v>
      </c>
      <c r="G3137">
        <v>96</v>
      </c>
      <c r="K3137">
        <v>1959</v>
      </c>
      <c r="L3137" s="2" t="s">
        <v>0</v>
      </c>
    </row>
    <row r="3138" spans="1:12" x14ac:dyDescent="0.4">
      <c r="A3138" s="1">
        <v>43998</v>
      </c>
      <c r="B3138" s="5">
        <v>0</v>
      </c>
      <c r="C3138" s="2" t="s">
        <v>22</v>
      </c>
      <c r="D3138">
        <v>0</v>
      </c>
      <c r="E3138">
        <v>1230</v>
      </c>
      <c r="F3138" s="2" t="s">
        <v>191</v>
      </c>
      <c r="G3138">
        <v>5</v>
      </c>
      <c r="H3138">
        <v>0</v>
      </c>
      <c r="I3138">
        <v>0</v>
      </c>
      <c r="J3138">
        <v>0</v>
      </c>
      <c r="K3138">
        <v>46</v>
      </c>
      <c r="L3138" s="2" t="s">
        <v>321</v>
      </c>
    </row>
    <row r="3139" spans="1:12" x14ac:dyDescent="0.4">
      <c r="A3139" s="1">
        <v>43998</v>
      </c>
      <c r="B3139" s="5">
        <v>0.33333333333333331</v>
      </c>
      <c r="C3139" s="2" t="s">
        <v>83</v>
      </c>
      <c r="D3139">
        <v>0</v>
      </c>
      <c r="E3139">
        <v>25</v>
      </c>
      <c r="F3139" s="2" t="s">
        <v>191</v>
      </c>
      <c r="G3139">
        <v>0</v>
      </c>
      <c r="H3139">
        <v>0</v>
      </c>
      <c r="I3139">
        <v>0</v>
      </c>
      <c r="J3139">
        <v>0</v>
      </c>
      <c r="K3139">
        <v>0</v>
      </c>
      <c r="L3139" s="2" t="s">
        <v>118</v>
      </c>
    </row>
    <row r="3140" spans="1:12" x14ac:dyDescent="0.4">
      <c r="A3140" s="1">
        <v>43998</v>
      </c>
      <c r="B3140" s="5"/>
      <c r="C3140" s="2" t="s">
        <v>50</v>
      </c>
      <c r="E3140">
        <v>100</v>
      </c>
      <c r="F3140" s="2" t="s">
        <v>191</v>
      </c>
      <c r="G3140">
        <v>1</v>
      </c>
      <c r="K3140">
        <v>3</v>
      </c>
      <c r="L3140" s="2" t="s">
        <v>0</v>
      </c>
    </row>
    <row r="3141" spans="1:12" x14ac:dyDescent="0.4">
      <c r="A3141" s="1">
        <v>43998</v>
      </c>
      <c r="B3141" s="5">
        <v>0.33333333333333331</v>
      </c>
      <c r="C3141" s="2" t="s">
        <v>15</v>
      </c>
      <c r="D3141">
        <v>0</v>
      </c>
      <c r="E3141">
        <v>1911</v>
      </c>
      <c r="F3141" s="2" t="s">
        <v>191</v>
      </c>
      <c r="G3141">
        <v>1</v>
      </c>
      <c r="H3141">
        <v>0</v>
      </c>
      <c r="I3141">
        <v>0</v>
      </c>
      <c r="J3141">
        <v>0</v>
      </c>
      <c r="K3141">
        <v>97</v>
      </c>
      <c r="L3141" s="2" t="s">
        <v>87</v>
      </c>
    </row>
    <row r="3142" spans="1:12" x14ac:dyDescent="0.4">
      <c r="A3142" s="1">
        <v>43998</v>
      </c>
      <c r="B3142" s="5">
        <v>0</v>
      </c>
      <c r="C3142" s="2" t="s">
        <v>17</v>
      </c>
      <c r="D3142">
        <v>0</v>
      </c>
      <c r="E3142">
        <v>847</v>
      </c>
      <c r="F3142" s="2" t="s">
        <v>191</v>
      </c>
      <c r="G3142">
        <v>0</v>
      </c>
      <c r="H3142">
        <v>0</v>
      </c>
      <c r="I3142">
        <v>0</v>
      </c>
      <c r="J3142">
        <v>809</v>
      </c>
      <c r="K3142">
        <v>35</v>
      </c>
      <c r="L3142" s="2" t="s">
        <v>115</v>
      </c>
    </row>
    <row r="3143" spans="1:12" x14ac:dyDescent="0.4">
      <c r="A3143" s="1">
        <v>43998</v>
      </c>
      <c r="B3143" s="5">
        <v>0.39583333333333331</v>
      </c>
      <c r="C3143" s="2" t="s">
        <v>13</v>
      </c>
      <c r="D3143">
        <v>0</v>
      </c>
      <c r="E3143">
        <v>983</v>
      </c>
      <c r="F3143" s="2" t="s">
        <v>191</v>
      </c>
      <c r="G3143">
        <v>3</v>
      </c>
      <c r="H3143">
        <v>2</v>
      </c>
      <c r="I3143">
        <v>0</v>
      </c>
      <c r="J3143">
        <v>932</v>
      </c>
      <c r="K3143">
        <v>50</v>
      </c>
      <c r="L3143" s="2" t="s">
        <v>323</v>
      </c>
    </row>
    <row r="3144" spans="1:12" x14ac:dyDescent="0.4">
      <c r="A3144" s="1">
        <v>43998</v>
      </c>
      <c r="B3144" s="5">
        <v>0</v>
      </c>
      <c r="C3144" s="2" t="s">
        <v>26</v>
      </c>
      <c r="D3144">
        <v>0</v>
      </c>
      <c r="E3144">
        <v>1182</v>
      </c>
      <c r="F3144" s="2" t="s">
        <v>191</v>
      </c>
      <c r="G3144">
        <v>4</v>
      </c>
      <c r="H3144">
        <v>1</v>
      </c>
      <c r="I3144">
        <v>0</v>
      </c>
      <c r="J3144">
        <v>150</v>
      </c>
      <c r="K3144">
        <v>84</v>
      </c>
      <c r="L3144" s="2" t="s">
        <v>334</v>
      </c>
    </row>
    <row r="3145" spans="1:12" x14ac:dyDescent="0.4">
      <c r="A3145" s="1">
        <v>43998</v>
      </c>
      <c r="B3145" s="5">
        <v>0</v>
      </c>
      <c r="C3145" s="2" t="s">
        <v>8</v>
      </c>
      <c r="D3145">
        <v>0</v>
      </c>
      <c r="E3145">
        <v>5370</v>
      </c>
      <c r="F3145" s="2" t="s">
        <v>169</v>
      </c>
      <c r="G3145">
        <v>6</v>
      </c>
      <c r="H3145">
        <v>1</v>
      </c>
      <c r="I3145">
        <v>0</v>
      </c>
      <c r="J3145">
        <v>847</v>
      </c>
      <c r="K3145">
        <v>295</v>
      </c>
      <c r="L3145" s="2" t="s">
        <v>279</v>
      </c>
    </row>
    <row r="3146" spans="1:12" x14ac:dyDescent="0.4">
      <c r="A3146" s="1">
        <v>43998</v>
      </c>
      <c r="B3146" s="5">
        <v>0.5</v>
      </c>
      <c r="C3146" s="2" t="s">
        <v>28</v>
      </c>
      <c r="D3146">
        <v>0</v>
      </c>
      <c r="E3146">
        <v>128</v>
      </c>
      <c r="F3146" s="2" t="s">
        <v>191</v>
      </c>
      <c r="G3146">
        <v>0</v>
      </c>
      <c r="H3146">
        <v>0</v>
      </c>
      <c r="I3146">
        <v>0</v>
      </c>
      <c r="J3146">
        <v>0</v>
      </c>
      <c r="K3146">
        <v>12</v>
      </c>
      <c r="L3146" s="2" t="s">
        <v>304</v>
      </c>
    </row>
    <row r="3147" spans="1:12" x14ac:dyDescent="0.4">
      <c r="A3147" s="1">
        <v>43998</v>
      </c>
      <c r="B3147" s="5">
        <v>0</v>
      </c>
      <c r="C3147" s="2" t="s">
        <v>93</v>
      </c>
      <c r="D3147">
        <v>0</v>
      </c>
      <c r="E3147">
        <v>829</v>
      </c>
      <c r="F3147" s="2" t="s">
        <v>191</v>
      </c>
      <c r="G3147">
        <v>0</v>
      </c>
      <c r="H3147">
        <v>0</v>
      </c>
      <c r="I3147">
        <v>0</v>
      </c>
      <c r="J3147">
        <v>0</v>
      </c>
      <c r="K3147">
        <v>50</v>
      </c>
      <c r="L3147" s="2" t="s">
        <v>0</v>
      </c>
    </row>
    <row r="3148" spans="1:12" x14ac:dyDescent="0.4">
      <c r="A3148" s="1">
        <v>43998</v>
      </c>
      <c r="B3148" s="5">
        <v>0</v>
      </c>
      <c r="C3148" s="2" t="s">
        <v>37</v>
      </c>
      <c r="D3148">
        <v>0</v>
      </c>
      <c r="E3148">
        <v>206</v>
      </c>
      <c r="F3148" s="2" t="s">
        <v>191</v>
      </c>
      <c r="G3148">
        <v>1</v>
      </c>
      <c r="H3148">
        <v>0</v>
      </c>
      <c r="I3148">
        <v>0</v>
      </c>
      <c r="J3148">
        <v>0</v>
      </c>
      <c r="K3148">
        <v>7</v>
      </c>
      <c r="L3148" s="2" t="s">
        <v>333</v>
      </c>
    </row>
    <row r="3149" spans="1:12" x14ac:dyDescent="0.4">
      <c r="A3149" s="1">
        <v>43998</v>
      </c>
      <c r="B3149" s="5">
        <v>0</v>
      </c>
      <c r="C3149" s="2" t="s">
        <v>48</v>
      </c>
      <c r="D3149">
        <v>0</v>
      </c>
      <c r="E3149">
        <v>740</v>
      </c>
      <c r="F3149" s="2" t="s">
        <v>191</v>
      </c>
      <c r="G3149">
        <v>11</v>
      </c>
      <c r="H3149">
        <v>0</v>
      </c>
      <c r="I3149">
        <v>0</v>
      </c>
      <c r="J3149">
        <v>0</v>
      </c>
      <c r="K3149">
        <v>20</v>
      </c>
      <c r="L3149" s="2" t="s">
        <v>102</v>
      </c>
    </row>
    <row r="3150" spans="1:12" x14ac:dyDescent="0.4">
      <c r="A3150" s="1">
        <v>43998</v>
      </c>
      <c r="B3150" s="5">
        <v>0</v>
      </c>
      <c r="C3150" s="2" t="s">
        <v>29</v>
      </c>
      <c r="D3150">
        <v>0</v>
      </c>
      <c r="E3150">
        <v>738</v>
      </c>
      <c r="F3150" s="2" t="s">
        <v>191</v>
      </c>
      <c r="G3150">
        <v>2</v>
      </c>
      <c r="H3150">
        <v>0</v>
      </c>
      <c r="I3150">
        <v>0</v>
      </c>
      <c r="J3150">
        <v>0</v>
      </c>
      <c r="K3150">
        <v>83</v>
      </c>
      <c r="L3150" s="2" t="s">
        <v>229</v>
      </c>
    </row>
    <row r="3151" spans="1:12" x14ac:dyDescent="0.4">
      <c r="A3151" s="1">
        <v>43998</v>
      </c>
      <c r="B3151" s="5">
        <v>0</v>
      </c>
      <c r="C3151" s="2" t="s">
        <v>70</v>
      </c>
      <c r="D3151">
        <v>0</v>
      </c>
      <c r="E3151">
        <v>124</v>
      </c>
      <c r="F3151" s="2" t="s">
        <v>191</v>
      </c>
      <c r="G3151">
        <v>0</v>
      </c>
      <c r="H3151">
        <v>0</v>
      </c>
      <c r="I3151">
        <v>0</v>
      </c>
      <c r="J3151">
        <v>0</v>
      </c>
      <c r="K3151">
        <v>3</v>
      </c>
      <c r="L3151" s="2" t="s">
        <v>223</v>
      </c>
    </row>
    <row r="3152" spans="1:12" x14ac:dyDescent="0.4">
      <c r="A3152" s="1">
        <v>43998</v>
      </c>
      <c r="B3152" s="5">
        <v>0</v>
      </c>
      <c r="C3152" s="2" t="s">
        <v>78</v>
      </c>
      <c r="D3152">
        <v>0</v>
      </c>
      <c r="E3152">
        <v>82</v>
      </c>
      <c r="F3152" s="2" t="s">
        <v>191</v>
      </c>
      <c r="G3152">
        <v>0</v>
      </c>
      <c r="H3152">
        <v>0</v>
      </c>
      <c r="I3152">
        <v>0</v>
      </c>
      <c r="J3152">
        <v>0</v>
      </c>
      <c r="K3152">
        <v>0</v>
      </c>
      <c r="L3152" s="2" t="s">
        <v>338</v>
      </c>
    </row>
    <row r="3153" spans="1:12" x14ac:dyDescent="0.4">
      <c r="A3153" s="1">
        <v>43998</v>
      </c>
      <c r="B3153" s="5"/>
      <c r="C3153" s="2" t="s">
        <v>33</v>
      </c>
      <c r="E3153">
        <v>819</v>
      </c>
      <c r="F3153" s="2" t="s">
        <v>191</v>
      </c>
      <c r="G3153">
        <v>5</v>
      </c>
      <c r="K3153">
        <v>37</v>
      </c>
      <c r="L3153" s="2" t="s">
        <v>0</v>
      </c>
    </row>
    <row r="3154" spans="1:12" x14ac:dyDescent="0.4">
      <c r="A3154" s="1">
        <v>43998</v>
      </c>
      <c r="B3154" s="5">
        <v>0.39583333333333331</v>
      </c>
      <c r="C3154" s="2" t="s">
        <v>101</v>
      </c>
      <c r="D3154">
        <v>0</v>
      </c>
      <c r="E3154">
        <v>81</v>
      </c>
      <c r="F3154" s="2" t="s">
        <v>191</v>
      </c>
      <c r="G3154">
        <v>2</v>
      </c>
      <c r="H3154">
        <v>0</v>
      </c>
      <c r="I3154">
        <v>0</v>
      </c>
      <c r="J3154">
        <v>0</v>
      </c>
      <c r="K3154">
        <v>7</v>
      </c>
      <c r="L3154" s="2" t="s">
        <v>335</v>
      </c>
    </row>
    <row r="3155" spans="1:12" x14ac:dyDescent="0.4">
      <c r="A3155" s="1">
        <v>43998</v>
      </c>
      <c r="B3155" s="5">
        <v>0</v>
      </c>
      <c r="C3155" s="2" t="s">
        <v>57</v>
      </c>
      <c r="D3155">
        <v>0</v>
      </c>
      <c r="E3155">
        <v>448</v>
      </c>
      <c r="F3155" s="2" t="s">
        <v>191</v>
      </c>
      <c r="G3155">
        <v>2</v>
      </c>
      <c r="H3155">
        <v>0</v>
      </c>
      <c r="I3155">
        <v>0</v>
      </c>
      <c r="J3155">
        <v>0</v>
      </c>
      <c r="K3155">
        <v>17</v>
      </c>
      <c r="L3155" s="2" t="s">
        <v>233</v>
      </c>
    </row>
    <row r="3156" spans="1:12" x14ac:dyDescent="0.4">
      <c r="A3156" s="1">
        <v>43998</v>
      </c>
      <c r="B3156" s="5">
        <v>0.41666666666666669</v>
      </c>
      <c r="C3156" s="2" t="s">
        <v>38</v>
      </c>
      <c r="D3156">
        <v>0</v>
      </c>
      <c r="E3156">
        <v>308</v>
      </c>
      <c r="F3156" s="2" t="s">
        <v>191</v>
      </c>
      <c r="G3156">
        <v>0</v>
      </c>
      <c r="H3156">
        <v>0</v>
      </c>
      <c r="I3156">
        <v>0</v>
      </c>
      <c r="J3156">
        <v>284</v>
      </c>
      <c r="K3156">
        <v>23</v>
      </c>
      <c r="L3156" s="2" t="s">
        <v>339</v>
      </c>
    </row>
    <row r="3157" spans="1:12" x14ac:dyDescent="0.4">
      <c r="A3157" s="1">
        <v>43998</v>
      </c>
      <c r="B3157" s="5">
        <v>0.41666666666666669</v>
      </c>
      <c r="C3157" s="2" t="s">
        <v>88</v>
      </c>
      <c r="D3157">
        <v>0</v>
      </c>
      <c r="E3157">
        <v>384</v>
      </c>
      <c r="F3157" s="2" t="s">
        <v>191</v>
      </c>
      <c r="G3157">
        <v>1</v>
      </c>
      <c r="H3157">
        <v>0</v>
      </c>
      <c r="I3157">
        <v>0</v>
      </c>
      <c r="J3157">
        <v>68</v>
      </c>
      <c r="K3157">
        <v>18</v>
      </c>
      <c r="L3157" s="2" t="s">
        <v>303</v>
      </c>
    </row>
    <row r="3158" spans="1:12" x14ac:dyDescent="0.4">
      <c r="A3158" s="1">
        <v>43998</v>
      </c>
      <c r="B3158" s="5">
        <v>0.33333333333333331</v>
      </c>
      <c r="C3158" s="2" t="s">
        <v>9</v>
      </c>
      <c r="D3158">
        <v>0</v>
      </c>
      <c r="E3158">
        <v>3321</v>
      </c>
      <c r="F3158" s="2" t="s">
        <v>191</v>
      </c>
      <c r="G3158">
        <v>6</v>
      </c>
      <c r="H3158">
        <v>0</v>
      </c>
      <c r="I3158">
        <v>0</v>
      </c>
      <c r="J3158">
        <v>908</v>
      </c>
      <c r="K3158">
        <v>350</v>
      </c>
      <c r="L3158" s="2" t="s">
        <v>244</v>
      </c>
    </row>
    <row r="3159" spans="1:12" x14ac:dyDescent="0.4">
      <c r="A3159" s="1">
        <v>43998</v>
      </c>
      <c r="B3159" s="5"/>
      <c r="C3159" s="2" t="s">
        <v>75</v>
      </c>
      <c r="E3159">
        <v>93</v>
      </c>
      <c r="F3159" s="2" t="s">
        <v>191</v>
      </c>
      <c r="G3159">
        <v>0</v>
      </c>
      <c r="K3159">
        <v>7</v>
      </c>
      <c r="L3159" s="2" t="s">
        <v>0</v>
      </c>
    </row>
    <row r="3160" spans="1:12" x14ac:dyDescent="0.4">
      <c r="A3160" s="1">
        <v>43998</v>
      </c>
      <c r="B3160" s="5">
        <v>0</v>
      </c>
      <c r="C3160" s="2" t="s">
        <v>18</v>
      </c>
      <c r="D3160">
        <v>0</v>
      </c>
      <c r="E3160">
        <v>5493</v>
      </c>
      <c r="F3160" s="2" t="s">
        <v>191</v>
      </c>
      <c r="G3160">
        <v>20</v>
      </c>
      <c r="H3160">
        <v>4</v>
      </c>
      <c r="I3160">
        <v>0</v>
      </c>
      <c r="J3160">
        <v>0</v>
      </c>
      <c r="K3160">
        <v>423</v>
      </c>
      <c r="L3160" s="2" t="s">
        <v>123</v>
      </c>
    </row>
    <row r="3161" spans="1:12" x14ac:dyDescent="0.4">
      <c r="A3161" s="1">
        <v>43998</v>
      </c>
      <c r="B3161" s="5">
        <v>0</v>
      </c>
      <c r="C3161" s="2" t="s">
        <v>20</v>
      </c>
      <c r="D3161">
        <v>0</v>
      </c>
      <c r="E3161">
        <v>1986</v>
      </c>
      <c r="F3161" s="2" t="s">
        <v>191</v>
      </c>
      <c r="G3161">
        <v>15</v>
      </c>
      <c r="H3161">
        <v>2</v>
      </c>
      <c r="I3161">
        <v>0</v>
      </c>
      <c r="J3161">
        <v>290</v>
      </c>
      <c r="K3161">
        <v>153</v>
      </c>
      <c r="L3161" s="2" t="s">
        <v>255</v>
      </c>
    </row>
    <row r="3162" spans="1:12" x14ac:dyDescent="0.4">
      <c r="A3162" s="1">
        <v>43998</v>
      </c>
      <c r="B3162" s="5">
        <v>0.33333333333333331</v>
      </c>
      <c r="C3162" s="2" t="s">
        <v>40</v>
      </c>
      <c r="D3162">
        <v>0</v>
      </c>
      <c r="E3162">
        <v>214</v>
      </c>
      <c r="F3162" s="2" t="s">
        <v>191</v>
      </c>
      <c r="G3162">
        <v>0</v>
      </c>
      <c r="H3162">
        <v>0</v>
      </c>
      <c r="I3162">
        <v>0</v>
      </c>
      <c r="J3162">
        <v>189</v>
      </c>
      <c r="K3162">
        <v>9</v>
      </c>
      <c r="L3162" s="2" t="s">
        <v>232</v>
      </c>
    </row>
    <row r="3163" spans="1:12" x14ac:dyDescent="0.4">
      <c r="A3163" s="1">
        <v>43998</v>
      </c>
      <c r="B3163" s="5">
        <v>0.60416666666666663</v>
      </c>
      <c r="C3163" s="2" t="s">
        <v>12</v>
      </c>
      <c r="D3163">
        <v>0</v>
      </c>
      <c r="E3163">
        <v>3668</v>
      </c>
      <c r="F3163" s="2" t="s">
        <v>191</v>
      </c>
      <c r="G3163">
        <v>8</v>
      </c>
      <c r="H3163">
        <v>0</v>
      </c>
      <c r="I3163">
        <v>0</v>
      </c>
      <c r="J3163">
        <v>0</v>
      </c>
      <c r="K3163">
        <v>130</v>
      </c>
      <c r="L3163" s="2" t="s">
        <v>301</v>
      </c>
    </row>
    <row r="3164" spans="1:12" x14ac:dyDescent="0.4">
      <c r="A3164" s="1">
        <v>43998</v>
      </c>
      <c r="B3164" s="5">
        <v>0</v>
      </c>
      <c r="C3164" s="2" t="s">
        <v>10</v>
      </c>
      <c r="D3164">
        <v>0</v>
      </c>
      <c r="E3164">
        <v>82</v>
      </c>
      <c r="F3164" s="2" t="s">
        <v>191</v>
      </c>
      <c r="G3164">
        <v>0</v>
      </c>
      <c r="H3164">
        <v>0</v>
      </c>
      <c r="I3164">
        <v>0</v>
      </c>
      <c r="J3164">
        <v>0</v>
      </c>
      <c r="K3164">
        <v>1</v>
      </c>
      <c r="L3164" s="2" t="s">
        <v>302</v>
      </c>
    </row>
    <row r="3165" spans="1:12" x14ac:dyDescent="0.4">
      <c r="A3165" s="1">
        <v>43998</v>
      </c>
      <c r="B3165" s="5"/>
      <c r="C3165" s="2" t="s">
        <v>167</v>
      </c>
      <c r="E3165">
        <v>31392</v>
      </c>
      <c r="F3165" s="2" t="s">
        <v>191</v>
      </c>
      <c r="G3165">
        <v>93</v>
      </c>
      <c r="K3165">
        <v>1960</v>
      </c>
      <c r="L3165" s="2" t="s">
        <v>0</v>
      </c>
    </row>
    <row r="3166" spans="1:12" x14ac:dyDescent="0.4">
      <c r="A3166" s="1">
        <v>43999</v>
      </c>
      <c r="B3166" s="5">
        <v>0</v>
      </c>
      <c r="C3166" s="2" t="s">
        <v>22</v>
      </c>
      <c r="D3166">
        <v>0</v>
      </c>
      <c r="E3166">
        <v>1231</v>
      </c>
      <c r="F3166" s="2" t="s">
        <v>191</v>
      </c>
      <c r="G3166">
        <v>5</v>
      </c>
      <c r="H3166">
        <v>0</v>
      </c>
      <c r="I3166">
        <v>0</v>
      </c>
      <c r="J3166">
        <v>0</v>
      </c>
      <c r="K3166">
        <v>46</v>
      </c>
      <c r="L3166" s="2" t="s">
        <v>321</v>
      </c>
    </row>
    <row r="3167" spans="1:12" x14ac:dyDescent="0.4">
      <c r="A3167" s="1">
        <v>43999</v>
      </c>
      <c r="B3167" s="5">
        <v>0.33333333333333331</v>
      </c>
      <c r="C3167" s="2" t="s">
        <v>83</v>
      </c>
      <c r="D3167">
        <v>0</v>
      </c>
      <c r="E3167">
        <v>25</v>
      </c>
      <c r="F3167" s="2" t="s">
        <v>191</v>
      </c>
      <c r="G3167">
        <v>0</v>
      </c>
      <c r="H3167">
        <v>0</v>
      </c>
      <c r="I3167">
        <v>0</v>
      </c>
      <c r="J3167">
        <v>0</v>
      </c>
      <c r="K3167">
        <v>0</v>
      </c>
      <c r="L3167" s="2" t="s">
        <v>118</v>
      </c>
    </row>
    <row r="3168" spans="1:12" x14ac:dyDescent="0.4">
      <c r="A3168" s="1">
        <v>43999</v>
      </c>
      <c r="B3168" s="5"/>
      <c r="C3168" s="2" t="s">
        <v>50</v>
      </c>
      <c r="E3168">
        <v>100</v>
      </c>
      <c r="F3168" s="2" t="s">
        <v>191</v>
      </c>
      <c r="G3168">
        <v>1</v>
      </c>
      <c r="K3168">
        <v>3</v>
      </c>
      <c r="L3168" s="2" t="s">
        <v>0</v>
      </c>
    </row>
    <row r="3169" spans="1:12" x14ac:dyDescent="0.4">
      <c r="A3169" s="1">
        <v>43999</v>
      </c>
      <c r="B3169" s="5">
        <v>0.33333333333333331</v>
      </c>
      <c r="C3169" s="2" t="s">
        <v>15</v>
      </c>
      <c r="D3169">
        <v>0</v>
      </c>
      <c r="E3169">
        <v>1911</v>
      </c>
      <c r="F3169" s="2" t="s">
        <v>191</v>
      </c>
      <c r="G3169">
        <v>3</v>
      </c>
      <c r="H3169">
        <v>0</v>
      </c>
      <c r="I3169">
        <v>0</v>
      </c>
      <c r="J3169">
        <v>0</v>
      </c>
      <c r="K3169">
        <v>97</v>
      </c>
      <c r="L3169" s="2" t="s">
        <v>87</v>
      </c>
    </row>
    <row r="3170" spans="1:12" x14ac:dyDescent="0.4">
      <c r="A3170" s="1">
        <v>43999</v>
      </c>
      <c r="B3170" s="5">
        <v>0</v>
      </c>
      <c r="C3170" s="2" t="s">
        <v>17</v>
      </c>
      <c r="D3170">
        <v>0</v>
      </c>
      <c r="E3170">
        <v>847</v>
      </c>
      <c r="F3170" s="2" t="s">
        <v>191</v>
      </c>
      <c r="G3170">
        <v>0</v>
      </c>
      <c r="H3170">
        <v>0</v>
      </c>
      <c r="I3170">
        <v>0</v>
      </c>
      <c r="J3170">
        <v>809</v>
      </c>
      <c r="K3170">
        <v>35</v>
      </c>
      <c r="L3170" s="2" t="s">
        <v>115</v>
      </c>
    </row>
    <row r="3171" spans="1:12" x14ac:dyDescent="0.4">
      <c r="A3171" s="1">
        <v>43999</v>
      </c>
      <c r="B3171" s="5">
        <v>0.39583333333333331</v>
      </c>
      <c r="C3171" s="2" t="s">
        <v>13</v>
      </c>
      <c r="D3171">
        <v>0</v>
      </c>
      <c r="E3171">
        <v>984</v>
      </c>
      <c r="F3171" s="2" t="s">
        <v>191</v>
      </c>
      <c r="G3171">
        <v>3</v>
      </c>
      <c r="H3171">
        <v>2</v>
      </c>
      <c r="I3171">
        <v>0</v>
      </c>
      <c r="J3171">
        <v>932</v>
      </c>
      <c r="K3171">
        <v>50</v>
      </c>
      <c r="L3171" s="2" t="s">
        <v>324</v>
      </c>
    </row>
    <row r="3172" spans="1:12" x14ac:dyDescent="0.4">
      <c r="A3172" s="1">
        <v>43999</v>
      </c>
      <c r="B3172" s="5">
        <v>0</v>
      </c>
      <c r="C3172" s="2" t="s">
        <v>26</v>
      </c>
      <c r="D3172">
        <v>0</v>
      </c>
      <c r="E3172">
        <v>1183</v>
      </c>
      <c r="F3172" s="2" t="s">
        <v>191</v>
      </c>
      <c r="G3172">
        <v>3</v>
      </c>
      <c r="H3172">
        <v>1</v>
      </c>
      <c r="I3172">
        <v>0</v>
      </c>
      <c r="J3172">
        <v>151</v>
      </c>
      <c r="K3172">
        <v>84</v>
      </c>
      <c r="L3172" s="2" t="s">
        <v>334</v>
      </c>
    </row>
    <row r="3173" spans="1:12" x14ac:dyDescent="0.4">
      <c r="A3173" s="1">
        <v>43999</v>
      </c>
      <c r="B3173" s="5">
        <v>0</v>
      </c>
      <c r="C3173" s="2" t="s">
        <v>8</v>
      </c>
      <c r="D3173">
        <v>0</v>
      </c>
      <c r="E3173">
        <v>5371</v>
      </c>
      <c r="F3173" s="2" t="s">
        <v>191</v>
      </c>
      <c r="G3173">
        <v>6</v>
      </c>
      <c r="H3173">
        <v>1</v>
      </c>
      <c r="I3173">
        <v>0</v>
      </c>
      <c r="J3173">
        <v>0</v>
      </c>
      <c r="K3173">
        <v>295</v>
      </c>
      <c r="L3173" s="2" t="s">
        <v>279</v>
      </c>
    </row>
    <row r="3174" spans="1:12" x14ac:dyDescent="0.4">
      <c r="A3174" s="1">
        <v>43999</v>
      </c>
      <c r="B3174" s="5">
        <v>0.5</v>
      </c>
      <c r="C3174" s="2" t="s">
        <v>28</v>
      </c>
      <c r="D3174">
        <v>0</v>
      </c>
      <c r="E3174">
        <v>128</v>
      </c>
      <c r="F3174" s="2" t="s">
        <v>191</v>
      </c>
      <c r="G3174">
        <v>0</v>
      </c>
      <c r="H3174">
        <v>0</v>
      </c>
      <c r="I3174">
        <v>0</v>
      </c>
      <c r="J3174">
        <v>0</v>
      </c>
      <c r="K3174">
        <v>13</v>
      </c>
      <c r="L3174" s="2" t="s">
        <v>304</v>
      </c>
    </row>
    <row r="3175" spans="1:12" x14ac:dyDescent="0.4">
      <c r="A3175" s="1">
        <v>43999</v>
      </c>
      <c r="B3175" s="5">
        <v>0</v>
      </c>
      <c r="C3175" s="2" t="s">
        <v>93</v>
      </c>
      <c r="D3175">
        <v>0</v>
      </c>
      <c r="E3175">
        <v>829</v>
      </c>
      <c r="F3175" s="2" t="s">
        <v>191</v>
      </c>
      <c r="G3175">
        <v>0</v>
      </c>
      <c r="H3175">
        <v>0</v>
      </c>
      <c r="I3175">
        <v>0</v>
      </c>
      <c r="J3175">
        <v>0</v>
      </c>
      <c r="K3175">
        <v>50</v>
      </c>
      <c r="L3175" s="2" t="s">
        <v>0</v>
      </c>
    </row>
    <row r="3176" spans="1:12" x14ac:dyDescent="0.4">
      <c r="A3176" s="1">
        <v>43999</v>
      </c>
      <c r="B3176" s="5">
        <v>0</v>
      </c>
      <c r="C3176" s="2" t="s">
        <v>37</v>
      </c>
      <c r="D3176">
        <v>0</v>
      </c>
      <c r="E3176">
        <v>206</v>
      </c>
      <c r="F3176" s="2" t="s">
        <v>191</v>
      </c>
      <c r="G3176">
        <v>1</v>
      </c>
      <c r="H3176">
        <v>0</v>
      </c>
      <c r="I3176">
        <v>0</v>
      </c>
      <c r="J3176">
        <v>0</v>
      </c>
      <c r="K3176">
        <v>7</v>
      </c>
      <c r="L3176" s="2" t="s">
        <v>333</v>
      </c>
    </row>
    <row r="3177" spans="1:12" x14ac:dyDescent="0.4">
      <c r="A3177" s="1">
        <v>43999</v>
      </c>
      <c r="B3177" s="5">
        <v>0</v>
      </c>
      <c r="C3177" s="2" t="s">
        <v>48</v>
      </c>
      <c r="D3177">
        <v>0</v>
      </c>
      <c r="E3177">
        <v>740</v>
      </c>
      <c r="F3177" s="2" t="s">
        <v>191</v>
      </c>
      <c r="G3177">
        <v>13</v>
      </c>
      <c r="H3177">
        <v>2</v>
      </c>
      <c r="I3177">
        <v>0</v>
      </c>
      <c r="J3177">
        <v>0</v>
      </c>
      <c r="K3177">
        <v>20</v>
      </c>
      <c r="L3177" s="2" t="s">
        <v>102</v>
      </c>
    </row>
    <row r="3178" spans="1:12" x14ac:dyDescent="0.4">
      <c r="A3178" s="1">
        <v>43999</v>
      </c>
      <c r="B3178" s="5">
        <v>0</v>
      </c>
      <c r="C3178" s="2" t="s">
        <v>29</v>
      </c>
      <c r="D3178">
        <v>0</v>
      </c>
      <c r="E3178">
        <v>739</v>
      </c>
      <c r="F3178" s="2" t="s">
        <v>191</v>
      </c>
      <c r="G3178">
        <v>2</v>
      </c>
      <c r="H3178">
        <v>0</v>
      </c>
      <c r="I3178">
        <v>0</v>
      </c>
      <c r="J3178">
        <v>0</v>
      </c>
      <c r="K3178">
        <v>83</v>
      </c>
      <c r="L3178" s="2" t="s">
        <v>229</v>
      </c>
    </row>
    <row r="3179" spans="1:12" x14ac:dyDescent="0.4">
      <c r="A3179" s="1">
        <v>43999</v>
      </c>
      <c r="B3179" s="5">
        <v>0</v>
      </c>
      <c r="C3179" s="2" t="s">
        <v>70</v>
      </c>
      <c r="D3179">
        <v>0</v>
      </c>
      <c r="E3179">
        <v>124</v>
      </c>
      <c r="F3179" s="2" t="s">
        <v>191</v>
      </c>
      <c r="G3179">
        <v>0</v>
      </c>
      <c r="H3179">
        <v>0</v>
      </c>
      <c r="I3179">
        <v>0</v>
      </c>
      <c r="J3179">
        <v>0</v>
      </c>
      <c r="K3179">
        <v>3</v>
      </c>
      <c r="L3179" s="2" t="s">
        <v>223</v>
      </c>
    </row>
    <row r="3180" spans="1:12" x14ac:dyDescent="0.4">
      <c r="A3180" s="1">
        <v>43999</v>
      </c>
      <c r="B3180" s="5">
        <v>0</v>
      </c>
      <c r="C3180" s="2" t="s">
        <v>78</v>
      </c>
      <c r="D3180">
        <v>0</v>
      </c>
      <c r="E3180">
        <v>82</v>
      </c>
      <c r="F3180" s="2" t="s">
        <v>191</v>
      </c>
      <c r="G3180">
        <v>0</v>
      </c>
      <c r="H3180">
        <v>0</v>
      </c>
      <c r="I3180">
        <v>0</v>
      </c>
      <c r="J3180">
        <v>0</v>
      </c>
      <c r="K3180">
        <v>0</v>
      </c>
      <c r="L3180" s="2" t="s">
        <v>338</v>
      </c>
    </row>
    <row r="3181" spans="1:12" x14ac:dyDescent="0.4">
      <c r="A3181" s="1">
        <v>43999</v>
      </c>
      <c r="B3181" s="5">
        <v>0</v>
      </c>
      <c r="C3181" s="2" t="s">
        <v>33</v>
      </c>
      <c r="D3181">
        <v>0</v>
      </c>
      <c r="E3181">
        <v>820</v>
      </c>
      <c r="F3181" s="2" t="s">
        <v>191</v>
      </c>
      <c r="G3181">
        <v>5</v>
      </c>
      <c r="H3181">
        <v>0</v>
      </c>
      <c r="I3181">
        <v>0</v>
      </c>
      <c r="J3181">
        <v>0</v>
      </c>
      <c r="K3181">
        <v>38</v>
      </c>
      <c r="L3181" s="2" t="s">
        <v>74</v>
      </c>
    </row>
    <row r="3182" spans="1:12" x14ac:dyDescent="0.4">
      <c r="A3182" s="1">
        <v>43999</v>
      </c>
      <c r="B3182" s="5">
        <v>0.39583333333333331</v>
      </c>
      <c r="C3182" s="2" t="s">
        <v>101</v>
      </c>
      <c r="D3182">
        <v>0</v>
      </c>
      <c r="E3182">
        <v>81</v>
      </c>
      <c r="F3182" s="2" t="s">
        <v>191</v>
      </c>
      <c r="G3182">
        <v>1</v>
      </c>
      <c r="H3182">
        <v>0</v>
      </c>
      <c r="I3182">
        <v>0</v>
      </c>
      <c r="J3182">
        <v>0</v>
      </c>
      <c r="K3182">
        <v>7</v>
      </c>
      <c r="L3182" s="2" t="s">
        <v>335</v>
      </c>
    </row>
    <row r="3183" spans="1:12" x14ac:dyDescent="0.4">
      <c r="A3183" s="1">
        <v>43999</v>
      </c>
      <c r="B3183" s="5">
        <v>0</v>
      </c>
      <c r="C3183" s="2" t="s">
        <v>57</v>
      </c>
      <c r="D3183">
        <v>0</v>
      </c>
      <c r="E3183">
        <v>449</v>
      </c>
      <c r="F3183" s="2" t="s">
        <v>191</v>
      </c>
      <c r="G3183">
        <v>2</v>
      </c>
      <c r="H3183">
        <v>0</v>
      </c>
      <c r="I3183">
        <v>0</v>
      </c>
      <c r="J3183">
        <v>0</v>
      </c>
      <c r="K3183">
        <v>17</v>
      </c>
      <c r="L3183" s="2" t="s">
        <v>233</v>
      </c>
    </row>
    <row r="3184" spans="1:12" x14ac:dyDescent="0.4">
      <c r="A3184" s="1">
        <v>43999</v>
      </c>
      <c r="B3184" s="5">
        <v>0.41666666666666669</v>
      </c>
      <c r="C3184" s="2" t="s">
        <v>38</v>
      </c>
      <c r="D3184">
        <v>0</v>
      </c>
      <c r="E3184">
        <v>308</v>
      </c>
      <c r="F3184" s="2" t="s">
        <v>191</v>
      </c>
      <c r="G3184">
        <v>0</v>
      </c>
      <c r="H3184">
        <v>0</v>
      </c>
      <c r="I3184">
        <v>0</v>
      </c>
      <c r="J3184">
        <v>284</v>
      </c>
      <c r="K3184">
        <v>23</v>
      </c>
      <c r="L3184" s="2" t="s">
        <v>339</v>
      </c>
    </row>
    <row r="3185" spans="1:12" x14ac:dyDescent="0.4">
      <c r="A3185" s="1">
        <v>43999</v>
      </c>
      <c r="B3185" s="5">
        <v>0.41666666666666669</v>
      </c>
      <c r="C3185" s="2" t="s">
        <v>88</v>
      </c>
      <c r="D3185">
        <v>0</v>
      </c>
      <c r="E3185">
        <v>385</v>
      </c>
      <c r="F3185" s="2" t="s">
        <v>191</v>
      </c>
      <c r="G3185">
        <v>0</v>
      </c>
      <c r="H3185">
        <v>0</v>
      </c>
      <c r="I3185">
        <v>0</v>
      </c>
      <c r="J3185">
        <v>69</v>
      </c>
      <c r="K3185">
        <v>18</v>
      </c>
      <c r="L3185" s="2" t="s">
        <v>303</v>
      </c>
    </row>
    <row r="3186" spans="1:12" x14ac:dyDescent="0.4">
      <c r="A3186" s="1">
        <v>43999</v>
      </c>
      <c r="B3186" s="5">
        <v>0.33333333333333331</v>
      </c>
      <c r="C3186" s="2" t="s">
        <v>9</v>
      </c>
      <c r="D3186">
        <v>0</v>
      </c>
      <c r="E3186">
        <v>3323</v>
      </c>
      <c r="F3186" s="2" t="s">
        <v>191</v>
      </c>
      <c r="G3186">
        <v>6</v>
      </c>
      <c r="H3186">
        <v>0</v>
      </c>
      <c r="I3186">
        <v>0</v>
      </c>
      <c r="J3186">
        <v>908</v>
      </c>
      <c r="K3186">
        <v>350</v>
      </c>
      <c r="L3186" s="2" t="s">
        <v>244</v>
      </c>
    </row>
    <row r="3187" spans="1:12" x14ac:dyDescent="0.4">
      <c r="A3187" s="1">
        <v>43999</v>
      </c>
      <c r="B3187" s="5"/>
      <c r="C3187" s="2" t="s">
        <v>75</v>
      </c>
      <c r="E3187">
        <v>93</v>
      </c>
      <c r="F3187" s="2" t="s">
        <v>191</v>
      </c>
      <c r="G3187">
        <v>0</v>
      </c>
      <c r="K3187">
        <v>7</v>
      </c>
      <c r="L3187" s="2" t="s">
        <v>0</v>
      </c>
    </row>
    <row r="3188" spans="1:12" x14ac:dyDescent="0.4">
      <c r="A3188" s="1">
        <v>43999</v>
      </c>
      <c r="B3188" s="5">
        <v>0</v>
      </c>
      <c r="C3188" s="2" t="s">
        <v>18</v>
      </c>
      <c r="D3188">
        <v>0</v>
      </c>
      <c r="E3188">
        <v>5498</v>
      </c>
      <c r="F3188" s="2" t="s">
        <v>191</v>
      </c>
      <c r="G3188">
        <v>18</v>
      </c>
      <c r="H3188">
        <v>4</v>
      </c>
      <c r="I3188">
        <v>0</v>
      </c>
      <c r="J3188">
        <v>0</v>
      </c>
      <c r="K3188">
        <v>423</v>
      </c>
      <c r="L3188" s="2" t="s">
        <v>123</v>
      </c>
    </row>
    <row r="3189" spans="1:12" x14ac:dyDescent="0.4">
      <c r="A3189" s="1">
        <v>43999</v>
      </c>
      <c r="B3189" s="5">
        <v>0</v>
      </c>
      <c r="C3189" s="2" t="s">
        <v>20</v>
      </c>
      <c r="D3189">
        <v>0</v>
      </c>
      <c r="E3189">
        <v>1988</v>
      </c>
      <c r="F3189" s="2" t="s">
        <v>191</v>
      </c>
      <c r="G3189">
        <v>15</v>
      </c>
      <c r="H3189">
        <v>1</v>
      </c>
      <c r="I3189">
        <v>0</v>
      </c>
      <c r="J3189">
        <v>290</v>
      </c>
      <c r="K3189">
        <v>153</v>
      </c>
      <c r="L3189" s="2" t="s">
        <v>255</v>
      </c>
    </row>
    <row r="3190" spans="1:12" x14ac:dyDescent="0.4">
      <c r="A3190" s="1">
        <v>43999</v>
      </c>
      <c r="B3190" s="5">
        <v>0.33333333333333331</v>
      </c>
      <c r="C3190" s="2" t="s">
        <v>40</v>
      </c>
      <c r="D3190">
        <v>0</v>
      </c>
      <c r="E3190">
        <v>215</v>
      </c>
      <c r="F3190" s="2" t="s">
        <v>191</v>
      </c>
      <c r="G3190">
        <v>0</v>
      </c>
      <c r="H3190">
        <v>0</v>
      </c>
      <c r="I3190">
        <v>0</v>
      </c>
      <c r="J3190">
        <v>189</v>
      </c>
      <c r="K3190">
        <v>9</v>
      </c>
      <c r="L3190" s="2" t="s">
        <v>232</v>
      </c>
    </row>
    <row r="3191" spans="1:12" x14ac:dyDescent="0.4">
      <c r="A3191" s="1">
        <v>43999</v>
      </c>
      <c r="B3191" s="5">
        <v>0.60416666666666663</v>
      </c>
      <c r="C3191" s="2" t="s">
        <v>12</v>
      </c>
      <c r="D3191">
        <v>0</v>
      </c>
      <c r="E3191">
        <v>3678</v>
      </c>
      <c r="F3191" s="2" t="s">
        <v>191</v>
      </c>
      <c r="G3191">
        <v>8</v>
      </c>
      <c r="H3191">
        <v>0</v>
      </c>
      <c r="I3191">
        <v>0</v>
      </c>
      <c r="J3191">
        <v>0</v>
      </c>
      <c r="K3191">
        <v>130</v>
      </c>
      <c r="L3191" s="2" t="s">
        <v>301</v>
      </c>
    </row>
    <row r="3192" spans="1:12" x14ac:dyDescent="0.4">
      <c r="A3192" s="1">
        <v>43999</v>
      </c>
      <c r="B3192" s="5">
        <v>0</v>
      </c>
      <c r="C3192" s="2" t="s">
        <v>10</v>
      </c>
      <c r="D3192">
        <v>0</v>
      </c>
      <c r="E3192">
        <v>82</v>
      </c>
      <c r="F3192" s="2" t="s">
        <v>191</v>
      </c>
      <c r="G3192">
        <v>0</v>
      </c>
      <c r="H3192">
        <v>0</v>
      </c>
      <c r="I3192">
        <v>0</v>
      </c>
      <c r="J3192">
        <v>0</v>
      </c>
      <c r="K3192">
        <v>1</v>
      </c>
      <c r="L3192" s="2" t="s">
        <v>302</v>
      </c>
    </row>
    <row r="3193" spans="1:12" x14ac:dyDescent="0.4">
      <c r="A3193" s="1">
        <v>43999</v>
      </c>
      <c r="B3193" s="5"/>
      <c r="C3193" s="2" t="s">
        <v>167</v>
      </c>
      <c r="E3193">
        <v>31420</v>
      </c>
      <c r="F3193" s="2" t="s">
        <v>191</v>
      </c>
      <c r="G3193">
        <v>92</v>
      </c>
      <c r="K3193">
        <v>1962</v>
      </c>
      <c r="L3193" s="2" t="s">
        <v>0</v>
      </c>
    </row>
    <row r="3194" spans="1:12" x14ac:dyDescent="0.4">
      <c r="A3194" s="1">
        <v>44000</v>
      </c>
      <c r="B3194" s="5">
        <v>0.33333333333333331</v>
      </c>
      <c r="C3194" s="2" t="s">
        <v>22</v>
      </c>
      <c r="D3194">
        <v>0</v>
      </c>
      <c r="E3194">
        <v>1231</v>
      </c>
      <c r="F3194" s="2" t="s">
        <v>191</v>
      </c>
      <c r="G3194">
        <v>4</v>
      </c>
      <c r="H3194">
        <v>0</v>
      </c>
      <c r="I3194">
        <v>0</v>
      </c>
      <c r="J3194">
        <v>1170</v>
      </c>
      <c r="K3194">
        <v>46</v>
      </c>
      <c r="L3194" s="2" t="s">
        <v>325</v>
      </c>
    </row>
    <row r="3195" spans="1:12" x14ac:dyDescent="0.4">
      <c r="A3195" s="1">
        <v>44000</v>
      </c>
      <c r="B3195" s="5"/>
      <c r="C3195" s="2" t="s">
        <v>83</v>
      </c>
      <c r="E3195">
        <v>25</v>
      </c>
      <c r="F3195" s="2" t="s">
        <v>191</v>
      </c>
      <c r="G3195">
        <v>0</v>
      </c>
      <c r="K3195">
        <v>0</v>
      </c>
      <c r="L3195" s="2" t="s">
        <v>0</v>
      </c>
    </row>
    <row r="3196" spans="1:12" x14ac:dyDescent="0.4">
      <c r="A3196" s="1">
        <v>44000</v>
      </c>
      <c r="B3196" s="5"/>
      <c r="C3196" s="2" t="s">
        <v>50</v>
      </c>
      <c r="E3196">
        <v>100</v>
      </c>
      <c r="F3196" s="2" t="s">
        <v>191</v>
      </c>
      <c r="G3196">
        <v>0</v>
      </c>
      <c r="K3196">
        <v>3</v>
      </c>
      <c r="L3196" s="2" t="s">
        <v>0</v>
      </c>
    </row>
    <row r="3197" spans="1:12" x14ac:dyDescent="0.4">
      <c r="A3197" s="1">
        <v>44000</v>
      </c>
      <c r="B3197" s="5">
        <v>0.33333333333333331</v>
      </c>
      <c r="C3197" s="2" t="s">
        <v>15</v>
      </c>
      <c r="D3197">
        <v>0</v>
      </c>
      <c r="E3197">
        <v>1913</v>
      </c>
      <c r="F3197" s="2" t="s">
        <v>191</v>
      </c>
      <c r="G3197">
        <v>3</v>
      </c>
      <c r="H3197">
        <v>0</v>
      </c>
      <c r="I3197">
        <v>0</v>
      </c>
      <c r="J3197">
        <v>0</v>
      </c>
      <c r="K3197">
        <v>97</v>
      </c>
      <c r="L3197" s="2" t="s">
        <v>87</v>
      </c>
    </row>
    <row r="3198" spans="1:12" x14ac:dyDescent="0.4">
      <c r="A3198" s="1">
        <v>44000</v>
      </c>
      <c r="B3198" s="5">
        <v>0</v>
      </c>
      <c r="C3198" s="2" t="s">
        <v>17</v>
      </c>
      <c r="D3198">
        <v>0</v>
      </c>
      <c r="E3198">
        <v>847</v>
      </c>
      <c r="F3198" s="2" t="s">
        <v>191</v>
      </c>
      <c r="G3198">
        <v>0</v>
      </c>
      <c r="H3198">
        <v>0</v>
      </c>
      <c r="I3198">
        <v>0</v>
      </c>
      <c r="J3198">
        <v>809</v>
      </c>
      <c r="K3198">
        <v>35</v>
      </c>
      <c r="L3198" s="2" t="s">
        <v>115</v>
      </c>
    </row>
    <row r="3199" spans="1:12" x14ac:dyDescent="0.4">
      <c r="A3199" s="1">
        <v>44000</v>
      </c>
      <c r="B3199" s="5">
        <v>0.39583333333333331</v>
      </c>
      <c r="C3199" s="2" t="s">
        <v>13</v>
      </c>
      <c r="D3199">
        <v>0</v>
      </c>
      <c r="E3199">
        <v>984</v>
      </c>
      <c r="F3199" s="2" t="s">
        <v>191</v>
      </c>
      <c r="G3199">
        <v>3</v>
      </c>
      <c r="H3199">
        <v>2</v>
      </c>
      <c r="I3199">
        <v>0</v>
      </c>
      <c r="J3199">
        <v>933</v>
      </c>
      <c r="K3199">
        <v>50</v>
      </c>
      <c r="L3199" s="2" t="s">
        <v>326</v>
      </c>
    </row>
    <row r="3200" spans="1:12" x14ac:dyDescent="0.4">
      <c r="A3200" s="1">
        <v>44000</v>
      </c>
      <c r="B3200" s="5">
        <v>0</v>
      </c>
      <c r="C3200" s="2" t="s">
        <v>26</v>
      </c>
      <c r="D3200">
        <v>0</v>
      </c>
      <c r="E3200">
        <v>1185</v>
      </c>
      <c r="F3200" s="2" t="s">
        <v>191</v>
      </c>
      <c r="G3200">
        <v>2</v>
      </c>
      <c r="H3200">
        <v>0</v>
      </c>
      <c r="I3200">
        <v>0</v>
      </c>
      <c r="J3200">
        <v>151</v>
      </c>
      <c r="K3200">
        <v>84</v>
      </c>
      <c r="L3200" s="2" t="s">
        <v>334</v>
      </c>
    </row>
    <row r="3201" spans="1:12" x14ac:dyDescent="0.4">
      <c r="A3201" s="1">
        <v>44000</v>
      </c>
      <c r="B3201" s="5">
        <v>0</v>
      </c>
      <c r="C3201" s="2" t="s">
        <v>8</v>
      </c>
      <c r="D3201">
        <v>0</v>
      </c>
      <c r="E3201">
        <v>5371</v>
      </c>
      <c r="F3201" s="2" t="s">
        <v>194</v>
      </c>
      <c r="G3201">
        <v>4</v>
      </c>
      <c r="H3201">
        <v>2</v>
      </c>
      <c r="I3201">
        <v>0</v>
      </c>
      <c r="J3201">
        <v>0</v>
      </c>
      <c r="K3201">
        <v>295</v>
      </c>
      <c r="L3201" s="2" t="s">
        <v>279</v>
      </c>
    </row>
    <row r="3202" spans="1:12" x14ac:dyDescent="0.4">
      <c r="A3202" s="1">
        <v>44000</v>
      </c>
      <c r="B3202" s="5">
        <v>0.47916666666666669</v>
      </c>
      <c r="C3202" s="2" t="s">
        <v>28</v>
      </c>
      <c r="D3202">
        <v>0</v>
      </c>
      <c r="E3202">
        <v>128</v>
      </c>
      <c r="F3202" s="2" t="s">
        <v>191</v>
      </c>
      <c r="G3202">
        <v>0</v>
      </c>
      <c r="H3202">
        <v>0</v>
      </c>
      <c r="I3202">
        <v>0</v>
      </c>
      <c r="J3202">
        <v>0</v>
      </c>
      <c r="K3202">
        <v>13</v>
      </c>
      <c r="L3202" s="2" t="s">
        <v>304</v>
      </c>
    </row>
    <row r="3203" spans="1:12" x14ac:dyDescent="0.4">
      <c r="A3203" s="1">
        <v>44000</v>
      </c>
      <c r="B3203" s="5">
        <v>0</v>
      </c>
      <c r="C3203" s="2" t="s">
        <v>93</v>
      </c>
      <c r="D3203">
        <v>0</v>
      </c>
      <c r="E3203">
        <v>829</v>
      </c>
      <c r="F3203" s="2" t="s">
        <v>191</v>
      </c>
      <c r="G3203">
        <v>0</v>
      </c>
      <c r="H3203">
        <v>0</v>
      </c>
      <c r="I3203">
        <v>0</v>
      </c>
      <c r="J3203">
        <v>0</v>
      </c>
      <c r="K3203">
        <v>50</v>
      </c>
      <c r="L3203" s="2" t="s">
        <v>0</v>
      </c>
    </row>
    <row r="3204" spans="1:12" x14ac:dyDescent="0.4">
      <c r="A3204" s="1">
        <v>44000</v>
      </c>
      <c r="B3204" s="5">
        <v>0</v>
      </c>
      <c r="C3204" s="2" t="s">
        <v>37</v>
      </c>
      <c r="D3204">
        <v>0</v>
      </c>
      <c r="E3204">
        <v>206</v>
      </c>
      <c r="F3204" s="2" t="s">
        <v>191</v>
      </c>
      <c r="G3204">
        <v>1</v>
      </c>
      <c r="H3204">
        <v>0</v>
      </c>
      <c r="I3204">
        <v>0</v>
      </c>
      <c r="J3204">
        <v>0</v>
      </c>
      <c r="K3204">
        <v>7</v>
      </c>
      <c r="L3204" s="2" t="s">
        <v>333</v>
      </c>
    </row>
    <row r="3205" spans="1:12" x14ac:dyDescent="0.4">
      <c r="A3205" s="1">
        <v>44000</v>
      </c>
      <c r="B3205" s="5">
        <v>0</v>
      </c>
      <c r="C3205" s="2" t="s">
        <v>48</v>
      </c>
      <c r="D3205">
        <v>0</v>
      </c>
      <c r="E3205">
        <v>740</v>
      </c>
      <c r="F3205" s="2" t="s">
        <v>191</v>
      </c>
      <c r="G3205">
        <v>13</v>
      </c>
      <c r="H3205">
        <v>2</v>
      </c>
      <c r="I3205">
        <v>0</v>
      </c>
      <c r="J3205">
        <v>0</v>
      </c>
      <c r="K3205">
        <v>20</v>
      </c>
      <c r="L3205" s="2" t="s">
        <v>102</v>
      </c>
    </row>
    <row r="3206" spans="1:12" x14ac:dyDescent="0.4">
      <c r="A3206" s="1">
        <v>44000</v>
      </c>
      <c r="B3206" s="5">
        <v>0</v>
      </c>
      <c r="C3206" s="2" t="s">
        <v>29</v>
      </c>
      <c r="D3206">
        <v>0</v>
      </c>
      <c r="E3206">
        <v>739</v>
      </c>
      <c r="F3206" s="2" t="s">
        <v>191</v>
      </c>
      <c r="G3206">
        <v>2</v>
      </c>
      <c r="H3206">
        <v>0</v>
      </c>
      <c r="I3206">
        <v>0</v>
      </c>
      <c r="J3206">
        <v>0</v>
      </c>
      <c r="K3206">
        <v>83</v>
      </c>
      <c r="L3206" s="2" t="s">
        <v>229</v>
      </c>
    </row>
    <row r="3207" spans="1:12" x14ac:dyDescent="0.4">
      <c r="A3207" s="1">
        <v>44000</v>
      </c>
      <c r="B3207" s="5">
        <v>0</v>
      </c>
      <c r="C3207" s="2" t="s">
        <v>70</v>
      </c>
      <c r="D3207">
        <v>0</v>
      </c>
      <c r="E3207">
        <v>124</v>
      </c>
      <c r="F3207" s="2" t="s">
        <v>191</v>
      </c>
      <c r="G3207">
        <v>0</v>
      </c>
      <c r="H3207">
        <v>0</v>
      </c>
      <c r="I3207">
        <v>0</v>
      </c>
      <c r="J3207">
        <v>0</v>
      </c>
      <c r="K3207">
        <v>3</v>
      </c>
      <c r="L3207" s="2" t="s">
        <v>223</v>
      </c>
    </row>
    <row r="3208" spans="1:12" x14ac:dyDescent="0.4">
      <c r="A3208" s="1">
        <v>44000</v>
      </c>
      <c r="B3208" s="5">
        <v>0</v>
      </c>
      <c r="C3208" s="2" t="s">
        <v>78</v>
      </c>
      <c r="D3208">
        <v>0</v>
      </c>
      <c r="E3208">
        <v>82</v>
      </c>
      <c r="F3208" s="2" t="s">
        <v>191</v>
      </c>
      <c r="G3208">
        <v>0</v>
      </c>
      <c r="H3208">
        <v>0</v>
      </c>
      <c r="I3208">
        <v>0</v>
      </c>
      <c r="J3208">
        <v>0</v>
      </c>
      <c r="K3208">
        <v>0</v>
      </c>
      <c r="L3208" s="2" t="s">
        <v>338</v>
      </c>
    </row>
    <row r="3209" spans="1:12" x14ac:dyDescent="0.4">
      <c r="A3209" s="1">
        <v>44000</v>
      </c>
      <c r="B3209" s="5"/>
      <c r="C3209" s="2" t="s">
        <v>33</v>
      </c>
      <c r="E3209">
        <v>820</v>
      </c>
      <c r="F3209" s="2" t="s">
        <v>191</v>
      </c>
      <c r="G3209">
        <v>5</v>
      </c>
      <c r="K3209">
        <v>38</v>
      </c>
      <c r="L3209" s="2" t="s">
        <v>0</v>
      </c>
    </row>
    <row r="3210" spans="1:12" x14ac:dyDescent="0.4">
      <c r="A3210" s="1">
        <v>44000</v>
      </c>
      <c r="B3210" s="5">
        <v>0.39583333333333331</v>
      </c>
      <c r="C3210" s="2" t="s">
        <v>101</v>
      </c>
      <c r="D3210">
        <v>0</v>
      </c>
      <c r="E3210">
        <v>81</v>
      </c>
      <c r="F3210" s="2" t="s">
        <v>191</v>
      </c>
      <c r="G3210">
        <v>2</v>
      </c>
      <c r="H3210">
        <v>0</v>
      </c>
      <c r="I3210">
        <v>0</v>
      </c>
      <c r="J3210">
        <v>0</v>
      </c>
      <c r="K3210">
        <v>7</v>
      </c>
      <c r="L3210" s="2" t="s">
        <v>335</v>
      </c>
    </row>
    <row r="3211" spans="1:12" x14ac:dyDescent="0.4">
      <c r="A3211" s="1">
        <v>44000</v>
      </c>
      <c r="B3211" s="5">
        <v>0</v>
      </c>
      <c r="C3211" s="2" t="s">
        <v>57</v>
      </c>
      <c r="D3211">
        <v>0</v>
      </c>
      <c r="E3211">
        <v>449</v>
      </c>
      <c r="F3211" s="2" t="s">
        <v>191</v>
      </c>
      <c r="G3211">
        <v>2</v>
      </c>
      <c r="H3211">
        <v>0</v>
      </c>
      <c r="I3211">
        <v>0</v>
      </c>
      <c r="J3211">
        <v>0</v>
      </c>
      <c r="K3211">
        <v>17</v>
      </c>
      <c r="L3211" s="2" t="s">
        <v>233</v>
      </c>
    </row>
    <row r="3212" spans="1:12" x14ac:dyDescent="0.4">
      <c r="A3212" s="1">
        <v>44000</v>
      </c>
      <c r="B3212" s="5">
        <v>0.41666666666666669</v>
      </c>
      <c r="C3212" s="2" t="s">
        <v>38</v>
      </c>
      <c r="D3212">
        <v>0</v>
      </c>
      <c r="E3212">
        <v>308</v>
      </c>
      <c r="F3212" s="2" t="s">
        <v>191</v>
      </c>
      <c r="G3212">
        <v>0</v>
      </c>
      <c r="H3212">
        <v>0</v>
      </c>
      <c r="I3212">
        <v>0</v>
      </c>
      <c r="J3212">
        <v>284</v>
      </c>
      <c r="K3212">
        <v>23</v>
      </c>
      <c r="L3212" s="2" t="s">
        <v>339</v>
      </c>
    </row>
    <row r="3213" spans="1:12" x14ac:dyDescent="0.4">
      <c r="A3213" s="1">
        <v>44000</v>
      </c>
      <c r="B3213" s="5">
        <v>0.41666666666666669</v>
      </c>
      <c r="C3213" s="2" t="s">
        <v>88</v>
      </c>
      <c r="D3213">
        <v>0</v>
      </c>
      <c r="E3213">
        <v>385</v>
      </c>
      <c r="F3213" s="2" t="s">
        <v>191</v>
      </c>
      <c r="G3213">
        <v>0</v>
      </c>
      <c r="H3213">
        <v>0</v>
      </c>
      <c r="I3213">
        <v>0</v>
      </c>
      <c r="J3213">
        <v>69</v>
      </c>
      <c r="K3213">
        <v>18</v>
      </c>
      <c r="L3213" s="2" t="s">
        <v>303</v>
      </c>
    </row>
    <row r="3214" spans="1:12" x14ac:dyDescent="0.4">
      <c r="A3214" s="1">
        <v>44000</v>
      </c>
      <c r="B3214" s="5">
        <v>0.33333333333333331</v>
      </c>
      <c r="C3214" s="2" t="s">
        <v>9</v>
      </c>
      <c r="D3214">
        <v>0</v>
      </c>
      <c r="E3214">
        <v>3324</v>
      </c>
      <c r="F3214" s="2" t="s">
        <v>191</v>
      </c>
      <c r="G3214">
        <v>6</v>
      </c>
      <c r="H3214">
        <v>0</v>
      </c>
      <c r="I3214">
        <v>0</v>
      </c>
      <c r="J3214">
        <v>909</v>
      </c>
      <c r="K3214">
        <v>350</v>
      </c>
      <c r="L3214" s="2" t="s">
        <v>244</v>
      </c>
    </row>
    <row r="3215" spans="1:12" x14ac:dyDescent="0.4">
      <c r="A3215" s="1">
        <v>44000</v>
      </c>
      <c r="B3215" s="5"/>
      <c r="C3215" s="2" t="s">
        <v>75</v>
      </c>
      <c r="E3215">
        <v>93</v>
      </c>
      <c r="F3215" s="2" t="s">
        <v>191</v>
      </c>
      <c r="G3215">
        <v>0</v>
      </c>
      <c r="K3215">
        <v>7</v>
      </c>
      <c r="L3215" s="2" t="s">
        <v>0</v>
      </c>
    </row>
    <row r="3216" spans="1:12" x14ac:dyDescent="0.4">
      <c r="A3216" s="1">
        <v>44000</v>
      </c>
      <c r="B3216" s="5">
        <v>0</v>
      </c>
      <c r="C3216" s="2" t="s">
        <v>18</v>
      </c>
      <c r="D3216">
        <v>0</v>
      </c>
      <c r="E3216">
        <v>5500</v>
      </c>
      <c r="F3216" s="2" t="s">
        <v>191</v>
      </c>
      <c r="G3216">
        <v>17</v>
      </c>
      <c r="H3216">
        <v>4</v>
      </c>
      <c r="I3216">
        <v>0</v>
      </c>
      <c r="J3216">
        <v>0</v>
      </c>
      <c r="K3216">
        <v>423</v>
      </c>
      <c r="L3216" s="2" t="s">
        <v>123</v>
      </c>
    </row>
    <row r="3217" spans="1:12" x14ac:dyDescent="0.4">
      <c r="A3217" s="1">
        <v>44000</v>
      </c>
      <c r="B3217" s="5">
        <v>0</v>
      </c>
      <c r="C3217" s="2" t="s">
        <v>20</v>
      </c>
      <c r="D3217">
        <v>0</v>
      </c>
      <c r="E3217">
        <v>1989</v>
      </c>
      <c r="F3217" s="2" t="s">
        <v>191</v>
      </c>
      <c r="G3217">
        <v>14</v>
      </c>
      <c r="H3217">
        <v>1</v>
      </c>
      <c r="I3217">
        <v>0</v>
      </c>
      <c r="J3217">
        <v>291</v>
      </c>
      <c r="K3217">
        <v>153</v>
      </c>
      <c r="L3217" s="2" t="s">
        <v>255</v>
      </c>
    </row>
    <row r="3218" spans="1:12" x14ac:dyDescent="0.4">
      <c r="A3218" s="1">
        <v>44000</v>
      </c>
      <c r="B3218" s="5">
        <v>0.33333333333333331</v>
      </c>
      <c r="C3218" s="2" t="s">
        <v>40</v>
      </c>
      <c r="D3218">
        <v>0</v>
      </c>
      <c r="E3218">
        <v>215</v>
      </c>
      <c r="F3218" s="2" t="s">
        <v>191</v>
      </c>
      <c r="G3218">
        <v>0</v>
      </c>
      <c r="H3218">
        <v>0</v>
      </c>
      <c r="I3218">
        <v>0</v>
      </c>
      <c r="J3218">
        <v>190</v>
      </c>
      <c r="K3218">
        <v>9</v>
      </c>
      <c r="L3218" s="2" t="s">
        <v>232</v>
      </c>
    </row>
    <row r="3219" spans="1:12" x14ac:dyDescent="0.4">
      <c r="A3219" s="1">
        <v>44000</v>
      </c>
      <c r="B3219" s="5">
        <v>0.60416666666666663</v>
      </c>
      <c r="C3219" s="2" t="s">
        <v>12</v>
      </c>
      <c r="D3219">
        <v>0</v>
      </c>
      <c r="E3219">
        <v>3683</v>
      </c>
      <c r="F3219" s="2" t="s">
        <v>191</v>
      </c>
      <c r="G3219">
        <v>10</v>
      </c>
      <c r="H3219">
        <v>0</v>
      </c>
      <c r="I3219">
        <v>0</v>
      </c>
      <c r="J3219">
        <v>0</v>
      </c>
      <c r="K3219">
        <v>130</v>
      </c>
      <c r="L3219" s="2" t="s">
        <v>301</v>
      </c>
    </row>
    <row r="3220" spans="1:12" x14ac:dyDescent="0.4">
      <c r="A3220" s="1">
        <v>44000</v>
      </c>
      <c r="B3220" s="5">
        <v>0</v>
      </c>
      <c r="C3220" s="2" t="s">
        <v>10</v>
      </c>
      <c r="D3220">
        <v>0</v>
      </c>
      <c r="E3220">
        <v>82</v>
      </c>
      <c r="F3220" s="2" t="s">
        <v>191</v>
      </c>
      <c r="G3220">
        <v>0</v>
      </c>
      <c r="H3220">
        <v>0</v>
      </c>
      <c r="I3220">
        <v>0</v>
      </c>
      <c r="J3220">
        <v>0</v>
      </c>
      <c r="K3220">
        <v>1</v>
      </c>
      <c r="L3220" s="2" t="s">
        <v>302</v>
      </c>
    </row>
    <row r="3221" spans="1:12" x14ac:dyDescent="0.4">
      <c r="A3221" s="1">
        <v>44000</v>
      </c>
      <c r="B3221" s="5"/>
      <c r="C3221" s="2" t="s">
        <v>167</v>
      </c>
      <c r="E3221">
        <v>31433</v>
      </c>
      <c r="F3221" s="2" t="s">
        <v>191</v>
      </c>
      <c r="G3221">
        <v>88</v>
      </c>
      <c r="K3221">
        <v>1962</v>
      </c>
      <c r="L3221" s="2" t="s">
        <v>0</v>
      </c>
    </row>
    <row r="3222" spans="1:12" x14ac:dyDescent="0.4">
      <c r="A3222" s="1">
        <v>44001</v>
      </c>
      <c r="B3222" s="5">
        <v>0.33333333333333331</v>
      </c>
      <c r="C3222" s="2" t="s">
        <v>22</v>
      </c>
      <c r="D3222">
        <v>0</v>
      </c>
      <c r="E3222">
        <v>1235</v>
      </c>
      <c r="F3222" s="2" t="s">
        <v>191</v>
      </c>
      <c r="G3222">
        <v>5</v>
      </c>
      <c r="H3222">
        <v>0</v>
      </c>
      <c r="I3222">
        <v>0</v>
      </c>
      <c r="J3222">
        <v>0</v>
      </c>
      <c r="K3222">
        <v>46</v>
      </c>
      <c r="L3222" s="2" t="s">
        <v>325</v>
      </c>
    </row>
    <row r="3223" spans="1:12" x14ac:dyDescent="0.4">
      <c r="A3223" s="1">
        <v>44001</v>
      </c>
      <c r="B3223" s="5">
        <v>0.33333333333333331</v>
      </c>
      <c r="C3223" s="2" t="s">
        <v>83</v>
      </c>
      <c r="D3223">
        <v>0</v>
      </c>
      <c r="E3223">
        <v>25</v>
      </c>
      <c r="F3223" s="2" t="s">
        <v>191</v>
      </c>
      <c r="G3223">
        <v>0</v>
      </c>
      <c r="H3223">
        <v>0</v>
      </c>
      <c r="I3223">
        <v>0</v>
      </c>
      <c r="J3223">
        <v>0</v>
      </c>
      <c r="K3223">
        <v>0</v>
      </c>
      <c r="L3223" s="2" t="s">
        <v>118</v>
      </c>
    </row>
    <row r="3224" spans="1:12" x14ac:dyDescent="0.4">
      <c r="A3224" s="1">
        <v>44001</v>
      </c>
      <c r="B3224" s="5">
        <v>0.375</v>
      </c>
      <c r="C3224" s="2" t="s">
        <v>50</v>
      </c>
      <c r="D3224">
        <v>0</v>
      </c>
      <c r="E3224">
        <v>100</v>
      </c>
      <c r="F3224" s="2" t="s">
        <v>191</v>
      </c>
      <c r="G3224">
        <v>0</v>
      </c>
      <c r="H3224">
        <v>0</v>
      </c>
      <c r="I3224">
        <v>0</v>
      </c>
      <c r="J3224">
        <v>0</v>
      </c>
      <c r="K3224">
        <v>3</v>
      </c>
      <c r="L3224" s="2" t="s">
        <v>111</v>
      </c>
    </row>
    <row r="3225" spans="1:12" x14ac:dyDescent="0.4">
      <c r="A3225" s="1">
        <v>44001</v>
      </c>
      <c r="B3225" s="5">
        <v>0.33333333333333331</v>
      </c>
      <c r="C3225" s="2" t="s">
        <v>15</v>
      </c>
      <c r="D3225">
        <v>0</v>
      </c>
      <c r="E3225">
        <v>1915</v>
      </c>
      <c r="F3225" s="2" t="s">
        <v>191</v>
      </c>
      <c r="G3225">
        <v>3</v>
      </c>
      <c r="H3225">
        <v>0</v>
      </c>
      <c r="I3225">
        <v>0</v>
      </c>
      <c r="J3225">
        <v>0</v>
      </c>
      <c r="K3225">
        <v>97</v>
      </c>
      <c r="L3225" s="2" t="s">
        <v>87</v>
      </c>
    </row>
    <row r="3226" spans="1:12" x14ac:dyDescent="0.4">
      <c r="A3226" s="1">
        <v>44001</v>
      </c>
      <c r="B3226" s="5">
        <v>0</v>
      </c>
      <c r="C3226" s="2" t="s">
        <v>17</v>
      </c>
      <c r="D3226">
        <v>0</v>
      </c>
      <c r="E3226">
        <v>847</v>
      </c>
      <c r="F3226" s="2" t="s">
        <v>191</v>
      </c>
      <c r="G3226">
        <v>0</v>
      </c>
      <c r="H3226">
        <v>0</v>
      </c>
      <c r="I3226">
        <v>0</v>
      </c>
      <c r="J3226">
        <v>810</v>
      </c>
      <c r="K3226">
        <v>35</v>
      </c>
      <c r="L3226" s="2" t="s">
        <v>115</v>
      </c>
    </row>
    <row r="3227" spans="1:12" x14ac:dyDescent="0.4">
      <c r="A3227" s="1">
        <v>44001</v>
      </c>
      <c r="B3227" s="5">
        <v>0.39583333333333331</v>
      </c>
      <c r="C3227" s="2" t="s">
        <v>13</v>
      </c>
      <c r="D3227">
        <v>0</v>
      </c>
      <c r="E3227">
        <v>985</v>
      </c>
      <c r="F3227" s="2" t="s">
        <v>191</v>
      </c>
      <c r="G3227">
        <v>3</v>
      </c>
      <c r="H3227">
        <v>2</v>
      </c>
      <c r="I3227">
        <v>0</v>
      </c>
      <c r="J3227">
        <v>933</v>
      </c>
      <c r="K3227">
        <v>50</v>
      </c>
      <c r="L3227" s="2" t="s">
        <v>327</v>
      </c>
    </row>
    <row r="3228" spans="1:12" x14ac:dyDescent="0.4">
      <c r="A3228" s="1">
        <v>44001</v>
      </c>
      <c r="B3228" s="5">
        <v>0</v>
      </c>
      <c r="C3228" s="2" t="s">
        <v>26</v>
      </c>
      <c r="D3228">
        <v>0</v>
      </c>
      <c r="E3228">
        <v>1186</v>
      </c>
      <c r="F3228" s="2" t="s">
        <v>191</v>
      </c>
      <c r="G3228">
        <v>2</v>
      </c>
      <c r="H3228">
        <v>0</v>
      </c>
      <c r="I3228">
        <v>0</v>
      </c>
      <c r="J3228">
        <v>151</v>
      </c>
      <c r="K3228">
        <v>84</v>
      </c>
      <c r="L3228" s="2" t="s">
        <v>334</v>
      </c>
    </row>
    <row r="3229" spans="1:12" x14ac:dyDescent="0.4">
      <c r="A3229" s="1">
        <v>44001</v>
      </c>
      <c r="B3229" s="5">
        <v>0</v>
      </c>
      <c r="C3229" s="2" t="s">
        <v>8</v>
      </c>
      <c r="D3229">
        <v>0</v>
      </c>
      <c r="E3229">
        <v>5375</v>
      </c>
      <c r="F3229" s="2" t="s">
        <v>178</v>
      </c>
      <c r="G3229">
        <v>4</v>
      </c>
      <c r="H3229">
        <v>3</v>
      </c>
      <c r="I3229">
        <v>0</v>
      </c>
      <c r="J3229">
        <v>0</v>
      </c>
      <c r="K3229">
        <v>295</v>
      </c>
      <c r="L3229" s="2" t="s">
        <v>279</v>
      </c>
    </row>
    <row r="3230" spans="1:12" x14ac:dyDescent="0.4">
      <c r="A3230" s="1">
        <v>44001</v>
      </c>
      <c r="B3230" s="5">
        <v>0.54166666666666663</v>
      </c>
      <c r="C3230" s="2" t="s">
        <v>28</v>
      </c>
      <c r="D3230">
        <v>0</v>
      </c>
      <c r="E3230">
        <v>128</v>
      </c>
      <c r="F3230" s="2" t="s">
        <v>191</v>
      </c>
      <c r="G3230">
        <v>0</v>
      </c>
      <c r="H3230">
        <v>0</v>
      </c>
      <c r="I3230">
        <v>0</v>
      </c>
      <c r="J3230">
        <v>0</v>
      </c>
      <c r="K3230">
        <v>13</v>
      </c>
      <c r="L3230" s="2" t="s">
        <v>304</v>
      </c>
    </row>
    <row r="3231" spans="1:12" x14ac:dyDescent="0.4">
      <c r="A3231" s="1">
        <v>44001</v>
      </c>
      <c r="B3231" s="5">
        <v>0</v>
      </c>
      <c r="C3231" s="2" t="s">
        <v>93</v>
      </c>
      <c r="D3231">
        <v>0</v>
      </c>
      <c r="E3231">
        <v>829</v>
      </c>
      <c r="F3231" s="2" t="s">
        <v>191</v>
      </c>
      <c r="G3231">
        <v>0</v>
      </c>
      <c r="H3231">
        <v>0</v>
      </c>
      <c r="I3231">
        <v>0</v>
      </c>
      <c r="J3231">
        <v>0</v>
      </c>
      <c r="K3231">
        <v>50</v>
      </c>
      <c r="L3231" s="2" t="s">
        <v>0</v>
      </c>
    </row>
    <row r="3232" spans="1:12" x14ac:dyDescent="0.4">
      <c r="A3232" s="1">
        <v>44001</v>
      </c>
      <c r="B3232" s="5">
        <v>0</v>
      </c>
      <c r="C3232" s="2" t="s">
        <v>37</v>
      </c>
      <c r="D3232">
        <v>0</v>
      </c>
      <c r="E3232">
        <v>206</v>
      </c>
      <c r="F3232" s="2" t="s">
        <v>191</v>
      </c>
      <c r="G3232">
        <v>0</v>
      </c>
      <c r="H3232">
        <v>0</v>
      </c>
      <c r="I3232">
        <v>0</v>
      </c>
      <c r="J3232">
        <v>0</v>
      </c>
      <c r="K3232">
        <v>7</v>
      </c>
      <c r="L3232" s="2" t="s">
        <v>333</v>
      </c>
    </row>
    <row r="3233" spans="1:12" x14ac:dyDescent="0.4">
      <c r="A3233" s="1">
        <v>44001</v>
      </c>
      <c r="B3233" s="5">
        <v>0</v>
      </c>
      <c r="C3233" s="2" t="s">
        <v>48</v>
      </c>
      <c r="D3233">
        <v>0</v>
      </c>
      <c r="E3233">
        <v>741</v>
      </c>
      <c r="F3233" s="2" t="s">
        <v>191</v>
      </c>
      <c r="G3233">
        <v>9</v>
      </c>
      <c r="H3233">
        <v>2</v>
      </c>
      <c r="I3233">
        <v>0</v>
      </c>
      <c r="J3233">
        <v>0</v>
      </c>
      <c r="K3233">
        <v>20</v>
      </c>
      <c r="L3233" s="2" t="s">
        <v>102</v>
      </c>
    </row>
    <row r="3234" spans="1:12" x14ac:dyDescent="0.4">
      <c r="A3234" s="1">
        <v>44001</v>
      </c>
      <c r="B3234" s="5">
        <v>0</v>
      </c>
      <c r="C3234" s="2" t="s">
        <v>29</v>
      </c>
      <c r="D3234">
        <v>0</v>
      </c>
      <c r="E3234">
        <v>741</v>
      </c>
      <c r="F3234" s="2" t="s">
        <v>191</v>
      </c>
      <c r="G3234">
        <v>5</v>
      </c>
      <c r="H3234">
        <v>1</v>
      </c>
      <c r="I3234">
        <v>0</v>
      </c>
      <c r="J3234">
        <v>0</v>
      </c>
      <c r="K3234">
        <v>83</v>
      </c>
      <c r="L3234" s="2" t="s">
        <v>229</v>
      </c>
    </row>
    <row r="3235" spans="1:12" x14ac:dyDescent="0.4">
      <c r="A3235" s="1">
        <v>44001</v>
      </c>
      <c r="B3235" s="5">
        <v>0</v>
      </c>
      <c r="C3235" s="2" t="s">
        <v>70</v>
      </c>
      <c r="D3235">
        <v>0</v>
      </c>
      <c r="E3235">
        <v>124</v>
      </c>
      <c r="F3235" s="2" t="s">
        <v>191</v>
      </c>
      <c r="G3235">
        <v>0</v>
      </c>
      <c r="H3235">
        <v>0</v>
      </c>
      <c r="I3235">
        <v>0</v>
      </c>
      <c r="J3235">
        <v>0</v>
      </c>
      <c r="K3235">
        <v>3</v>
      </c>
      <c r="L3235" s="2" t="s">
        <v>223</v>
      </c>
    </row>
    <row r="3236" spans="1:12" x14ac:dyDescent="0.4">
      <c r="A3236" s="1">
        <v>44001</v>
      </c>
      <c r="B3236" s="5">
        <v>0</v>
      </c>
      <c r="C3236" s="2" t="s">
        <v>78</v>
      </c>
      <c r="D3236">
        <v>0</v>
      </c>
      <c r="E3236">
        <v>82</v>
      </c>
      <c r="F3236" s="2" t="s">
        <v>191</v>
      </c>
      <c r="G3236">
        <v>0</v>
      </c>
      <c r="H3236">
        <v>0</v>
      </c>
      <c r="I3236">
        <v>0</v>
      </c>
      <c r="J3236">
        <v>0</v>
      </c>
      <c r="K3236">
        <v>0</v>
      </c>
      <c r="L3236" s="2" t="s">
        <v>338</v>
      </c>
    </row>
    <row r="3237" spans="1:12" x14ac:dyDescent="0.4">
      <c r="A3237" s="1">
        <v>44001</v>
      </c>
      <c r="B3237" s="5"/>
      <c r="C3237" s="2" t="s">
        <v>33</v>
      </c>
      <c r="E3237">
        <v>821</v>
      </c>
      <c r="F3237" s="2" t="s">
        <v>191</v>
      </c>
      <c r="G3237">
        <v>6</v>
      </c>
      <c r="K3237">
        <v>38</v>
      </c>
      <c r="L3237" s="2" t="s">
        <v>0</v>
      </c>
    </row>
    <row r="3238" spans="1:12" x14ac:dyDescent="0.4">
      <c r="A3238" s="1">
        <v>44001</v>
      </c>
      <c r="B3238" s="5">
        <v>0.39583333333333331</v>
      </c>
      <c r="C3238" s="2" t="s">
        <v>101</v>
      </c>
      <c r="D3238">
        <v>0</v>
      </c>
      <c r="E3238">
        <v>81</v>
      </c>
      <c r="F3238" s="2" t="s">
        <v>191</v>
      </c>
      <c r="G3238">
        <v>2</v>
      </c>
      <c r="H3238">
        <v>0</v>
      </c>
      <c r="I3238">
        <v>0</v>
      </c>
      <c r="J3238">
        <v>0</v>
      </c>
      <c r="K3238">
        <v>7</v>
      </c>
      <c r="L3238" s="2" t="s">
        <v>335</v>
      </c>
    </row>
    <row r="3239" spans="1:12" x14ac:dyDescent="0.4">
      <c r="A3239" s="1">
        <v>44001</v>
      </c>
      <c r="B3239" s="5">
        <v>0</v>
      </c>
      <c r="C3239" s="2" t="s">
        <v>57</v>
      </c>
      <c r="D3239">
        <v>0</v>
      </c>
      <c r="E3239">
        <v>451</v>
      </c>
      <c r="F3239" s="2" t="s">
        <v>191</v>
      </c>
      <c r="G3239">
        <v>2</v>
      </c>
      <c r="H3239">
        <v>0</v>
      </c>
      <c r="I3239">
        <v>0</v>
      </c>
      <c r="J3239">
        <v>0</v>
      </c>
      <c r="K3239">
        <v>17</v>
      </c>
      <c r="L3239" s="2" t="s">
        <v>233</v>
      </c>
    </row>
    <row r="3240" spans="1:12" x14ac:dyDescent="0.4">
      <c r="A3240" s="1">
        <v>44001</v>
      </c>
      <c r="B3240" s="5">
        <v>0.41666666666666669</v>
      </c>
      <c r="C3240" s="2" t="s">
        <v>38</v>
      </c>
      <c r="D3240">
        <v>0</v>
      </c>
      <c r="E3240">
        <v>309</v>
      </c>
      <c r="F3240" s="2" t="s">
        <v>191</v>
      </c>
      <c r="G3240">
        <v>0</v>
      </c>
      <c r="H3240">
        <v>0</v>
      </c>
      <c r="I3240">
        <v>0</v>
      </c>
      <c r="J3240">
        <v>285</v>
      </c>
      <c r="K3240">
        <v>23</v>
      </c>
      <c r="L3240" s="2" t="s">
        <v>339</v>
      </c>
    </row>
    <row r="3241" spans="1:12" x14ac:dyDescent="0.4">
      <c r="A3241" s="1">
        <v>44001</v>
      </c>
      <c r="B3241" s="5">
        <v>0.41666666666666669</v>
      </c>
      <c r="C3241" s="2" t="s">
        <v>88</v>
      </c>
      <c r="D3241">
        <v>0</v>
      </c>
      <c r="E3241">
        <v>385</v>
      </c>
      <c r="F3241" s="2" t="s">
        <v>191</v>
      </c>
      <c r="G3241">
        <v>0</v>
      </c>
      <c r="H3241">
        <v>0</v>
      </c>
      <c r="I3241">
        <v>0</v>
      </c>
      <c r="J3241">
        <v>69</v>
      </c>
      <c r="K3241">
        <v>18</v>
      </c>
      <c r="L3241" s="2" t="s">
        <v>303</v>
      </c>
    </row>
    <row r="3242" spans="1:12" x14ac:dyDescent="0.4">
      <c r="A3242" s="1">
        <v>44001</v>
      </c>
      <c r="B3242" s="5">
        <v>0.33333333333333331</v>
      </c>
      <c r="C3242" s="2" t="s">
        <v>9</v>
      </c>
      <c r="D3242">
        <v>0</v>
      </c>
      <c r="E3242">
        <v>3324</v>
      </c>
      <c r="F3242" s="2" t="s">
        <v>191</v>
      </c>
      <c r="G3242">
        <v>6</v>
      </c>
      <c r="H3242">
        <v>0</v>
      </c>
      <c r="I3242">
        <v>0</v>
      </c>
      <c r="J3242">
        <v>909</v>
      </c>
      <c r="K3242">
        <v>350</v>
      </c>
      <c r="L3242" s="2" t="s">
        <v>244</v>
      </c>
    </row>
    <row r="3243" spans="1:12" x14ac:dyDescent="0.4">
      <c r="A3243" s="1">
        <v>44001</v>
      </c>
      <c r="B3243" s="5"/>
      <c r="C3243" s="2" t="s">
        <v>75</v>
      </c>
      <c r="E3243">
        <v>93</v>
      </c>
      <c r="F3243" s="2" t="s">
        <v>191</v>
      </c>
      <c r="G3243">
        <v>0</v>
      </c>
      <c r="K3243">
        <v>7</v>
      </c>
      <c r="L3243" s="2" t="s">
        <v>0</v>
      </c>
    </row>
    <row r="3244" spans="1:12" x14ac:dyDescent="0.4">
      <c r="A3244" s="1">
        <v>44001</v>
      </c>
      <c r="B3244" s="5">
        <v>0</v>
      </c>
      <c r="C3244" s="2" t="s">
        <v>18</v>
      </c>
      <c r="D3244">
        <v>0</v>
      </c>
      <c r="E3244">
        <v>5506</v>
      </c>
      <c r="F3244" s="2" t="s">
        <v>191</v>
      </c>
      <c r="G3244">
        <v>19</v>
      </c>
      <c r="H3244">
        <v>4</v>
      </c>
      <c r="I3244">
        <v>0</v>
      </c>
      <c r="J3244">
        <v>0</v>
      </c>
      <c r="K3244">
        <v>423</v>
      </c>
      <c r="L3244" s="2" t="s">
        <v>123</v>
      </c>
    </row>
    <row r="3245" spans="1:12" x14ac:dyDescent="0.4">
      <c r="A3245" s="1">
        <v>44001</v>
      </c>
      <c r="B3245" s="5">
        <v>0</v>
      </c>
      <c r="C3245" s="2" t="s">
        <v>20</v>
      </c>
      <c r="D3245">
        <v>0</v>
      </c>
      <c r="E3245">
        <v>1997</v>
      </c>
      <c r="F3245" s="2" t="s">
        <v>191</v>
      </c>
      <c r="G3245">
        <v>14</v>
      </c>
      <c r="H3245">
        <v>1</v>
      </c>
      <c r="I3245">
        <v>0</v>
      </c>
      <c r="J3245">
        <v>292</v>
      </c>
      <c r="K3245">
        <v>153</v>
      </c>
      <c r="L3245" s="2" t="s">
        <v>255</v>
      </c>
    </row>
    <row r="3246" spans="1:12" x14ac:dyDescent="0.4">
      <c r="A3246" s="1">
        <v>44001</v>
      </c>
      <c r="B3246" s="5">
        <v>0.33333333333333331</v>
      </c>
      <c r="C3246" s="2" t="s">
        <v>40</v>
      </c>
      <c r="D3246">
        <v>0</v>
      </c>
      <c r="E3246">
        <v>215</v>
      </c>
      <c r="F3246" s="2" t="s">
        <v>191</v>
      </c>
      <c r="G3246">
        <v>0</v>
      </c>
      <c r="H3246">
        <v>0</v>
      </c>
      <c r="I3246">
        <v>0</v>
      </c>
      <c r="J3246">
        <v>190</v>
      </c>
      <c r="K3246">
        <v>9</v>
      </c>
      <c r="L3246" s="2" t="s">
        <v>232</v>
      </c>
    </row>
    <row r="3247" spans="1:12" x14ac:dyDescent="0.4">
      <c r="A3247" s="1">
        <v>44001</v>
      </c>
      <c r="B3247" s="5">
        <v>0.60416666666666663</v>
      </c>
      <c r="C3247" s="2" t="s">
        <v>12</v>
      </c>
      <c r="D3247">
        <v>0</v>
      </c>
      <c r="E3247">
        <v>3684</v>
      </c>
      <c r="F3247" s="2" t="s">
        <v>191</v>
      </c>
      <c r="G3247">
        <v>9</v>
      </c>
      <c r="H3247">
        <v>0</v>
      </c>
      <c r="I3247">
        <v>0</v>
      </c>
      <c r="J3247">
        <v>0</v>
      </c>
      <c r="K3247">
        <v>130</v>
      </c>
      <c r="L3247" s="2" t="s">
        <v>301</v>
      </c>
    </row>
    <row r="3248" spans="1:12" x14ac:dyDescent="0.4">
      <c r="A3248" s="1">
        <v>44001</v>
      </c>
      <c r="B3248" s="5">
        <v>0</v>
      </c>
      <c r="C3248" s="2" t="s">
        <v>10</v>
      </c>
      <c r="D3248">
        <v>0</v>
      </c>
      <c r="E3248">
        <v>82</v>
      </c>
      <c r="F3248" s="2" t="s">
        <v>191</v>
      </c>
      <c r="G3248">
        <v>0</v>
      </c>
      <c r="H3248">
        <v>0</v>
      </c>
      <c r="I3248">
        <v>0</v>
      </c>
      <c r="J3248">
        <v>0</v>
      </c>
      <c r="K3248">
        <v>1</v>
      </c>
      <c r="L3248" s="2" t="s">
        <v>302</v>
      </c>
    </row>
    <row r="3249" spans="1:12" x14ac:dyDescent="0.4">
      <c r="A3249" s="1">
        <v>44001</v>
      </c>
      <c r="B3249" s="5"/>
      <c r="C3249" s="2" t="s">
        <v>167</v>
      </c>
      <c r="E3249">
        <v>31467</v>
      </c>
      <c r="F3249" s="2" t="s">
        <v>191</v>
      </c>
      <c r="G3249">
        <v>89</v>
      </c>
      <c r="K3249">
        <v>1962</v>
      </c>
      <c r="L3249" s="2" t="s">
        <v>0</v>
      </c>
    </row>
    <row r="3250" spans="1:12" x14ac:dyDescent="0.4">
      <c r="A3250" s="1">
        <v>44002</v>
      </c>
      <c r="B3250" s="5"/>
      <c r="C3250" s="2" t="s">
        <v>22</v>
      </c>
      <c r="E3250">
        <v>1236</v>
      </c>
      <c r="F3250" s="2" t="s">
        <v>191</v>
      </c>
      <c r="G3250">
        <v>5</v>
      </c>
      <c r="K3250">
        <v>46</v>
      </c>
      <c r="L3250" s="2" t="s">
        <v>0</v>
      </c>
    </row>
    <row r="3251" spans="1:12" x14ac:dyDescent="0.4">
      <c r="A3251" s="1">
        <v>44002</v>
      </c>
      <c r="B3251" s="5"/>
      <c r="C3251" s="2" t="s">
        <v>83</v>
      </c>
      <c r="E3251">
        <v>25</v>
      </c>
      <c r="F3251" s="2" t="s">
        <v>191</v>
      </c>
      <c r="G3251">
        <v>0</v>
      </c>
      <c r="K3251">
        <v>0</v>
      </c>
      <c r="L3251" s="2" t="s">
        <v>0</v>
      </c>
    </row>
    <row r="3252" spans="1:12" x14ac:dyDescent="0.4">
      <c r="A3252" s="1">
        <v>44002</v>
      </c>
      <c r="B3252" s="5"/>
      <c r="C3252" s="2" t="s">
        <v>50</v>
      </c>
      <c r="E3252">
        <v>100</v>
      </c>
      <c r="F3252" s="2" t="s">
        <v>191</v>
      </c>
      <c r="G3252">
        <v>0</v>
      </c>
      <c r="K3252">
        <v>3</v>
      </c>
      <c r="L3252" s="2" t="s">
        <v>0</v>
      </c>
    </row>
    <row r="3253" spans="1:12" x14ac:dyDescent="0.4">
      <c r="A3253" s="1">
        <v>44002</v>
      </c>
      <c r="B3253" s="5">
        <v>0.33333333333333331</v>
      </c>
      <c r="C3253" s="2" t="s">
        <v>15</v>
      </c>
      <c r="D3253">
        <v>0</v>
      </c>
      <c r="E3253">
        <v>1915</v>
      </c>
      <c r="F3253" s="2" t="s">
        <v>191</v>
      </c>
      <c r="G3253">
        <v>3</v>
      </c>
      <c r="H3253">
        <v>0</v>
      </c>
      <c r="I3253">
        <v>0</v>
      </c>
      <c r="J3253">
        <v>0</v>
      </c>
      <c r="K3253">
        <v>97</v>
      </c>
      <c r="L3253" s="2" t="s">
        <v>87</v>
      </c>
    </row>
    <row r="3254" spans="1:12" x14ac:dyDescent="0.4">
      <c r="A3254" s="1">
        <v>44002</v>
      </c>
      <c r="B3254" s="5">
        <v>0</v>
      </c>
      <c r="C3254" s="2" t="s">
        <v>17</v>
      </c>
      <c r="D3254">
        <v>0</v>
      </c>
      <c r="E3254">
        <v>848</v>
      </c>
      <c r="F3254" s="2" t="s">
        <v>191</v>
      </c>
      <c r="G3254">
        <v>0</v>
      </c>
      <c r="H3254">
        <v>0</v>
      </c>
      <c r="I3254">
        <v>0</v>
      </c>
      <c r="J3254">
        <v>810</v>
      </c>
      <c r="K3254">
        <v>35</v>
      </c>
      <c r="L3254" s="2" t="s">
        <v>115</v>
      </c>
    </row>
    <row r="3255" spans="1:12" x14ac:dyDescent="0.4">
      <c r="A3255" s="1">
        <v>44002</v>
      </c>
      <c r="B3255" s="5">
        <v>0.39583333333333331</v>
      </c>
      <c r="C3255" s="2" t="s">
        <v>13</v>
      </c>
      <c r="D3255">
        <v>0</v>
      </c>
      <c r="E3255">
        <v>985</v>
      </c>
      <c r="F3255" s="2" t="s">
        <v>191</v>
      </c>
      <c r="G3255">
        <v>3</v>
      </c>
      <c r="H3255">
        <v>2</v>
      </c>
      <c r="I3255">
        <v>0</v>
      </c>
      <c r="J3255">
        <v>933</v>
      </c>
      <c r="K3255">
        <v>50</v>
      </c>
      <c r="L3255" s="2" t="s">
        <v>328</v>
      </c>
    </row>
    <row r="3256" spans="1:12" x14ac:dyDescent="0.4">
      <c r="A3256" s="1">
        <v>44002</v>
      </c>
      <c r="B3256" s="5">
        <v>0</v>
      </c>
      <c r="C3256" s="2" t="s">
        <v>26</v>
      </c>
      <c r="D3256">
        <v>0</v>
      </c>
      <c r="E3256">
        <v>1191</v>
      </c>
      <c r="F3256" s="2" t="s">
        <v>191</v>
      </c>
      <c r="G3256">
        <v>3</v>
      </c>
      <c r="H3256">
        <v>0</v>
      </c>
      <c r="I3256">
        <v>0</v>
      </c>
      <c r="J3256">
        <v>151</v>
      </c>
      <c r="K3256">
        <v>84</v>
      </c>
      <c r="L3256" s="2" t="s">
        <v>334</v>
      </c>
    </row>
    <row r="3257" spans="1:12" x14ac:dyDescent="0.4">
      <c r="A3257" s="1">
        <v>44002</v>
      </c>
      <c r="B3257" s="5">
        <v>0</v>
      </c>
      <c r="C3257" s="2" t="s">
        <v>8</v>
      </c>
      <c r="D3257">
        <v>0</v>
      </c>
      <c r="E3257">
        <v>5379</v>
      </c>
      <c r="F3257" s="2" t="s">
        <v>169</v>
      </c>
      <c r="G3257">
        <v>6</v>
      </c>
      <c r="H3257">
        <v>0</v>
      </c>
      <c r="I3257">
        <v>0</v>
      </c>
      <c r="J3257">
        <v>0</v>
      </c>
      <c r="K3257">
        <v>295</v>
      </c>
      <c r="L3257" s="2" t="s">
        <v>279</v>
      </c>
    </row>
    <row r="3258" spans="1:12" x14ac:dyDescent="0.4">
      <c r="A3258" s="1">
        <v>44002</v>
      </c>
      <c r="B3258" s="5"/>
      <c r="C3258" s="2" t="s">
        <v>28</v>
      </c>
      <c r="E3258">
        <v>128</v>
      </c>
      <c r="F3258" s="2" t="s">
        <v>191</v>
      </c>
      <c r="G3258">
        <v>0</v>
      </c>
      <c r="K3258">
        <v>13</v>
      </c>
      <c r="L3258" s="2" t="s">
        <v>0</v>
      </c>
    </row>
    <row r="3259" spans="1:12" x14ac:dyDescent="0.4">
      <c r="A3259" s="1">
        <v>44002</v>
      </c>
      <c r="B3259" s="5">
        <v>0</v>
      </c>
      <c r="C3259" s="2" t="s">
        <v>93</v>
      </c>
      <c r="D3259">
        <v>0</v>
      </c>
      <c r="E3259">
        <v>829</v>
      </c>
      <c r="F3259" s="2" t="s">
        <v>191</v>
      </c>
      <c r="G3259">
        <v>0</v>
      </c>
      <c r="H3259">
        <v>0</v>
      </c>
      <c r="I3259">
        <v>0</v>
      </c>
      <c r="J3259">
        <v>0</v>
      </c>
      <c r="K3259">
        <v>50</v>
      </c>
      <c r="L3259" s="2" t="s">
        <v>0</v>
      </c>
    </row>
    <row r="3260" spans="1:12" x14ac:dyDescent="0.4">
      <c r="A3260" s="1">
        <v>44002</v>
      </c>
      <c r="B3260" s="5">
        <v>0</v>
      </c>
      <c r="C3260" s="2" t="s">
        <v>37</v>
      </c>
      <c r="D3260">
        <v>0</v>
      </c>
      <c r="E3260">
        <v>206</v>
      </c>
      <c r="F3260" s="2" t="s">
        <v>191</v>
      </c>
      <c r="G3260">
        <v>0</v>
      </c>
      <c r="H3260">
        <v>0</v>
      </c>
      <c r="I3260">
        <v>0</v>
      </c>
      <c r="J3260">
        <v>0</v>
      </c>
      <c r="K3260">
        <v>7</v>
      </c>
      <c r="L3260" s="2" t="s">
        <v>333</v>
      </c>
    </row>
    <row r="3261" spans="1:12" x14ac:dyDescent="0.4">
      <c r="A3261" s="1">
        <v>44002</v>
      </c>
      <c r="B3261" s="5">
        <v>0</v>
      </c>
      <c r="C3261" s="2" t="s">
        <v>48</v>
      </c>
      <c r="D3261">
        <v>0</v>
      </c>
      <c r="E3261">
        <v>741</v>
      </c>
      <c r="F3261" s="2" t="s">
        <v>191</v>
      </c>
      <c r="G3261">
        <v>9</v>
      </c>
      <c r="H3261">
        <v>0</v>
      </c>
      <c r="I3261">
        <v>0</v>
      </c>
      <c r="J3261">
        <v>0</v>
      </c>
      <c r="K3261">
        <v>20</v>
      </c>
      <c r="L3261" s="2" t="s">
        <v>102</v>
      </c>
    </row>
    <row r="3262" spans="1:12" x14ac:dyDescent="0.4">
      <c r="A3262" s="1">
        <v>44002</v>
      </c>
      <c r="B3262" s="5">
        <v>0</v>
      </c>
      <c r="C3262" s="2" t="s">
        <v>29</v>
      </c>
      <c r="D3262">
        <v>0</v>
      </c>
      <c r="E3262">
        <v>742</v>
      </c>
      <c r="F3262" s="2" t="s">
        <v>191</v>
      </c>
      <c r="G3262">
        <v>2</v>
      </c>
      <c r="H3262">
        <v>0</v>
      </c>
      <c r="I3262">
        <v>0</v>
      </c>
      <c r="J3262">
        <v>0</v>
      </c>
      <c r="K3262">
        <v>83</v>
      </c>
      <c r="L3262" s="2" t="s">
        <v>229</v>
      </c>
    </row>
    <row r="3263" spans="1:12" x14ac:dyDescent="0.4">
      <c r="A3263" s="1">
        <v>44002</v>
      </c>
      <c r="B3263" s="5">
        <v>0</v>
      </c>
      <c r="C3263" s="2" t="s">
        <v>70</v>
      </c>
      <c r="D3263">
        <v>0</v>
      </c>
      <c r="E3263">
        <v>124</v>
      </c>
      <c r="F3263" s="2" t="s">
        <v>191</v>
      </c>
      <c r="G3263">
        <v>0</v>
      </c>
      <c r="H3263">
        <v>0</v>
      </c>
      <c r="I3263">
        <v>0</v>
      </c>
      <c r="J3263">
        <v>0</v>
      </c>
      <c r="K3263">
        <v>3</v>
      </c>
      <c r="L3263" s="2" t="s">
        <v>223</v>
      </c>
    </row>
    <row r="3264" spans="1:12" x14ac:dyDescent="0.4">
      <c r="A3264" s="1">
        <v>44002</v>
      </c>
      <c r="B3264" s="5"/>
      <c r="C3264" s="2" t="s">
        <v>78</v>
      </c>
      <c r="E3264">
        <v>82</v>
      </c>
      <c r="F3264" s="2" t="s">
        <v>191</v>
      </c>
      <c r="G3264">
        <v>0</v>
      </c>
      <c r="K3264">
        <v>0</v>
      </c>
      <c r="L3264" s="2" t="s">
        <v>0</v>
      </c>
    </row>
    <row r="3265" spans="1:12" x14ac:dyDescent="0.4">
      <c r="A3265" s="1">
        <v>44002</v>
      </c>
      <c r="B3265" s="5"/>
      <c r="C3265" s="2" t="s">
        <v>33</v>
      </c>
      <c r="E3265">
        <v>821</v>
      </c>
      <c r="F3265" s="2" t="s">
        <v>191</v>
      </c>
      <c r="G3265">
        <v>6</v>
      </c>
      <c r="K3265">
        <v>38</v>
      </c>
      <c r="L3265" s="2" t="s">
        <v>0</v>
      </c>
    </row>
    <row r="3266" spans="1:12" x14ac:dyDescent="0.4">
      <c r="A3266" s="1">
        <v>44002</v>
      </c>
      <c r="B3266" s="5">
        <v>0.39583333333333331</v>
      </c>
      <c r="C3266" s="2" t="s">
        <v>101</v>
      </c>
      <c r="D3266">
        <v>0</v>
      </c>
      <c r="E3266">
        <v>81</v>
      </c>
      <c r="F3266" s="2" t="s">
        <v>191</v>
      </c>
      <c r="G3266">
        <v>2</v>
      </c>
      <c r="H3266">
        <v>0</v>
      </c>
      <c r="I3266">
        <v>0</v>
      </c>
      <c r="J3266">
        <v>0</v>
      </c>
      <c r="K3266">
        <v>7</v>
      </c>
      <c r="L3266" s="2" t="s">
        <v>335</v>
      </c>
    </row>
    <row r="3267" spans="1:12" x14ac:dyDescent="0.4">
      <c r="A3267" s="1">
        <v>44002</v>
      </c>
      <c r="B3267" s="5"/>
      <c r="C3267" s="2" t="s">
        <v>57</v>
      </c>
      <c r="E3267">
        <v>451</v>
      </c>
      <c r="F3267" s="2" t="s">
        <v>191</v>
      </c>
      <c r="G3267">
        <v>2</v>
      </c>
      <c r="K3267">
        <v>17</v>
      </c>
      <c r="L3267" s="2" t="s">
        <v>0</v>
      </c>
    </row>
    <row r="3268" spans="1:12" x14ac:dyDescent="0.4">
      <c r="A3268" s="1">
        <v>44002</v>
      </c>
      <c r="B3268" s="5">
        <v>0.41666666666666669</v>
      </c>
      <c r="C3268" s="2" t="s">
        <v>38</v>
      </c>
      <c r="D3268">
        <v>0</v>
      </c>
      <c r="E3268">
        <v>309</v>
      </c>
      <c r="F3268" s="2" t="s">
        <v>191</v>
      </c>
      <c r="G3268">
        <v>0</v>
      </c>
      <c r="H3268">
        <v>0</v>
      </c>
      <c r="I3268">
        <v>0</v>
      </c>
      <c r="J3268">
        <v>285</v>
      </c>
      <c r="K3268">
        <v>23</v>
      </c>
      <c r="L3268" s="2" t="s">
        <v>339</v>
      </c>
    </row>
    <row r="3269" spans="1:12" x14ac:dyDescent="0.4">
      <c r="A3269" s="1">
        <v>44002</v>
      </c>
      <c r="B3269" s="5">
        <v>0.41666666666666669</v>
      </c>
      <c r="C3269" s="2" t="s">
        <v>88</v>
      </c>
      <c r="D3269">
        <v>0</v>
      </c>
      <c r="E3269">
        <v>385</v>
      </c>
      <c r="F3269" s="2" t="s">
        <v>191</v>
      </c>
      <c r="G3269">
        <v>0</v>
      </c>
      <c r="H3269">
        <v>0</v>
      </c>
      <c r="I3269">
        <v>0</v>
      </c>
      <c r="J3269">
        <v>69</v>
      </c>
      <c r="K3269">
        <v>18</v>
      </c>
      <c r="L3269" s="2" t="s">
        <v>303</v>
      </c>
    </row>
    <row r="3270" spans="1:12" x14ac:dyDescent="0.4">
      <c r="A3270" s="1">
        <v>44002</v>
      </c>
      <c r="B3270" s="5">
        <v>0.33333333333333331</v>
      </c>
      <c r="C3270" s="2" t="s">
        <v>9</v>
      </c>
      <c r="D3270">
        <v>0</v>
      </c>
      <c r="E3270">
        <v>3325</v>
      </c>
      <c r="F3270" s="2" t="s">
        <v>191</v>
      </c>
      <c r="G3270">
        <v>6</v>
      </c>
      <c r="H3270">
        <v>0</v>
      </c>
      <c r="I3270">
        <v>0</v>
      </c>
      <c r="J3270">
        <v>909</v>
      </c>
      <c r="K3270">
        <v>350</v>
      </c>
      <c r="L3270" s="2" t="s">
        <v>244</v>
      </c>
    </row>
    <row r="3271" spans="1:12" x14ac:dyDescent="0.4">
      <c r="A3271" s="1">
        <v>44002</v>
      </c>
      <c r="B3271" s="5"/>
      <c r="C3271" s="2" t="s">
        <v>75</v>
      </c>
      <c r="E3271">
        <v>93</v>
      </c>
      <c r="F3271" s="2" t="s">
        <v>191</v>
      </c>
      <c r="G3271">
        <v>0</v>
      </c>
      <c r="K3271">
        <v>7</v>
      </c>
      <c r="L3271" s="2" t="s">
        <v>0</v>
      </c>
    </row>
    <row r="3272" spans="1:12" x14ac:dyDescent="0.4">
      <c r="A3272" s="1">
        <v>44002</v>
      </c>
      <c r="B3272" s="5">
        <v>0</v>
      </c>
      <c r="C3272" s="2" t="s">
        <v>18</v>
      </c>
      <c r="D3272">
        <v>0</v>
      </c>
      <c r="E3272">
        <v>5508</v>
      </c>
      <c r="F3272" s="2" t="s">
        <v>191</v>
      </c>
      <c r="G3272">
        <v>19</v>
      </c>
      <c r="H3272">
        <v>4</v>
      </c>
      <c r="I3272">
        <v>0</v>
      </c>
      <c r="J3272">
        <v>0</v>
      </c>
      <c r="K3272">
        <v>423</v>
      </c>
      <c r="L3272" s="2" t="s">
        <v>123</v>
      </c>
    </row>
    <row r="3273" spans="1:12" x14ac:dyDescent="0.4">
      <c r="A3273" s="1">
        <v>44002</v>
      </c>
      <c r="B3273" s="5">
        <v>0</v>
      </c>
      <c r="C3273" s="2" t="s">
        <v>20</v>
      </c>
      <c r="D3273">
        <v>0</v>
      </c>
      <c r="E3273">
        <v>2001</v>
      </c>
      <c r="F3273" s="2" t="s">
        <v>191</v>
      </c>
      <c r="G3273">
        <v>15</v>
      </c>
      <c r="H3273">
        <v>1</v>
      </c>
      <c r="I3273">
        <v>0</v>
      </c>
      <c r="J3273">
        <v>292</v>
      </c>
      <c r="K3273">
        <v>153</v>
      </c>
      <c r="L3273" s="2" t="s">
        <v>255</v>
      </c>
    </row>
    <row r="3274" spans="1:12" x14ac:dyDescent="0.4">
      <c r="A3274" s="1">
        <v>44002</v>
      </c>
      <c r="B3274" s="5">
        <v>0.33333333333333331</v>
      </c>
      <c r="C3274" s="2" t="s">
        <v>40</v>
      </c>
      <c r="D3274">
        <v>0</v>
      </c>
      <c r="E3274">
        <v>215</v>
      </c>
      <c r="F3274" s="2" t="s">
        <v>191</v>
      </c>
      <c r="G3274">
        <v>0</v>
      </c>
      <c r="H3274">
        <v>0</v>
      </c>
      <c r="I3274">
        <v>0</v>
      </c>
      <c r="J3274">
        <v>190</v>
      </c>
      <c r="K3274">
        <v>9</v>
      </c>
      <c r="L3274" s="2" t="s">
        <v>232</v>
      </c>
    </row>
    <row r="3275" spans="1:12" x14ac:dyDescent="0.4">
      <c r="A3275" s="1">
        <v>44002</v>
      </c>
      <c r="B3275" s="5">
        <v>0.60416666666666663</v>
      </c>
      <c r="C3275" s="2" t="s">
        <v>12</v>
      </c>
      <c r="D3275">
        <v>0</v>
      </c>
      <c r="E3275">
        <v>3691</v>
      </c>
      <c r="F3275" s="2" t="s">
        <v>191</v>
      </c>
      <c r="G3275">
        <v>10</v>
      </c>
      <c r="H3275">
        <v>0</v>
      </c>
      <c r="I3275">
        <v>0</v>
      </c>
      <c r="J3275">
        <v>0</v>
      </c>
      <c r="K3275">
        <v>130</v>
      </c>
      <c r="L3275" s="2" t="s">
        <v>301</v>
      </c>
    </row>
    <row r="3276" spans="1:12" x14ac:dyDescent="0.4">
      <c r="A3276" s="1">
        <v>44002</v>
      </c>
      <c r="B3276" s="5">
        <v>0</v>
      </c>
      <c r="C3276" s="2" t="s">
        <v>10</v>
      </c>
      <c r="D3276">
        <v>0</v>
      </c>
      <c r="E3276">
        <v>82</v>
      </c>
      <c r="F3276" s="2" t="s">
        <v>191</v>
      </c>
      <c r="G3276">
        <v>0</v>
      </c>
      <c r="H3276">
        <v>0</v>
      </c>
      <c r="I3276">
        <v>0</v>
      </c>
      <c r="J3276">
        <v>0</v>
      </c>
      <c r="K3276">
        <v>1</v>
      </c>
      <c r="L3276" s="2" t="s">
        <v>302</v>
      </c>
    </row>
    <row r="3277" spans="1:12" x14ac:dyDescent="0.4">
      <c r="A3277" s="1">
        <v>44002</v>
      </c>
      <c r="B3277" s="5"/>
      <c r="C3277" s="2" t="s">
        <v>167</v>
      </c>
      <c r="E3277">
        <v>31493</v>
      </c>
      <c r="F3277" s="2" t="s">
        <v>191</v>
      </c>
      <c r="G3277">
        <v>91</v>
      </c>
      <c r="K3277">
        <v>1962</v>
      </c>
      <c r="L3277" s="2" t="s">
        <v>0</v>
      </c>
    </row>
    <row r="3278" spans="1:12" x14ac:dyDescent="0.4">
      <c r="A3278" s="1">
        <v>44003</v>
      </c>
      <c r="B3278" s="5"/>
      <c r="C3278" s="2" t="s">
        <v>22</v>
      </c>
      <c r="E3278">
        <v>1238</v>
      </c>
      <c r="F3278" s="2" t="s">
        <v>191</v>
      </c>
      <c r="G3278">
        <v>5</v>
      </c>
      <c r="K3278">
        <v>46</v>
      </c>
      <c r="L3278" s="2" t="s">
        <v>0</v>
      </c>
    </row>
    <row r="3279" spans="1:12" x14ac:dyDescent="0.4">
      <c r="A3279" s="1">
        <v>44003</v>
      </c>
      <c r="B3279" s="5"/>
      <c r="C3279" s="2" t="s">
        <v>83</v>
      </c>
      <c r="E3279">
        <v>25</v>
      </c>
      <c r="F3279" s="2" t="s">
        <v>191</v>
      </c>
      <c r="G3279">
        <v>0</v>
      </c>
      <c r="K3279">
        <v>0</v>
      </c>
      <c r="L3279" s="2" t="s">
        <v>0</v>
      </c>
    </row>
    <row r="3280" spans="1:12" x14ac:dyDescent="0.4">
      <c r="A3280" s="1">
        <v>44003</v>
      </c>
      <c r="B3280" s="5"/>
      <c r="C3280" s="2" t="s">
        <v>50</v>
      </c>
      <c r="E3280">
        <v>100</v>
      </c>
      <c r="F3280" s="2" t="s">
        <v>191</v>
      </c>
      <c r="G3280">
        <v>0</v>
      </c>
      <c r="K3280">
        <v>3</v>
      </c>
      <c r="L3280" s="2" t="s">
        <v>0</v>
      </c>
    </row>
    <row r="3281" spans="1:12" x14ac:dyDescent="0.4">
      <c r="A3281" s="1">
        <v>44003</v>
      </c>
      <c r="B3281" s="5">
        <v>0.33333333333333331</v>
      </c>
      <c r="C3281" s="2" t="s">
        <v>15</v>
      </c>
      <c r="D3281">
        <v>0</v>
      </c>
      <c r="E3281">
        <v>1916</v>
      </c>
      <c r="F3281" s="2" t="s">
        <v>191</v>
      </c>
      <c r="G3281">
        <v>3</v>
      </c>
      <c r="H3281">
        <v>0</v>
      </c>
      <c r="I3281">
        <v>0</v>
      </c>
      <c r="J3281">
        <v>0</v>
      </c>
      <c r="K3281">
        <v>97</v>
      </c>
      <c r="L3281" s="2" t="s">
        <v>87</v>
      </c>
    </row>
    <row r="3282" spans="1:12" x14ac:dyDescent="0.4">
      <c r="A3282" s="1">
        <v>44003</v>
      </c>
      <c r="B3282" s="5">
        <v>0</v>
      </c>
      <c r="C3282" s="2" t="s">
        <v>17</v>
      </c>
      <c r="D3282">
        <v>0</v>
      </c>
      <c r="E3282">
        <v>849</v>
      </c>
      <c r="F3282" s="2" t="s">
        <v>191</v>
      </c>
      <c r="G3282">
        <v>0</v>
      </c>
      <c r="H3282">
        <v>0</v>
      </c>
      <c r="I3282">
        <v>0</v>
      </c>
      <c r="J3282">
        <v>810</v>
      </c>
      <c r="K3282">
        <v>35</v>
      </c>
      <c r="L3282" s="2" t="s">
        <v>115</v>
      </c>
    </row>
    <row r="3283" spans="1:12" x14ac:dyDescent="0.4">
      <c r="A3283" s="1">
        <v>44003</v>
      </c>
      <c r="B3283" s="5">
        <v>0.39583333333333331</v>
      </c>
      <c r="C3283" s="2" t="s">
        <v>13</v>
      </c>
      <c r="D3283">
        <v>0</v>
      </c>
      <c r="E3283">
        <v>985</v>
      </c>
      <c r="F3283" s="2" t="s">
        <v>191</v>
      </c>
      <c r="G3283">
        <v>2</v>
      </c>
      <c r="H3283">
        <v>1</v>
      </c>
      <c r="I3283">
        <v>0</v>
      </c>
      <c r="J3283">
        <v>934</v>
      </c>
      <c r="K3283">
        <v>50</v>
      </c>
      <c r="L3283" s="2" t="s">
        <v>328</v>
      </c>
    </row>
    <row r="3284" spans="1:12" x14ac:dyDescent="0.4">
      <c r="A3284" s="1">
        <v>44003</v>
      </c>
      <c r="B3284" s="5">
        <v>0</v>
      </c>
      <c r="C3284" s="2" t="s">
        <v>26</v>
      </c>
      <c r="D3284">
        <v>0</v>
      </c>
      <c r="E3284">
        <v>1191</v>
      </c>
      <c r="F3284" s="2" t="s">
        <v>191</v>
      </c>
      <c r="G3284">
        <v>3</v>
      </c>
      <c r="H3284">
        <v>0</v>
      </c>
      <c r="I3284">
        <v>0</v>
      </c>
      <c r="J3284">
        <v>151</v>
      </c>
      <c r="K3284">
        <v>84</v>
      </c>
      <c r="L3284" s="2" t="s">
        <v>334</v>
      </c>
    </row>
    <row r="3285" spans="1:12" x14ac:dyDescent="0.4">
      <c r="A3285" s="1">
        <v>44003</v>
      </c>
      <c r="B3285" s="5">
        <v>0</v>
      </c>
      <c r="C3285" s="2" t="s">
        <v>8</v>
      </c>
      <c r="D3285">
        <v>0</v>
      </c>
      <c r="E3285">
        <v>5379</v>
      </c>
      <c r="F3285" s="2" t="s">
        <v>191</v>
      </c>
      <c r="G3285">
        <v>7</v>
      </c>
      <c r="H3285">
        <v>0</v>
      </c>
      <c r="I3285">
        <v>0</v>
      </c>
      <c r="J3285">
        <v>0</v>
      </c>
      <c r="K3285">
        <v>295</v>
      </c>
      <c r="L3285" s="2" t="s">
        <v>279</v>
      </c>
    </row>
    <row r="3286" spans="1:12" x14ac:dyDescent="0.4">
      <c r="A3286" s="1">
        <v>44003</v>
      </c>
      <c r="B3286" s="5"/>
      <c r="C3286" s="2" t="s">
        <v>28</v>
      </c>
      <c r="E3286">
        <v>128</v>
      </c>
      <c r="F3286" s="2" t="s">
        <v>191</v>
      </c>
      <c r="G3286">
        <v>0</v>
      </c>
      <c r="K3286">
        <v>13</v>
      </c>
      <c r="L3286" s="2" t="s">
        <v>0</v>
      </c>
    </row>
    <row r="3287" spans="1:12" x14ac:dyDescent="0.4">
      <c r="A3287" s="1">
        <v>44003</v>
      </c>
      <c r="B3287" s="5">
        <v>0</v>
      </c>
      <c r="C3287" s="2" t="s">
        <v>93</v>
      </c>
      <c r="D3287">
        <v>0</v>
      </c>
      <c r="E3287">
        <v>829</v>
      </c>
      <c r="F3287" s="2" t="s">
        <v>191</v>
      </c>
      <c r="G3287">
        <v>0</v>
      </c>
      <c r="H3287">
        <v>0</v>
      </c>
      <c r="I3287">
        <v>0</v>
      </c>
      <c r="J3287">
        <v>0</v>
      </c>
      <c r="K3287">
        <v>50</v>
      </c>
      <c r="L3287" s="2" t="s">
        <v>0</v>
      </c>
    </row>
    <row r="3288" spans="1:12" x14ac:dyDescent="0.4">
      <c r="A3288" s="1">
        <v>44003</v>
      </c>
      <c r="B3288" s="5">
        <v>0</v>
      </c>
      <c r="C3288" s="2" t="s">
        <v>37</v>
      </c>
      <c r="D3288">
        <v>0</v>
      </c>
      <c r="E3288">
        <v>208</v>
      </c>
      <c r="F3288" s="2" t="s">
        <v>191</v>
      </c>
      <c r="G3288">
        <v>0</v>
      </c>
      <c r="H3288">
        <v>0</v>
      </c>
      <c r="I3288">
        <v>0</v>
      </c>
      <c r="J3288">
        <v>0</v>
      </c>
      <c r="K3288">
        <v>7</v>
      </c>
      <c r="L3288" s="2" t="s">
        <v>333</v>
      </c>
    </row>
    <row r="3289" spans="1:12" x14ac:dyDescent="0.4">
      <c r="A3289" s="1">
        <v>44003</v>
      </c>
      <c r="B3289" s="5">
        <v>0</v>
      </c>
      <c r="C3289" s="2" t="s">
        <v>48</v>
      </c>
      <c r="D3289">
        <v>0</v>
      </c>
      <c r="E3289">
        <v>744</v>
      </c>
      <c r="F3289" s="2" t="s">
        <v>191</v>
      </c>
      <c r="G3289">
        <v>9</v>
      </c>
      <c r="H3289">
        <v>0</v>
      </c>
      <c r="I3289">
        <v>0</v>
      </c>
      <c r="J3289">
        <v>0</v>
      </c>
      <c r="K3289">
        <v>20</v>
      </c>
      <c r="L3289" s="2" t="s">
        <v>102</v>
      </c>
    </row>
    <row r="3290" spans="1:12" x14ac:dyDescent="0.4">
      <c r="A3290" s="1">
        <v>44003</v>
      </c>
      <c r="B3290" s="5">
        <v>0</v>
      </c>
      <c r="C3290" s="2" t="s">
        <v>29</v>
      </c>
      <c r="D3290">
        <v>0</v>
      </c>
      <c r="E3290">
        <v>743</v>
      </c>
      <c r="F3290" s="2" t="s">
        <v>191</v>
      </c>
      <c r="G3290">
        <v>2</v>
      </c>
      <c r="H3290">
        <v>0</v>
      </c>
      <c r="I3290">
        <v>0</v>
      </c>
      <c r="J3290">
        <v>0</v>
      </c>
      <c r="K3290">
        <v>83</v>
      </c>
      <c r="L3290" s="2" t="s">
        <v>229</v>
      </c>
    </row>
    <row r="3291" spans="1:12" x14ac:dyDescent="0.4">
      <c r="A3291" s="1">
        <v>44003</v>
      </c>
      <c r="B3291" s="5">
        <v>0</v>
      </c>
      <c r="C3291" s="2" t="s">
        <v>70</v>
      </c>
      <c r="D3291">
        <v>0</v>
      </c>
      <c r="E3291">
        <v>124</v>
      </c>
      <c r="F3291" s="2" t="s">
        <v>191</v>
      </c>
      <c r="G3291">
        <v>0</v>
      </c>
      <c r="H3291">
        <v>0</v>
      </c>
      <c r="I3291">
        <v>0</v>
      </c>
      <c r="J3291">
        <v>0</v>
      </c>
      <c r="K3291">
        <v>3</v>
      </c>
      <c r="L3291" s="2" t="s">
        <v>223</v>
      </c>
    </row>
    <row r="3292" spans="1:12" x14ac:dyDescent="0.4">
      <c r="A3292" s="1">
        <v>44003</v>
      </c>
      <c r="B3292" s="5"/>
      <c r="C3292" s="2" t="s">
        <v>78</v>
      </c>
      <c r="E3292">
        <v>82</v>
      </c>
      <c r="F3292" s="2" t="s">
        <v>191</v>
      </c>
      <c r="G3292">
        <v>0</v>
      </c>
      <c r="K3292">
        <v>0</v>
      </c>
      <c r="L3292" s="2" t="s">
        <v>0</v>
      </c>
    </row>
    <row r="3293" spans="1:12" x14ac:dyDescent="0.4">
      <c r="A3293" s="1">
        <v>44003</v>
      </c>
      <c r="B3293" s="5"/>
      <c r="C3293" s="2" t="s">
        <v>33</v>
      </c>
      <c r="E3293">
        <v>822</v>
      </c>
      <c r="F3293" s="2" t="s">
        <v>191</v>
      </c>
      <c r="G3293">
        <v>7</v>
      </c>
      <c r="K3293">
        <v>38</v>
      </c>
      <c r="L3293" s="2" t="s">
        <v>0</v>
      </c>
    </row>
    <row r="3294" spans="1:12" x14ac:dyDescent="0.4">
      <c r="A3294" s="1">
        <v>44003</v>
      </c>
      <c r="B3294" s="5">
        <v>0.39583333333333331</v>
      </c>
      <c r="C3294" s="2" t="s">
        <v>101</v>
      </c>
      <c r="D3294">
        <v>0</v>
      </c>
      <c r="E3294">
        <v>81</v>
      </c>
      <c r="F3294" s="2" t="s">
        <v>191</v>
      </c>
      <c r="G3294">
        <v>3</v>
      </c>
      <c r="H3294">
        <v>0</v>
      </c>
      <c r="I3294">
        <v>0</v>
      </c>
      <c r="J3294">
        <v>0</v>
      </c>
      <c r="K3294">
        <v>7</v>
      </c>
      <c r="L3294" s="2" t="s">
        <v>335</v>
      </c>
    </row>
    <row r="3295" spans="1:12" x14ac:dyDescent="0.4">
      <c r="A3295" s="1">
        <v>44003</v>
      </c>
      <c r="B3295" s="5"/>
      <c r="C3295" s="2" t="s">
        <v>57</v>
      </c>
      <c r="E3295">
        <v>451</v>
      </c>
      <c r="F3295" s="2" t="s">
        <v>191</v>
      </c>
      <c r="G3295">
        <v>2</v>
      </c>
      <c r="K3295">
        <v>17</v>
      </c>
      <c r="L3295" s="2" t="s">
        <v>0</v>
      </c>
    </row>
    <row r="3296" spans="1:12" x14ac:dyDescent="0.4">
      <c r="A3296" s="1">
        <v>44003</v>
      </c>
      <c r="B3296" s="5">
        <v>0.41666666666666669</v>
      </c>
      <c r="C3296" s="2" t="s">
        <v>38</v>
      </c>
      <c r="D3296">
        <v>0</v>
      </c>
      <c r="E3296">
        <v>309</v>
      </c>
      <c r="F3296" s="2" t="s">
        <v>191</v>
      </c>
      <c r="G3296">
        <v>0</v>
      </c>
      <c r="H3296">
        <v>0</v>
      </c>
      <c r="I3296">
        <v>0</v>
      </c>
      <c r="J3296">
        <v>285</v>
      </c>
      <c r="K3296">
        <v>23</v>
      </c>
      <c r="L3296" s="2" t="s">
        <v>339</v>
      </c>
    </row>
    <row r="3297" spans="1:12" x14ac:dyDescent="0.4">
      <c r="A3297" s="1">
        <v>44003</v>
      </c>
      <c r="B3297" s="5">
        <v>0.41666666666666669</v>
      </c>
      <c r="C3297" s="2" t="s">
        <v>88</v>
      </c>
      <c r="D3297">
        <v>0</v>
      </c>
      <c r="E3297">
        <v>385</v>
      </c>
      <c r="F3297" s="2" t="s">
        <v>191</v>
      </c>
      <c r="G3297">
        <v>0</v>
      </c>
      <c r="H3297">
        <v>0</v>
      </c>
      <c r="I3297">
        <v>0</v>
      </c>
      <c r="J3297">
        <v>69</v>
      </c>
      <c r="K3297">
        <v>18</v>
      </c>
      <c r="L3297" s="2" t="s">
        <v>303</v>
      </c>
    </row>
    <row r="3298" spans="1:12" x14ac:dyDescent="0.4">
      <c r="A3298" s="1">
        <v>44003</v>
      </c>
      <c r="B3298" s="5">
        <v>0.33333333333333331</v>
      </c>
      <c r="C3298" s="2" t="s">
        <v>9</v>
      </c>
      <c r="D3298">
        <v>0</v>
      </c>
      <c r="E3298">
        <v>3325</v>
      </c>
      <c r="F3298" s="2" t="s">
        <v>191</v>
      </c>
      <c r="G3298">
        <v>6</v>
      </c>
      <c r="H3298">
        <v>0</v>
      </c>
      <c r="I3298">
        <v>0</v>
      </c>
      <c r="J3298">
        <v>909</v>
      </c>
      <c r="K3298">
        <v>350</v>
      </c>
      <c r="L3298" s="2" t="s">
        <v>244</v>
      </c>
    </row>
    <row r="3299" spans="1:12" x14ac:dyDescent="0.4">
      <c r="A3299" s="1">
        <v>44003</v>
      </c>
      <c r="B3299" s="5"/>
      <c r="C3299" s="2" t="s">
        <v>75</v>
      </c>
      <c r="E3299">
        <v>93</v>
      </c>
      <c r="F3299" s="2" t="s">
        <v>191</v>
      </c>
      <c r="G3299">
        <v>0</v>
      </c>
      <c r="K3299">
        <v>7</v>
      </c>
      <c r="L3299" s="2" t="s">
        <v>0</v>
      </c>
    </row>
    <row r="3300" spans="1:12" x14ac:dyDescent="0.4">
      <c r="A3300" s="1">
        <v>44003</v>
      </c>
      <c r="B3300" s="5">
        <v>0</v>
      </c>
      <c r="C3300" s="2" t="s">
        <v>18</v>
      </c>
      <c r="D3300">
        <v>0</v>
      </c>
      <c r="E3300">
        <v>5510</v>
      </c>
      <c r="F3300" s="2" t="s">
        <v>191</v>
      </c>
      <c r="G3300">
        <v>20</v>
      </c>
      <c r="H3300">
        <v>4</v>
      </c>
      <c r="I3300">
        <v>0</v>
      </c>
      <c r="J3300">
        <v>0</v>
      </c>
      <c r="K3300">
        <v>423</v>
      </c>
      <c r="L3300" s="2" t="s">
        <v>123</v>
      </c>
    </row>
    <row r="3301" spans="1:12" x14ac:dyDescent="0.4">
      <c r="A3301" s="1">
        <v>44003</v>
      </c>
      <c r="B3301" s="5">
        <v>0</v>
      </c>
      <c r="C3301" s="2" t="s">
        <v>20</v>
      </c>
      <c r="D3301">
        <v>0</v>
      </c>
      <c r="E3301">
        <v>2002</v>
      </c>
      <c r="F3301" s="2" t="s">
        <v>191</v>
      </c>
      <c r="G3301">
        <v>16</v>
      </c>
      <c r="H3301">
        <v>1</v>
      </c>
      <c r="I3301">
        <v>0</v>
      </c>
      <c r="J3301">
        <v>292</v>
      </c>
      <c r="K3301">
        <v>153</v>
      </c>
      <c r="L3301" s="2" t="s">
        <v>255</v>
      </c>
    </row>
    <row r="3302" spans="1:12" x14ac:dyDescent="0.4">
      <c r="A3302" s="1">
        <v>44003</v>
      </c>
      <c r="B3302" s="5">
        <v>0.33333333333333331</v>
      </c>
      <c r="C3302" s="2" t="s">
        <v>40</v>
      </c>
      <c r="D3302">
        <v>0</v>
      </c>
      <c r="E3302">
        <v>215</v>
      </c>
      <c r="F3302" s="2" t="s">
        <v>191</v>
      </c>
      <c r="G3302">
        <v>0</v>
      </c>
      <c r="H3302">
        <v>0</v>
      </c>
      <c r="I3302">
        <v>0</v>
      </c>
      <c r="J3302">
        <v>190</v>
      </c>
      <c r="K3302">
        <v>9</v>
      </c>
      <c r="L3302" s="2" t="s">
        <v>232</v>
      </c>
    </row>
    <row r="3303" spans="1:12" x14ac:dyDescent="0.4">
      <c r="A3303" s="1">
        <v>44003</v>
      </c>
      <c r="B3303" s="5">
        <v>0.60416666666666663</v>
      </c>
      <c r="C3303" s="2" t="s">
        <v>12</v>
      </c>
      <c r="D3303">
        <v>0</v>
      </c>
      <c r="E3303">
        <v>3696</v>
      </c>
      <c r="F3303" s="2" t="s">
        <v>191</v>
      </c>
      <c r="G3303">
        <v>10</v>
      </c>
      <c r="H3303">
        <v>0</v>
      </c>
      <c r="I3303">
        <v>0</v>
      </c>
      <c r="J3303">
        <v>0</v>
      </c>
      <c r="K3303">
        <v>130</v>
      </c>
      <c r="L3303" s="2" t="s">
        <v>301</v>
      </c>
    </row>
    <row r="3304" spans="1:12" x14ac:dyDescent="0.4">
      <c r="A3304" s="1">
        <v>44003</v>
      </c>
      <c r="B3304" s="5">
        <v>0</v>
      </c>
      <c r="C3304" s="2" t="s">
        <v>10</v>
      </c>
      <c r="D3304">
        <v>0</v>
      </c>
      <c r="E3304">
        <v>82</v>
      </c>
      <c r="F3304" s="2" t="s">
        <v>191</v>
      </c>
      <c r="G3304">
        <v>0</v>
      </c>
      <c r="H3304">
        <v>0</v>
      </c>
      <c r="I3304">
        <v>0</v>
      </c>
      <c r="J3304">
        <v>0</v>
      </c>
      <c r="K3304">
        <v>1</v>
      </c>
      <c r="L3304" s="2" t="s">
        <v>302</v>
      </c>
    </row>
    <row r="3305" spans="1:12" x14ac:dyDescent="0.4">
      <c r="A3305" s="1">
        <v>44003</v>
      </c>
      <c r="B3305" s="5"/>
      <c r="C3305" s="2" t="s">
        <v>167</v>
      </c>
      <c r="E3305">
        <v>31512</v>
      </c>
      <c r="F3305" s="2" t="s">
        <v>191</v>
      </c>
      <c r="G3305">
        <v>95</v>
      </c>
      <c r="K3305">
        <v>1962</v>
      </c>
      <c r="L3305" s="2" t="s">
        <v>0</v>
      </c>
    </row>
    <row r="3306" spans="1:12" x14ac:dyDescent="0.4">
      <c r="A3306" s="1">
        <v>44004</v>
      </c>
      <c r="B3306" s="5">
        <v>0.33333333333333331</v>
      </c>
      <c r="C3306" s="2" t="s">
        <v>22</v>
      </c>
      <c r="D3306">
        <v>0</v>
      </c>
      <c r="E3306">
        <v>1239</v>
      </c>
      <c r="F3306" s="2" t="s">
        <v>191</v>
      </c>
      <c r="G3306">
        <v>5</v>
      </c>
      <c r="H3306">
        <v>0</v>
      </c>
      <c r="I3306">
        <v>0</v>
      </c>
      <c r="J3306">
        <v>0</v>
      </c>
      <c r="K3306">
        <v>46</v>
      </c>
      <c r="L3306" s="2" t="s">
        <v>325</v>
      </c>
    </row>
    <row r="3307" spans="1:12" x14ac:dyDescent="0.4">
      <c r="A3307" s="1">
        <v>44004</v>
      </c>
      <c r="B3307" s="5"/>
      <c r="C3307" s="2" t="s">
        <v>83</v>
      </c>
      <c r="E3307">
        <v>25</v>
      </c>
      <c r="F3307" s="2" t="s">
        <v>191</v>
      </c>
      <c r="G3307">
        <v>0</v>
      </c>
      <c r="K3307">
        <v>0</v>
      </c>
      <c r="L3307" s="2" t="s">
        <v>0</v>
      </c>
    </row>
    <row r="3308" spans="1:12" x14ac:dyDescent="0.4">
      <c r="A3308" s="1">
        <v>44004</v>
      </c>
      <c r="B3308" s="5">
        <v>0.41666666666666669</v>
      </c>
      <c r="C3308" s="2" t="s">
        <v>50</v>
      </c>
      <c r="D3308">
        <v>0</v>
      </c>
      <c r="E3308">
        <v>100</v>
      </c>
      <c r="F3308" s="2" t="s">
        <v>191</v>
      </c>
      <c r="G3308">
        <v>0</v>
      </c>
      <c r="H3308">
        <v>0</v>
      </c>
      <c r="I3308">
        <v>0</v>
      </c>
      <c r="J3308">
        <v>0</v>
      </c>
      <c r="K3308">
        <v>3</v>
      </c>
      <c r="L3308" s="2" t="s">
        <v>111</v>
      </c>
    </row>
    <row r="3309" spans="1:12" x14ac:dyDescent="0.4">
      <c r="A3309" s="1">
        <v>44004</v>
      </c>
      <c r="B3309" s="5">
        <v>0.33333333333333331</v>
      </c>
      <c r="C3309" s="2" t="s">
        <v>15</v>
      </c>
      <c r="D3309">
        <v>0</v>
      </c>
      <c r="E3309">
        <v>1922</v>
      </c>
      <c r="F3309" s="2" t="s">
        <v>191</v>
      </c>
      <c r="G3309">
        <v>2</v>
      </c>
      <c r="H3309">
        <v>0</v>
      </c>
      <c r="I3309">
        <v>0</v>
      </c>
      <c r="J3309">
        <v>0</v>
      </c>
      <c r="K3309">
        <v>97</v>
      </c>
      <c r="L3309" s="2" t="s">
        <v>87</v>
      </c>
    </row>
    <row r="3310" spans="1:12" x14ac:dyDescent="0.4">
      <c r="A3310" s="1">
        <v>44004</v>
      </c>
      <c r="B3310" s="5">
        <v>0</v>
      </c>
      <c r="C3310" s="2" t="s">
        <v>17</v>
      </c>
      <c r="D3310">
        <v>0</v>
      </c>
      <c r="E3310">
        <v>849</v>
      </c>
      <c r="F3310" s="2" t="s">
        <v>191</v>
      </c>
      <c r="G3310">
        <v>0</v>
      </c>
      <c r="H3310">
        <v>0</v>
      </c>
      <c r="I3310">
        <v>0</v>
      </c>
      <c r="J3310">
        <v>811</v>
      </c>
      <c r="K3310">
        <v>35</v>
      </c>
      <c r="L3310" s="2" t="s">
        <v>115</v>
      </c>
    </row>
    <row r="3311" spans="1:12" x14ac:dyDescent="0.4">
      <c r="A3311" s="1">
        <v>44004</v>
      </c>
      <c r="B3311" s="5">
        <v>0.39583333333333331</v>
      </c>
      <c r="C3311" s="2" t="s">
        <v>13</v>
      </c>
      <c r="D3311">
        <v>0</v>
      </c>
      <c r="E3311">
        <v>985</v>
      </c>
      <c r="F3311" s="2" t="s">
        <v>191</v>
      </c>
      <c r="G3311">
        <v>2</v>
      </c>
      <c r="H3311">
        <v>1</v>
      </c>
      <c r="I3311">
        <v>0</v>
      </c>
      <c r="J3311">
        <v>934</v>
      </c>
      <c r="K3311">
        <v>50</v>
      </c>
      <c r="L3311" s="2" t="s">
        <v>328</v>
      </c>
    </row>
    <row r="3312" spans="1:12" x14ac:dyDescent="0.4">
      <c r="A3312" s="1">
        <v>44004</v>
      </c>
      <c r="B3312" s="5">
        <v>0</v>
      </c>
      <c r="C3312" s="2" t="s">
        <v>26</v>
      </c>
      <c r="D3312">
        <v>0</v>
      </c>
      <c r="E3312">
        <v>1191</v>
      </c>
      <c r="F3312" s="2" t="s">
        <v>191</v>
      </c>
      <c r="G3312">
        <v>3</v>
      </c>
      <c r="H3312">
        <v>0</v>
      </c>
      <c r="I3312">
        <v>0</v>
      </c>
      <c r="J3312">
        <v>151</v>
      </c>
      <c r="K3312">
        <v>85</v>
      </c>
      <c r="L3312" s="2" t="s">
        <v>334</v>
      </c>
    </row>
    <row r="3313" spans="1:12" x14ac:dyDescent="0.4">
      <c r="A3313" s="1">
        <v>44004</v>
      </c>
      <c r="B3313" s="5">
        <v>0</v>
      </c>
      <c r="C3313" s="2" t="s">
        <v>8</v>
      </c>
      <c r="D3313">
        <v>0</v>
      </c>
      <c r="E3313">
        <v>5380</v>
      </c>
      <c r="F3313" s="2" t="s">
        <v>191</v>
      </c>
      <c r="G3313">
        <v>9</v>
      </c>
      <c r="H3313">
        <v>3</v>
      </c>
      <c r="I3313">
        <v>1</v>
      </c>
      <c r="J3313">
        <v>0</v>
      </c>
      <c r="K3313">
        <v>295</v>
      </c>
      <c r="L3313" s="2" t="s">
        <v>279</v>
      </c>
    </row>
    <row r="3314" spans="1:12" x14ac:dyDescent="0.4">
      <c r="A3314" s="1">
        <v>44004</v>
      </c>
      <c r="B3314" s="5">
        <v>0.5</v>
      </c>
      <c r="C3314" s="2" t="s">
        <v>28</v>
      </c>
      <c r="D3314">
        <v>0</v>
      </c>
      <c r="E3314">
        <v>128</v>
      </c>
      <c r="F3314" s="2" t="s">
        <v>191</v>
      </c>
      <c r="G3314">
        <v>0</v>
      </c>
      <c r="H3314">
        <v>0</v>
      </c>
      <c r="I3314">
        <v>0</v>
      </c>
      <c r="J3314">
        <v>0</v>
      </c>
      <c r="K3314">
        <v>13</v>
      </c>
      <c r="L3314" s="2" t="s">
        <v>304</v>
      </c>
    </row>
    <row r="3315" spans="1:12" x14ac:dyDescent="0.4">
      <c r="A3315" s="1">
        <v>44004</v>
      </c>
      <c r="B3315" s="5">
        <v>0</v>
      </c>
      <c r="C3315" s="2" t="s">
        <v>93</v>
      </c>
      <c r="D3315">
        <v>0</v>
      </c>
      <c r="E3315">
        <v>830</v>
      </c>
      <c r="F3315" s="2" t="s">
        <v>191</v>
      </c>
      <c r="G3315">
        <v>1</v>
      </c>
      <c r="H3315">
        <v>0</v>
      </c>
      <c r="I3315">
        <v>0</v>
      </c>
      <c r="J3315">
        <v>0</v>
      </c>
      <c r="K3315">
        <v>50</v>
      </c>
      <c r="L3315" s="2" t="s">
        <v>0</v>
      </c>
    </row>
    <row r="3316" spans="1:12" x14ac:dyDescent="0.4">
      <c r="A3316" s="1">
        <v>44004</v>
      </c>
      <c r="B3316" s="5">
        <v>0</v>
      </c>
      <c r="C3316" s="2" t="s">
        <v>37</v>
      </c>
      <c r="D3316">
        <v>0</v>
      </c>
      <c r="E3316">
        <v>208</v>
      </c>
      <c r="F3316" s="2" t="s">
        <v>191</v>
      </c>
      <c r="G3316">
        <v>0</v>
      </c>
      <c r="H3316">
        <v>0</v>
      </c>
      <c r="I3316">
        <v>0</v>
      </c>
      <c r="J3316">
        <v>0</v>
      </c>
      <c r="K3316">
        <v>7</v>
      </c>
      <c r="L3316" s="2" t="s">
        <v>333</v>
      </c>
    </row>
    <row r="3317" spans="1:12" x14ac:dyDescent="0.4">
      <c r="A3317" s="1">
        <v>44004</v>
      </c>
      <c r="B3317" s="5">
        <v>0</v>
      </c>
      <c r="C3317" s="2" t="s">
        <v>48</v>
      </c>
      <c r="D3317">
        <v>0</v>
      </c>
      <c r="E3317">
        <v>745</v>
      </c>
      <c r="F3317" s="2" t="s">
        <v>191</v>
      </c>
      <c r="G3317">
        <v>9</v>
      </c>
      <c r="H3317">
        <v>2</v>
      </c>
      <c r="I3317">
        <v>0</v>
      </c>
      <c r="J3317">
        <v>0</v>
      </c>
      <c r="K3317">
        <v>20</v>
      </c>
      <c r="L3317" s="2" t="s">
        <v>102</v>
      </c>
    </row>
    <row r="3318" spans="1:12" x14ac:dyDescent="0.4">
      <c r="A3318" s="1">
        <v>44004</v>
      </c>
      <c r="B3318" s="5">
        <v>0</v>
      </c>
      <c r="C3318" s="2" t="s">
        <v>29</v>
      </c>
      <c r="D3318">
        <v>0</v>
      </c>
      <c r="E3318">
        <v>743</v>
      </c>
      <c r="F3318" s="2" t="s">
        <v>191</v>
      </c>
      <c r="G3318">
        <v>2</v>
      </c>
      <c r="H3318">
        <v>0</v>
      </c>
      <c r="I3318">
        <v>0</v>
      </c>
      <c r="J3318">
        <v>0</v>
      </c>
      <c r="K3318">
        <v>83</v>
      </c>
      <c r="L3318" s="2" t="s">
        <v>229</v>
      </c>
    </row>
    <row r="3319" spans="1:12" x14ac:dyDescent="0.4">
      <c r="A3319" s="1">
        <v>44004</v>
      </c>
      <c r="B3319" s="5">
        <v>0</v>
      </c>
      <c r="C3319" s="2" t="s">
        <v>70</v>
      </c>
      <c r="D3319">
        <v>0</v>
      </c>
      <c r="E3319">
        <v>124</v>
      </c>
      <c r="F3319" s="2" t="s">
        <v>191</v>
      </c>
      <c r="G3319">
        <v>0</v>
      </c>
      <c r="H3319">
        <v>0</v>
      </c>
      <c r="I3319">
        <v>0</v>
      </c>
      <c r="J3319">
        <v>0</v>
      </c>
      <c r="K3319">
        <v>3</v>
      </c>
      <c r="L3319" s="2" t="s">
        <v>223</v>
      </c>
    </row>
    <row r="3320" spans="1:12" x14ac:dyDescent="0.4">
      <c r="A3320" s="1">
        <v>44004</v>
      </c>
      <c r="B3320" s="5">
        <v>0</v>
      </c>
      <c r="C3320" s="2" t="s">
        <v>78</v>
      </c>
      <c r="D3320">
        <v>0</v>
      </c>
      <c r="E3320">
        <v>82</v>
      </c>
      <c r="F3320" s="2" t="s">
        <v>191</v>
      </c>
      <c r="G3320">
        <v>0</v>
      </c>
      <c r="H3320">
        <v>0</v>
      </c>
      <c r="I3320">
        <v>0</v>
      </c>
      <c r="J3320">
        <v>0</v>
      </c>
      <c r="K3320">
        <v>0</v>
      </c>
      <c r="L3320" s="2" t="s">
        <v>338</v>
      </c>
    </row>
    <row r="3321" spans="1:12" x14ac:dyDescent="0.4">
      <c r="A3321" s="1">
        <v>44004</v>
      </c>
      <c r="B3321" s="5">
        <v>0</v>
      </c>
      <c r="C3321" s="2" t="s">
        <v>33</v>
      </c>
      <c r="D3321">
        <v>0</v>
      </c>
      <c r="E3321">
        <v>822</v>
      </c>
      <c r="F3321" s="2" t="s">
        <v>191</v>
      </c>
      <c r="G3321">
        <v>8</v>
      </c>
      <c r="H3321">
        <v>0</v>
      </c>
      <c r="I3321">
        <v>0</v>
      </c>
      <c r="J3321">
        <v>0</v>
      </c>
      <c r="K3321">
        <v>38</v>
      </c>
      <c r="L3321" s="2" t="s">
        <v>74</v>
      </c>
    </row>
    <row r="3322" spans="1:12" x14ac:dyDescent="0.4">
      <c r="A3322" s="1">
        <v>44004</v>
      </c>
      <c r="B3322" s="5">
        <v>0.39583333333333331</v>
      </c>
      <c r="C3322" s="2" t="s">
        <v>101</v>
      </c>
      <c r="D3322">
        <v>0</v>
      </c>
      <c r="E3322">
        <v>81</v>
      </c>
      <c r="F3322" s="2" t="s">
        <v>191</v>
      </c>
      <c r="G3322">
        <v>3</v>
      </c>
      <c r="H3322">
        <v>0</v>
      </c>
      <c r="I3322">
        <v>0</v>
      </c>
      <c r="J3322">
        <v>0</v>
      </c>
      <c r="K3322">
        <v>7</v>
      </c>
      <c r="L3322" s="2" t="s">
        <v>335</v>
      </c>
    </row>
    <row r="3323" spans="1:12" x14ac:dyDescent="0.4">
      <c r="A3323" s="1">
        <v>44004</v>
      </c>
      <c r="B3323" s="5">
        <v>0</v>
      </c>
      <c r="C3323" s="2" t="s">
        <v>57</v>
      </c>
      <c r="D3323">
        <v>0</v>
      </c>
      <c r="E3323">
        <v>451</v>
      </c>
      <c r="F3323" s="2" t="s">
        <v>191</v>
      </c>
      <c r="G3323">
        <v>2</v>
      </c>
      <c r="H3323">
        <v>0</v>
      </c>
      <c r="I3323">
        <v>0</v>
      </c>
      <c r="J3323">
        <v>0</v>
      </c>
      <c r="K3323">
        <v>17</v>
      </c>
      <c r="L3323" s="2" t="s">
        <v>233</v>
      </c>
    </row>
    <row r="3324" spans="1:12" x14ac:dyDescent="0.4">
      <c r="A3324" s="1">
        <v>44004</v>
      </c>
      <c r="B3324" s="5">
        <v>0.41666666666666669</v>
      </c>
      <c r="C3324" s="2" t="s">
        <v>38</v>
      </c>
      <c r="D3324">
        <v>0</v>
      </c>
      <c r="E3324">
        <v>313</v>
      </c>
      <c r="F3324" s="2" t="s">
        <v>191</v>
      </c>
      <c r="G3324">
        <v>1</v>
      </c>
      <c r="H3324">
        <v>0</v>
      </c>
      <c r="I3324">
        <v>0</v>
      </c>
      <c r="J3324">
        <v>285</v>
      </c>
      <c r="K3324">
        <v>23</v>
      </c>
      <c r="L3324" s="2" t="s">
        <v>339</v>
      </c>
    </row>
    <row r="3325" spans="1:12" x14ac:dyDescent="0.4">
      <c r="A3325" s="1">
        <v>44004</v>
      </c>
      <c r="B3325" s="5">
        <v>0.41666666666666669</v>
      </c>
      <c r="C3325" s="2" t="s">
        <v>88</v>
      </c>
      <c r="D3325">
        <v>0</v>
      </c>
      <c r="E3325">
        <v>385</v>
      </c>
      <c r="F3325" s="2" t="s">
        <v>191</v>
      </c>
      <c r="G3325">
        <v>0</v>
      </c>
      <c r="H3325">
        <v>0</v>
      </c>
      <c r="I3325">
        <v>0</v>
      </c>
      <c r="J3325">
        <v>69</v>
      </c>
      <c r="K3325">
        <v>18</v>
      </c>
      <c r="L3325" s="2" t="s">
        <v>303</v>
      </c>
    </row>
    <row r="3326" spans="1:12" x14ac:dyDescent="0.4">
      <c r="A3326" s="1">
        <v>44004</v>
      </c>
      <c r="B3326" s="5">
        <v>0.33333333333333331</v>
      </c>
      <c r="C3326" s="2" t="s">
        <v>9</v>
      </c>
      <c r="D3326">
        <v>0</v>
      </c>
      <c r="E3326">
        <v>3326</v>
      </c>
      <c r="F3326" s="2" t="s">
        <v>191</v>
      </c>
      <c r="G3326">
        <v>6</v>
      </c>
      <c r="H3326">
        <v>0</v>
      </c>
      <c r="I3326">
        <v>0</v>
      </c>
      <c r="J3326">
        <v>909</v>
      </c>
      <c r="K3326">
        <v>350</v>
      </c>
      <c r="L3326" s="2" t="s">
        <v>244</v>
      </c>
    </row>
    <row r="3327" spans="1:12" x14ac:dyDescent="0.4">
      <c r="A3327" s="1">
        <v>44004</v>
      </c>
      <c r="B3327" s="5"/>
      <c r="C3327" s="2" t="s">
        <v>75</v>
      </c>
      <c r="E3327">
        <v>93</v>
      </c>
      <c r="F3327" s="2" t="s">
        <v>191</v>
      </c>
      <c r="G3327">
        <v>0</v>
      </c>
      <c r="K3327">
        <v>7</v>
      </c>
      <c r="L3327" s="2" t="s">
        <v>0</v>
      </c>
    </row>
    <row r="3328" spans="1:12" x14ac:dyDescent="0.4">
      <c r="A3328" s="1">
        <v>44004</v>
      </c>
      <c r="B3328" s="5">
        <v>0</v>
      </c>
      <c r="C3328" s="2" t="s">
        <v>18</v>
      </c>
      <c r="D3328">
        <v>0</v>
      </c>
      <c r="E3328">
        <v>5521</v>
      </c>
      <c r="F3328" s="2" t="s">
        <v>191</v>
      </c>
      <c r="G3328">
        <v>16</v>
      </c>
      <c r="H3328">
        <v>4</v>
      </c>
      <c r="I3328">
        <v>0</v>
      </c>
      <c r="J3328">
        <v>0</v>
      </c>
      <c r="K3328">
        <v>424</v>
      </c>
      <c r="L3328" s="2" t="s">
        <v>123</v>
      </c>
    </row>
    <row r="3329" spans="1:12" x14ac:dyDescent="0.4">
      <c r="A3329" s="1">
        <v>44004</v>
      </c>
      <c r="B3329" s="5">
        <v>0</v>
      </c>
      <c r="C3329" s="2" t="s">
        <v>20</v>
      </c>
      <c r="D3329">
        <v>0</v>
      </c>
      <c r="E3329">
        <v>2007</v>
      </c>
      <c r="F3329" s="2" t="s">
        <v>191</v>
      </c>
      <c r="G3329">
        <v>15</v>
      </c>
      <c r="H3329">
        <v>1</v>
      </c>
      <c r="I3329">
        <v>0</v>
      </c>
      <c r="J3329">
        <v>293</v>
      </c>
      <c r="K3329">
        <v>153</v>
      </c>
      <c r="L3329" s="2" t="s">
        <v>255</v>
      </c>
    </row>
    <row r="3330" spans="1:12" x14ac:dyDescent="0.4">
      <c r="A3330" s="1">
        <v>44004</v>
      </c>
      <c r="B3330" s="5">
        <v>0.33333333333333331</v>
      </c>
      <c r="C3330" s="2" t="s">
        <v>40</v>
      </c>
      <c r="D3330">
        <v>0</v>
      </c>
      <c r="E3330">
        <v>216</v>
      </c>
      <c r="F3330" s="2" t="s">
        <v>191</v>
      </c>
      <c r="G3330">
        <v>0</v>
      </c>
      <c r="H3330">
        <v>0</v>
      </c>
      <c r="I3330">
        <v>0</v>
      </c>
      <c r="J3330">
        <v>190</v>
      </c>
      <c r="K3330">
        <v>9</v>
      </c>
      <c r="L3330" s="2" t="s">
        <v>232</v>
      </c>
    </row>
    <row r="3331" spans="1:12" x14ac:dyDescent="0.4">
      <c r="A3331" s="1">
        <v>44004</v>
      </c>
      <c r="B3331" s="5">
        <v>0.60416666666666663</v>
      </c>
      <c r="C3331" s="2" t="s">
        <v>12</v>
      </c>
      <c r="D3331">
        <v>0</v>
      </c>
      <c r="E3331">
        <v>3699</v>
      </c>
      <c r="F3331" s="2" t="s">
        <v>191</v>
      </c>
      <c r="G3331">
        <v>11</v>
      </c>
      <c r="H3331">
        <v>0</v>
      </c>
      <c r="I3331">
        <v>0</v>
      </c>
      <c r="J3331">
        <v>0</v>
      </c>
      <c r="K3331">
        <v>130</v>
      </c>
      <c r="L3331" s="2" t="s">
        <v>301</v>
      </c>
    </row>
    <row r="3332" spans="1:12" x14ac:dyDescent="0.4">
      <c r="A3332" s="1">
        <v>44004</v>
      </c>
      <c r="B3332" s="5">
        <v>0</v>
      </c>
      <c r="C3332" s="2" t="s">
        <v>10</v>
      </c>
      <c r="D3332">
        <v>0</v>
      </c>
      <c r="E3332">
        <v>82</v>
      </c>
      <c r="F3332" s="2" t="s">
        <v>191</v>
      </c>
      <c r="G3332">
        <v>0</v>
      </c>
      <c r="H3332">
        <v>0</v>
      </c>
      <c r="I3332">
        <v>0</v>
      </c>
      <c r="J3332">
        <v>0</v>
      </c>
      <c r="K3332">
        <v>1</v>
      </c>
      <c r="L3332" s="2" t="s">
        <v>302</v>
      </c>
    </row>
    <row r="3333" spans="1:12" x14ac:dyDescent="0.4">
      <c r="A3333" s="1">
        <v>44004</v>
      </c>
      <c r="B3333" s="5"/>
      <c r="C3333" s="2" t="s">
        <v>167</v>
      </c>
      <c r="E3333">
        <v>31547</v>
      </c>
      <c r="F3333" s="2" t="s">
        <v>191</v>
      </c>
      <c r="G3333">
        <v>95</v>
      </c>
      <c r="K3333">
        <v>1964</v>
      </c>
      <c r="L3333" s="2" t="s">
        <v>0</v>
      </c>
    </row>
    <row r="3334" spans="1:12" x14ac:dyDescent="0.4">
      <c r="A3334" s="1">
        <v>44005</v>
      </c>
      <c r="B3334" s="5">
        <v>0.33333333333333331</v>
      </c>
      <c r="C3334" s="2" t="s">
        <v>22</v>
      </c>
      <c r="D3334">
        <v>0</v>
      </c>
      <c r="E3334">
        <v>1241</v>
      </c>
      <c r="F3334" s="2" t="s">
        <v>191</v>
      </c>
      <c r="G3334">
        <v>5</v>
      </c>
      <c r="H3334">
        <v>0</v>
      </c>
      <c r="I3334">
        <v>0</v>
      </c>
      <c r="J3334">
        <v>0</v>
      </c>
      <c r="K3334">
        <v>46</v>
      </c>
      <c r="L3334" s="2" t="s">
        <v>325</v>
      </c>
    </row>
    <row r="3335" spans="1:12" x14ac:dyDescent="0.4">
      <c r="A3335" s="1">
        <v>44005</v>
      </c>
      <c r="B3335" s="5">
        <v>0.33333333333333331</v>
      </c>
      <c r="C3335" s="2" t="s">
        <v>83</v>
      </c>
      <c r="D3335">
        <v>0</v>
      </c>
      <c r="E3335">
        <v>25</v>
      </c>
      <c r="F3335" s="2" t="s">
        <v>191</v>
      </c>
      <c r="G3335">
        <v>0</v>
      </c>
      <c r="H3335">
        <v>0</v>
      </c>
      <c r="I3335">
        <v>0</v>
      </c>
      <c r="J3335">
        <v>0</v>
      </c>
      <c r="K3335">
        <v>0</v>
      </c>
      <c r="L3335" s="2" t="s">
        <v>118</v>
      </c>
    </row>
    <row r="3336" spans="1:12" x14ac:dyDescent="0.4">
      <c r="A3336" s="1">
        <v>44005</v>
      </c>
      <c r="B3336" s="5"/>
      <c r="C3336" s="2" t="s">
        <v>50</v>
      </c>
      <c r="E3336">
        <v>100</v>
      </c>
      <c r="F3336" s="2" t="s">
        <v>191</v>
      </c>
      <c r="G3336">
        <v>0</v>
      </c>
      <c r="K3336">
        <v>3</v>
      </c>
      <c r="L3336" s="2" t="s">
        <v>0</v>
      </c>
    </row>
    <row r="3337" spans="1:12" x14ac:dyDescent="0.4">
      <c r="A3337" s="1">
        <v>44005</v>
      </c>
      <c r="B3337" s="5">
        <v>0.33333333333333331</v>
      </c>
      <c r="C3337" s="2" t="s">
        <v>15</v>
      </c>
      <c r="D3337">
        <v>0</v>
      </c>
      <c r="E3337">
        <v>1922</v>
      </c>
      <c r="F3337" s="2" t="s">
        <v>191</v>
      </c>
      <c r="G3337">
        <v>2</v>
      </c>
      <c r="H3337">
        <v>0</v>
      </c>
      <c r="I3337">
        <v>0</v>
      </c>
      <c r="J3337">
        <v>0</v>
      </c>
      <c r="K3337">
        <v>97</v>
      </c>
      <c r="L3337" s="2" t="s">
        <v>87</v>
      </c>
    </row>
    <row r="3338" spans="1:12" x14ac:dyDescent="0.4">
      <c r="A3338" s="1">
        <v>44005</v>
      </c>
      <c r="B3338" s="5">
        <v>0</v>
      </c>
      <c r="C3338" s="2" t="s">
        <v>17</v>
      </c>
      <c r="D3338">
        <v>0</v>
      </c>
      <c r="E3338">
        <v>849</v>
      </c>
      <c r="F3338" s="2" t="s">
        <v>191</v>
      </c>
      <c r="G3338">
        <v>0</v>
      </c>
      <c r="H3338">
        <v>0</v>
      </c>
      <c r="I3338">
        <v>0</v>
      </c>
      <c r="J3338">
        <v>811</v>
      </c>
      <c r="K3338">
        <v>35</v>
      </c>
      <c r="L3338" s="2" t="s">
        <v>115</v>
      </c>
    </row>
    <row r="3339" spans="1:12" x14ac:dyDescent="0.4">
      <c r="A3339" s="1">
        <v>44005</v>
      </c>
      <c r="B3339" s="5">
        <v>0.41666666666666669</v>
      </c>
      <c r="C3339" s="2" t="s">
        <v>13</v>
      </c>
      <c r="D3339">
        <v>0</v>
      </c>
      <c r="E3339">
        <v>985</v>
      </c>
      <c r="F3339" s="2" t="s">
        <v>191</v>
      </c>
      <c r="G3339">
        <v>2</v>
      </c>
      <c r="H3339">
        <v>1</v>
      </c>
      <c r="I3339">
        <v>0</v>
      </c>
      <c r="J3339">
        <v>934</v>
      </c>
      <c r="K3339">
        <v>50</v>
      </c>
      <c r="L3339" s="2" t="s">
        <v>329</v>
      </c>
    </row>
    <row r="3340" spans="1:12" x14ac:dyDescent="0.4">
      <c r="A3340" s="1">
        <v>44005</v>
      </c>
      <c r="B3340" s="5">
        <v>0</v>
      </c>
      <c r="C3340" s="2" t="s">
        <v>26</v>
      </c>
      <c r="D3340">
        <v>0</v>
      </c>
      <c r="E3340">
        <v>1195</v>
      </c>
      <c r="F3340" s="2" t="s">
        <v>191</v>
      </c>
      <c r="G3340">
        <v>2</v>
      </c>
      <c r="H3340">
        <v>0</v>
      </c>
      <c r="I3340">
        <v>0</v>
      </c>
      <c r="J3340">
        <v>152</v>
      </c>
      <c r="K3340">
        <v>85</v>
      </c>
      <c r="L3340" s="2" t="s">
        <v>334</v>
      </c>
    </row>
    <row r="3341" spans="1:12" x14ac:dyDescent="0.4">
      <c r="A3341" s="1">
        <v>44005</v>
      </c>
      <c r="B3341" s="5">
        <v>0</v>
      </c>
      <c r="C3341" s="2" t="s">
        <v>8</v>
      </c>
      <c r="D3341">
        <v>0</v>
      </c>
      <c r="E3341">
        <v>5384</v>
      </c>
      <c r="F3341" s="2" t="s">
        <v>191</v>
      </c>
      <c r="G3341">
        <v>9</v>
      </c>
      <c r="H3341">
        <v>4</v>
      </c>
      <c r="I3341">
        <v>2</v>
      </c>
      <c r="J3341">
        <v>0</v>
      </c>
      <c r="K3341">
        <v>295</v>
      </c>
      <c r="L3341" s="2" t="s">
        <v>279</v>
      </c>
    </row>
    <row r="3342" spans="1:12" x14ac:dyDescent="0.4">
      <c r="A3342" s="1">
        <v>44005</v>
      </c>
      <c r="B3342" s="5">
        <v>0.47916666666666669</v>
      </c>
      <c r="C3342" s="2" t="s">
        <v>28</v>
      </c>
      <c r="D3342">
        <v>0</v>
      </c>
      <c r="E3342">
        <v>128</v>
      </c>
      <c r="F3342" s="2" t="s">
        <v>191</v>
      </c>
      <c r="G3342">
        <v>0</v>
      </c>
      <c r="H3342">
        <v>0</v>
      </c>
      <c r="I3342">
        <v>0</v>
      </c>
      <c r="J3342">
        <v>0</v>
      </c>
      <c r="K3342">
        <v>13</v>
      </c>
      <c r="L3342" s="2" t="s">
        <v>304</v>
      </c>
    </row>
    <row r="3343" spans="1:12" x14ac:dyDescent="0.4">
      <c r="A3343" s="1">
        <v>44005</v>
      </c>
      <c r="B3343" s="5">
        <v>0</v>
      </c>
      <c r="C3343" s="2" t="s">
        <v>93</v>
      </c>
      <c r="D3343">
        <v>0</v>
      </c>
      <c r="E3343">
        <v>830</v>
      </c>
      <c r="F3343" s="2" t="s">
        <v>191</v>
      </c>
      <c r="G3343">
        <v>1</v>
      </c>
      <c r="H3343">
        <v>0</v>
      </c>
      <c r="I3343">
        <v>0</v>
      </c>
      <c r="J3343">
        <v>0</v>
      </c>
      <c r="K3343">
        <v>50</v>
      </c>
      <c r="L3343" s="2" t="s">
        <v>0</v>
      </c>
    </row>
    <row r="3344" spans="1:12" x14ac:dyDescent="0.4">
      <c r="A3344" s="1">
        <v>44005</v>
      </c>
      <c r="B3344" s="5">
        <v>0</v>
      </c>
      <c r="C3344" s="2" t="s">
        <v>37</v>
      </c>
      <c r="D3344">
        <v>0</v>
      </c>
      <c r="E3344">
        <v>208</v>
      </c>
      <c r="F3344" s="2" t="s">
        <v>191</v>
      </c>
      <c r="G3344">
        <v>0</v>
      </c>
      <c r="H3344">
        <v>0</v>
      </c>
      <c r="I3344">
        <v>0</v>
      </c>
      <c r="J3344">
        <v>0</v>
      </c>
      <c r="K3344">
        <v>7</v>
      </c>
      <c r="L3344" s="2" t="s">
        <v>333</v>
      </c>
    </row>
    <row r="3345" spans="1:12" x14ac:dyDescent="0.4">
      <c r="A3345" s="1">
        <v>44005</v>
      </c>
      <c r="B3345" s="5">
        <v>0</v>
      </c>
      <c r="C3345" s="2" t="s">
        <v>48</v>
      </c>
      <c r="D3345">
        <v>0</v>
      </c>
      <c r="E3345">
        <v>746</v>
      </c>
      <c r="F3345" s="2" t="s">
        <v>191</v>
      </c>
      <c r="G3345">
        <v>10</v>
      </c>
      <c r="H3345">
        <v>0</v>
      </c>
      <c r="I3345">
        <v>0</v>
      </c>
      <c r="J3345">
        <v>0</v>
      </c>
      <c r="K3345">
        <v>20</v>
      </c>
      <c r="L3345" s="2" t="s">
        <v>102</v>
      </c>
    </row>
    <row r="3346" spans="1:12" x14ac:dyDescent="0.4">
      <c r="A3346" s="1">
        <v>44005</v>
      </c>
      <c r="B3346" s="5">
        <v>0</v>
      </c>
      <c r="C3346" s="2" t="s">
        <v>29</v>
      </c>
      <c r="D3346">
        <v>0</v>
      </c>
      <c r="E3346">
        <v>744</v>
      </c>
      <c r="F3346" s="2" t="s">
        <v>191</v>
      </c>
      <c r="G3346">
        <v>2</v>
      </c>
      <c r="H3346">
        <v>0</v>
      </c>
      <c r="I3346">
        <v>0</v>
      </c>
      <c r="J3346">
        <v>0</v>
      </c>
      <c r="K3346">
        <v>83</v>
      </c>
      <c r="L3346" s="2" t="s">
        <v>229</v>
      </c>
    </row>
    <row r="3347" spans="1:12" x14ac:dyDescent="0.4">
      <c r="A3347" s="1">
        <v>44005</v>
      </c>
      <c r="B3347" s="5">
        <v>0</v>
      </c>
      <c r="C3347" s="2" t="s">
        <v>70</v>
      </c>
      <c r="D3347">
        <v>0</v>
      </c>
      <c r="E3347">
        <v>124</v>
      </c>
      <c r="F3347" s="2" t="s">
        <v>191</v>
      </c>
      <c r="G3347">
        <v>0</v>
      </c>
      <c r="H3347">
        <v>0</v>
      </c>
      <c r="I3347">
        <v>0</v>
      </c>
      <c r="J3347">
        <v>0</v>
      </c>
      <c r="K3347">
        <v>3</v>
      </c>
      <c r="L3347" s="2" t="s">
        <v>223</v>
      </c>
    </row>
    <row r="3348" spans="1:12" x14ac:dyDescent="0.4">
      <c r="A3348" s="1">
        <v>44005</v>
      </c>
      <c r="B3348" s="5">
        <v>0</v>
      </c>
      <c r="C3348" s="2" t="s">
        <v>78</v>
      </c>
      <c r="D3348">
        <v>0</v>
      </c>
      <c r="E3348">
        <v>82</v>
      </c>
      <c r="F3348" s="2" t="s">
        <v>191</v>
      </c>
      <c r="G3348">
        <v>0</v>
      </c>
      <c r="H3348">
        <v>0</v>
      </c>
      <c r="I3348">
        <v>0</v>
      </c>
      <c r="J3348">
        <v>0</v>
      </c>
      <c r="K3348">
        <v>0</v>
      </c>
      <c r="L3348" s="2" t="s">
        <v>338</v>
      </c>
    </row>
    <row r="3349" spans="1:12" x14ac:dyDescent="0.4">
      <c r="A3349" s="1">
        <v>44005</v>
      </c>
      <c r="B3349" s="5">
        <v>0</v>
      </c>
      <c r="C3349" s="2" t="s">
        <v>33</v>
      </c>
      <c r="D3349">
        <v>0</v>
      </c>
      <c r="E3349">
        <v>823</v>
      </c>
      <c r="F3349" s="2" t="s">
        <v>191</v>
      </c>
      <c r="G3349">
        <v>8</v>
      </c>
      <c r="H3349">
        <v>0</v>
      </c>
      <c r="I3349">
        <v>0</v>
      </c>
      <c r="J3349">
        <v>0</v>
      </c>
      <c r="K3349">
        <v>38</v>
      </c>
      <c r="L3349" s="2" t="s">
        <v>74</v>
      </c>
    </row>
    <row r="3350" spans="1:12" x14ac:dyDescent="0.4">
      <c r="A3350" s="1">
        <v>44005</v>
      </c>
      <c r="B3350" s="5">
        <v>0.39583333333333331</v>
      </c>
      <c r="C3350" s="2" t="s">
        <v>101</v>
      </c>
      <c r="D3350">
        <v>0</v>
      </c>
      <c r="E3350">
        <v>81</v>
      </c>
      <c r="F3350" s="2" t="s">
        <v>191</v>
      </c>
      <c r="G3350">
        <v>2</v>
      </c>
      <c r="H3350">
        <v>0</v>
      </c>
      <c r="I3350">
        <v>0</v>
      </c>
      <c r="J3350">
        <v>0</v>
      </c>
      <c r="K3350">
        <v>7</v>
      </c>
      <c r="L3350" s="2" t="s">
        <v>335</v>
      </c>
    </row>
    <row r="3351" spans="1:12" x14ac:dyDescent="0.4">
      <c r="A3351" s="1">
        <v>44005</v>
      </c>
      <c r="B3351" s="5">
        <v>0</v>
      </c>
      <c r="C3351" s="2" t="s">
        <v>57</v>
      </c>
      <c r="D3351">
        <v>0</v>
      </c>
      <c r="E3351">
        <v>451</v>
      </c>
      <c r="F3351" s="2" t="s">
        <v>191</v>
      </c>
      <c r="G3351">
        <v>2</v>
      </c>
      <c r="H3351">
        <v>0</v>
      </c>
      <c r="I3351">
        <v>0</v>
      </c>
      <c r="J3351">
        <v>0</v>
      </c>
      <c r="K3351">
        <v>17</v>
      </c>
      <c r="L3351" s="2" t="s">
        <v>233</v>
      </c>
    </row>
    <row r="3352" spans="1:12" x14ac:dyDescent="0.4">
      <c r="A3352" s="1">
        <v>44005</v>
      </c>
      <c r="B3352" s="5">
        <v>0.41666666666666669</v>
      </c>
      <c r="C3352" s="2" t="s">
        <v>38</v>
      </c>
      <c r="D3352">
        <v>0</v>
      </c>
      <c r="E3352">
        <v>313</v>
      </c>
      <c r="F3352" s="2" t="s">
        <v>191</v>
      </c>
      <c r="G3352">
        <v>1</v>
      </c>
      <c r="H3352">
        <v>0</v>
      </c>
      <c r="I3352">
        <v>0</v>
      </c>
      <c r="J3352">
        <v>285</v>
      </c>
      <c r="K3352">
        <v>23</v>
      </c>
      <c r="L3352" s="2" t="s">
        <v>339</v>
      </c>
    </row>
    <row r="3353" spans="1:12" x14ac:dyDescent="0.4">
      <c r="A3353" s="1">
        <v>44005</v>
      </c>
      <c r="B3353" s="5">
        <v>0.41666666666666669</v>
      </c>
      <c r="C3353" s="2" t="s">
        <v>88</v>
      </c>
      <c r="D3353">
        <v>0</v>
      </c>
      <c r="E3353">
        <v>386</v>
      </c>
      <c r="F3353" s="2" t="s">
        <v>191</v>
      </c>
      <c r="G3353">
        <v>0</v>
      </c>
      <c r="H3353">
        <v>0</v>
      </c>
      <c r="I3353">
        <v>0</v>
      </c>
      <c r="J3353">
        <v>69</v>
      </c>
      <c r="K3353">
        <v>18</v>
      </c>
      <c r="L3353" s="2" t="s">
        <v>303</v>
      </c>
    </row>
    <row r="3354" spans="1:12" x14ac:dyDescent="0.4">
      <c r="A3354" s="1">
        <v>44005</v>
      </c>
      <c r="B3354" s="5">
        <v>0.33333333333333331</v>
      </c>
      <c r="C3354" s="2" t="s">
        <v>9</v>
      </c>
      <c r="D3354">
        <v>0</v>
      </c>
      <c r="E3354">
        <v>3327</v>
      </c>
      <c r="F3354" s="2" t="s">
        <v>191</v>
      </c>
      <c r="G3354">
        <v>6</v>
      </c>
      <c r="H3354">
        <v>0</v>
      </c>
      <c r="I3354">
        <v>0</v>
      </c>
      <c r="J3354">
        <v>909</v>
      </c>
      <c r="K3354">
        <v>350</v>
      </c>
      <c r="L3354" s="2" t="s">
        <v>244</v>
      </c>
    </row>
    <row r="3355" spans="1:12" x14ac:dyDescent="0.4">
      <c r="A3355" s="1">
        <v>44005</v>
      </c>
      <c r="B3355" s="5"/>
      <c r="C3355" s="2" t="s">
        <v>75</v>
      </c>
      <c r="E3355">
        <v>93</v>
      </c>
      <c r="F3355" s="2" t="s">
        <v>191</v>
      </c>
      <c r="G3355">
        <v>0</v>
      </c>
      <c r="K3355">
        <v>7</v>
      </c>
      <c r="L3355" s="2" t="s">
        <v>0</v>
      </c>
    </row>
    <row r="3356" spans="1:12" x14ac:dyDescent="0.4">
      <c r="A3356" s="1">
        <v>44005</v>
      </c>
      <c r="B3356" s="5">
        <v>0</v>
      </c>
      <c r="C3356" s="2" t="s">
        <v>18</v>
      </c>
      <c r="D3356">
        <v>0</v>
      </c>
      <c r="E3356">
        <v>5527</v>
      </c>
      <c r="F3356" s="2" t="s">
        <v>191</v>
      </c>
      <c r="G3356">
        <v>14</v>
      </c>
      <c r="H3356">
        <v>4</v>
      </c>
      <c r="I3356">
        <v>0</v>
      </c>
      <c r="J3356">
        <v>0</v>
      </c>
      <c r="K3356">
        <v>424</v>
      </c>
      <c r="L3356" s="2" t="s">
        <v>123</v>
      </c>
    </row>
    <row r="3357" spans="1:12" x14ac:dyDescent="0.4">
      <c r="A3357" s="1">
        <v>44005</v>
      </c>
      <c r="B3357" s="5">
        <v>0</v>
      </c>
      <c r="C3357" s="2" t="s">
        <v>20</v>
      </c>
      <c r="D3357">
        <v>0</v>
      </c>
      <c r="E3357">
        <v>2014</v>
      </c>
      <c r="F3357" s="2" t="s">
        <v>191</v>
      </c>
      <c r="G3357">
        <v>14</v>
      </c>
      <c r="H3357">
        <v>1</v>
      </c>
      <c r="I3357">
        <v>0</v>
      </c>
      <c r="J3357">
        <v>293</v>
      </c>
      <c r="K3357">
        <v>153</v>
      </c>
      <c r="L3357" s="2" t="s">
        <v>255</v>
      </c>
    </row>
    <row r="3358" spans="1:12" x14ac:dyDescent="0.4">
      <c r="A3358" s="1">
        <v>44005</v>
      </c>
      <c r="B3358" s="5">
        <v>0.33333333333333331</v>
      </c>
      <c r="C3358" s="2" t="s">
        <v>40</v>
      </c>
      <c r="D3358">
        <v>0</v>
      </c>
      <c r="E3358">
        <v>216</v>
      </c>
      <c r="F3358" s="2" t="s">
        <v>191</v>
      </c>
      <c r="G3358">
        <v>0</v>
      </c>
      <c r="H3358">
        <v>0</v>
      </c>
      <c r="I3358">
        <v>0</v>
      </c>
      <c r="J3358">
        <v>190</v>
      </c>
      <c r="K3358">
        <v>9</v>
      </c>
      <c r="L3358" s="2" t="s">
        <v>232</v>
      </c>
    </row>
    <row r="3359" spans="1:12" x14ac:dyDescent="0.4">
      <c r="A3359" s="1">
        <v>44005</v>
      </c>
      <c r="B3359" s="5">
        <v>0.60416666666666663</v>
      </c>
      <c r="C3359" s="2" t="s">
        <v>12</v>
      </c>
      <c r="D3359">
        <v>0</v>
      </c>
      <c r="E3359">
        <v>3703</v>
      </c>
      <c r="F3359" s="2" t="s">
        <v>191</v>
      </c>
      <c r="G3359">
        <v>10</v>
      </c>
      <c r="H3359">
        <v>0</v>
      </c>
      <c r="I3359">
        <v>0</v>
      </c>
      <c r="J3359">
        <v>0</v>
      </c>
      <c r="K3359">
        <v>130</v>
      </c>
      <c r="L3359" s="2" t="s">
        <v>301</v>
      </c>
    </row>
    <row r="3360" spans="1:12" x14ac:dyDescent="0.4">
      <c r="A3360" s="1">
        <v>44005</v>
      </c>
      <c r="B3360" s="5">
        <v>0</v>
      </c>
      <c r="C3360" s="2" t="s">
        <v>10</v>
      </c>
      <c r="D3360">
        <v>0</v>
      </c>
      <c r="E3360">
        <v>82</v>
      </c>
      <c r="F3360" s="2" t="s">
        <v>191</v>
      </c>
      <c r="G3360">
        <v>0</v>
      </c>
      <c r="H3360">
        <v>0</v>
      </c>
      <c r="I3360">
        <v>0</v>
      </c>
      <c r="J3360">
        <v>0</v>
      </c>
      <c r="K3360">
        <v>1</v>
      </c>
      <c r="L3360" s="2" t="s">
        <v>302</v>
      </c>
    </row>
    <row r="3361" spans="1:12" x14ac:dyDescent="0.4">
      <c r="A3361" s="1">
        <v>44005</v>
      </c>
      <c r="B3361" s="5"/>
      <c r="C3361" s="2" t="s">
        <v>167</v>
      </c>
      <c r="E3361">
        <v>31579</v>
      </c>
      <c r="F3361" s="2" t="s">
        <v>191</v>
      </c>
      <c r="G3361">
        <v>90</v>
      </c>
      <c r="K3361">
        <v>1964</v>
      </c>
      <c r="L3361" s="2" t="s">
        <v>0</v>
      </c>
    </row>
    <row r="3362" spans="1:12" x14ac:dyDescent="0.4">
      <c r="A3362" s="1">
        <v>44006</v>
      </c>
      <c r="B3362" s="5">
        <v>0.33333333333333331</v>
      </c>
      <c r="C3362" s="2" t="s">
        <v>22</v>
      </c>
      <c r="D3362">
        <v>0</v>
      </c>
      <c r="E3362">
        <v>1241</v>
      </c>
      <c r="F3362" s="2" t="s">
        <v>191</v>
      </c>
      <c r="G3362">
        <v>5</v>
      </c>
      <c r="H3362">
        <v>0</v>
      </c>
      <c r="I3362">
        <v>0</v>
      </c>
      <c r="J3362">
        <v>0</v>
      </c>
      <c r="K3362">
        <v>47</v>
      </c>
      <c r="L3362" s="2" t="s">
        <v>325</v>
      </c>
    </row>
    <row r="3363" spans="1:12" x14ac:dyDescent="0.4">
      <c r="A3363" s="1">
        <v>44006</v>
      </c>
      <c r="B3363" s="5">
        <v>0.33333333333333331</v>
      </c>
      <c r="C3363" s="2" t="s">
        <v>83</v>
      </c>
      <c r="D3363">
        <v>0</v>
      </c>
      <c r="E3363">
        <v>25</v>
      </c>
      <c r="F3363" s="2" t="s">
        <v>191</v>
      </c>
      <c r="G3363">
        <v>0</v>
      </c>
      <c r="H3363">
        <v>0</v>
      </c>
      <c r="I3363">
        <v>0</v>
      </c>
      <c r="J3363">
        <v>0</v>
      </c>
      <c r="K3363">
        <v>0</v>
      </c>
      <c r="L3363" s="2" t="s">
        <v>118</v>
      </c>
    </row>
    <row r="3364" spans="1:12" x14ac:dyDescent="0.4">
      <c r="A3364" s="1">
        <v>44006</v>
      </c>
      <c r="B3364" s="5"/>
      <c r="C3364" s="2" t="s">
        <v>50</v>
      </c>
      <c r="E3364">
        <v>101</v>
      </c>
      <c r="F3364" s="2" t="s">
        <v>191</v>
      </c>
      <c r="G3364">
        <v>0</v>
      </c>
      <c r="K3364">
        <v>3</v>
      </c>
      <c r="L3364" s="2" t="s">
        <v>0</v>
      </c>
    </row>
    <row r="3365" spans="1:12" x14ac:dyDescent="0.4">
      <c r="A3365" s="1">
        <v>44006</v>
      </c>
      <c r="B3365" s="5">
        <v>0.33333333333333331</v>
      </c>
      <c r="C3365" s="2" t="s">
        <v>15</v>
      </c>
      <c r="D3365">
        <v>0</v>
      </c>
      <c r="E3365">
        <v>1924</v>
      </c>
      <c r="F3365" s="2" t="s">
        <v>191</v>
      </c>
      <c r="G3365">
        <v>1</v>
      </c>
      <c r="H3365">
        <v>0</v>
      </c>
      <c r="I3365">
        <v>0</v>
      </c>
      <c r="J3365">
        <v>0</v>
      </c>
      <c r="K3365">
        <v>97</v>
      </c>
      <c r="L3365" s="2" t="s">
        <v>87</v>
      </c>
    </row>
    <row r="3366" spans="1:12" x14ac:dyDescent="0.4">
      <c r="A3366" s="1">
        <v>44006</v>
      </c>
      <c r="B3366" s="5">
        <v>0</v>
      </c>
      <c r="C3366" s="2" t="s">
        <v>17</v>
      </c>
      <c r="D3366">
        <v>0</v>
      </c>
      <c r="E3366">
        <v>851</v>
      </c>
      <c r="F3366" s="2" t="s">
        <v>191</v>
      </c>
      <c r="G3366">
        <v>0</v>
      </c>
      <c r="H3366">
        <v>0</v>
      </c>
      <c r="I3366">
        <v>0</v>
      </c>
      <c r="J3366">
        <v>811</v>
      </c>
      <c r="K3366">
        <v>35</v>
      </c>
      <c r="L3366" s="2" t="s">
        <v>115</v>
      </c>
    </row>
    <row r="3367" spans="1:12" x14ac:dyDescent="0.4">
      <c r="A3367" s="1">
        <v>44006</v>
      </c>
      <c r="B3367" s="5">
        <v>0.39583333333333331</v>
      </c>
      <c r="C3367" s="2" t="s">
        <v>13</v>
      </c>
      <c r="D3367">
        <v>0</v>
      </c>
      <c r="E3367">
        <v>985</v>
      </c>
      <c r="F3367" s="2" t="s">
        <v>191</v>
      </c>
      <c r="G3367">
        <v>2</v>
      </c>
      <c r="H3367">
        <v>1</v>
      </c>
      <c r="I3367">
        <v>0</v>
      </c>
      <c r="J3367">
        <v>934</v>
      </c>
      <c r="K3367">
        <v>50</v>
      </c>
      <c r="L3367" s="2" t="s">
        <v>330</v>
      </c>
    </row>
    <row r="3368" spans="1:12" x14ac:dyDescent="0.4">
      <c r="A3368" s="1">
        <v>44006</v>
      </c>
      <c r="B3368" s="5">
        <v>0</v>
      </c>
      <c r="C3368" s="2" t="s">
        <v>26</v>
      </c>
      <c r="D3368">
        <v>0</v>
      </c>
      <c r="E3368">
        <v>1203</v>
      </c>
      <c r="F3368" s="2" t="s">
        <v>191</v>
      </c>
      <c r="G3368">
        <v>2</v>
      </c>
      <c r="H3368">
        <v>0</v>
      </c>
      <c r="I3368">
        <v>0</v>
      </c>
      <c r="J3368">
        <v>152</v>
      </c>
      <c r="K3368">
        <v>85</v>
      </c>
      <c r="L3368" s="2" t="s">
        <v>334</v>
      </c>
    </row>
    <row r="3369" spans="1:12" x14ac:dyDescent="0.4">
      <c r="A3369" s="1">
        <v>44006</v>
      </c>
      <c r="B3369" s="5">
        <v>0</v>
      </c>
      <c r="C3369" s="2" t="s">
        <v>8</v>
      </c>
      <c r="D3369">
        <v>0</v>
      </c>
      <c r="E3369">
        <v>5386</v>
      </c>
      <c r="F3369" s="2" t="s">
        <v>191</v>
      </c>
      <c r="G3369">
        <v>9</v>
      </c>
      <c r="H3369">
        <v>5</v>
      </c>
      <c r="I3369">
        <v>0</v>
      </c>
      <c r="J3369">
        <v>0</v>
      </c>
      <c r="K3369">
        <v>295</v>
      </c>
      <c r="L3369" s="2" t="s">
        <v>279</v>
      </c>
    </row>
    <row r="3370" spans="1:12" x14ac:dyDescent="0.4">
      <c r="A3370" s="1">
        <v>44006</v>
      </c>
      <c r="B3370" s="5">
        <v>0.47916666666666669</v>
      </c>
      <c r="C3370" s="2" t="s">
        <v>28</v>
      </c>
      <c r="D3370">
        <v>0</v>
      </c>
      <c r="E3370">
        <v>129</v>
      </c>
      <c r="F3370" s="2" t="s">
        <v>191</v>
      </c>
      <c r="G3370">
        <v>0</v>
      </c>
      <c r="H3370">
        <v>0</v>
      </c>
      <c r="I3370">
        <v>0</v>
      </c>
      <c r="J3370">
        <v>0</v>
      </c>
      <c r="K3370">
        <v>13</v>
      </c>
      <c r="L3370" s="2" t="s">
        <v>304</v>
      </c>
    </row>
    <row r="3371" spans="1:12" x14ac:dyDescent="0.4">
      <c r="A3371" s="1">
        <v>44006</v>
      </c>
      <c r="B3371" s="5">
        <v>0</v>
      </c>
      <c r="C3371" s="2" t="s">
        <v>93</v>
      </c>
      <c r="D3371">
        <v>0</v>
      </c>
      <c r="E3371">
        <v>830</v>
      </c>
      <c r="F3371" s="2" t="s">
        <v>191</v>
      </c>
      <c r="G3371">
        <v>1</v>
      </c>
      <c r="H3371">
        <v>0</v>
      </c>
      <c r="I3371">
        <v>0</v>
      </c>
      <c r="J3371">
        <v>0</v>
      </c>
      <c r="K3371">
        <v>50</v>
      </c>
      <c r="L3371" s="2" t="s">
        <v>0</v>
      </c>
    </row>
    <row r="3372" spans="1:12" x14ac:dyDescent="0.4">
      <c r="A3372" s="1">
        <v>44006</v>
      </c>
      <c r="B3372" s="5">
        <v>0</v>
      </c>
      <c r="C3372" s="2" t="s">
        <v>37</v>
      </c>
      <c r="D3372">
        <v>0</v>
      </c>
      <c r="E3372">
        <v>208</v>
      </c>
      <c r="F3372" s="2" t="s">
        <v>191</v>
      </c>
      <c r="G3372">
        <v>0</v>
      </c>
      <c r="H3372">
        <v>0</v>
      </c>
      <c r="I3372">
        <v>0</v>
      </c>
      <c r="J3372">
        <v>0</v>
      </c>
      <c r="K3372">
        <v>7</v>
      </c>
      <c r="L3372" s="2" t="s">
        <v>333</v>
      </c>
    </row>
    <row r="3373" spans="1:12" x14ac:dyDescent="0.4">
      <c r="A3373" s="1">
        <v>44006</v>
      </c>
      <c r="B3373" s="5">
        <v>0</v>
      </c>
      <c r="C3373" s="2" t="s">
        <v>48</v>
      </c>
      <c r="D3373">
        <v>0</v>
      </c>
      <c r="E3373">
        <v>747</v>
      </c>
      <c r="F3373" s="2" t="s">
        <v>191</v>
      </c>
      <c r="G3373">
        <v>10</v>
      </c>
      <c r="H3373">
        <v>1</v>
      </c>
      <c r="I3373">
        <v>0</v>
      </c>
      <c r="J3373">
        <v>0</v>
      </c>
      <c r="K3373">
        <v>20</v>
      </c>
      <c r="L3373" s="2" t="s">
        <v>102</v>
      </c>
    </row>
    <row r="3374" spans="1:12" x14ac:dyDescent="0.4">
      <c r="A3374" s="1">
        <v>44006</v>
      </c>
      <c r="B3374" s="5">
        <v>0</v>
      </c>
      <c r="C3374" s="2" t="s">
        <v>29</v>
      </c>
      <c r="D3374">
        <v>0</v>
      </c>
      <c r="E3374">
        <v>744</v>
      </c>
      <c r="F3374" s="2" t="s">
        <v>191</v>
      </c>
      <c r="G3374">
        <v>1</v>
      </c>
      <c r="H3374">
        <v>0</v>
      </c>
      <c r="I3374">
        <v>0</v>
      </c>
      <c r="J3374">
        <v>0</v>
      </c>
      <c r="K3374">
        <v>83</v>
      </c>
      <c r="L3374" s="2" t="s">
        <v>229</v>
      </c>
    </row>
    <row r="3375" spans="1:12" x14ac:dyDescent="0.4">
      <c r="A3375" s="1">
        <v>44006</v>
      </c>
      <c r="B3375" s="5">
        <v>0</v>
      </c>
      <c r="C3375" s="2" t="s">
        <v>70</v>
      </c>
      <c r="D3375">
        <v>0</v>
      </c>
      <c r="E3375">
        <v>124</v>
      </c>
      <c r="F3375" s="2" t="s">
        <v>191</v>
      </c>
      <c r="G3375">
        <v>0</v>
      </c>
      <c r="H3375">
        <v>0</v>
      </c>
      <c r="I3375">
        <v>0</v>
      </c>
      <c r="J3375">
        <v>0</v>
      </c>
      <c r="K3375">
        <v>3</v>
      </c>
      <c r="L3375" s="2" t="s">
        <v>223</v>
      </c>
    </row>
    <row r="3376" spans="1:12" x14ac:dyDescent="0.4">
      <c r="A3376" s="1">
        <v>44006</v>
      </c>
      <c r="B3376" s="5">
        <v>0</v>
      </c>
      <c r="C3376" s="2" t="s">
        <v>78</v>
      </c>
      <c r="D3376">
        <v>0</v>
      </c>
      <c r="E3376">
        <v>82</v>
      </c>
      <c r="F3376" s="2" t="s">
        <v>191</v>
      </c>
      <c r="G3376">
        <v>0</v>
      </c>
      <c r="H3376">
        <v>0</v>
      </c>
      <c r="I3376">
        <v>0</v>
      </c>
      <c r="J3376">
        <v>0</v>
      </c>
      <c r="K3376">
        <v>0</v>
      </c>
      <c r="L3376" s="2" t="s">
        <v>338</v>
      </c>
    </row>
    <row r="3377" spans="1:12" x14ac:dyDescent="0.4">
      <c r="A3377" s="1">
        <v>44006</v>
      </c>
      <c r="B3377" s="5">
        <v>0</v>
      </c>
      <c r="C3377" s="2" t="s">
        <v>33</v>
      </c>
      <c r="D3377">
        <v>0</v>
      </c>
      <c r="E3377">
        <v>825</v>
      </c>
      <c r="F3377" s="2" t="s">
        <v>191</v>
      </c>
      <c r="G3377">
        <v>9</v>
      </c>
      <c r="H3377">
        <v>3</v>
      </c>
      <c r="I3377">
        <v>0</v>
      </c>
      <c r="J3377">
        <v>226</v>
      </c>
      <c r="K3377">
        <v>38</v>
      </c>
      <c r="L3377" s="2" t="s">
        <v>74</v>
      </c>
    </row>
    <row r="3378" spans="1:12" x14ac:dyDescent="0.4">
      <c r="A3378" s="1">
        <v>44006</v>
      </c>
      <c r="B3378" s="5">
        <v>0.39583333333333331</v>
      </c>
      <c r="C3378" s="2" t="s">
        <v>101</v>
      </c>
      <c r="D3378">
        <v>0</v>
      </c>
      <c r="E3378">
        <v>81</v>
      </c>
      <c r="F3378" s="2" t="s">
        <v>191</v>
      </c>
      <c r="G3378">
        <v>2</v>
      </c>
      <c r="H3378">
        <v>0</v>
      </c>
      <c r="I3378">
        <v>0</v>
      </c>
      <c r="J3378">
        <v>0</v>
      </c>
      <c r="K3378">
        <v>7</v>
      </c>
      <c r="L3378" s="2" t="s">
        <v>335</v>
      </c>
    </row>
    <row r="3379" spans="1:12" x14ac:dyDescent="0.4">
      <c r="A3379" s="1">
        <v>44006</v>
      </c>
      <c r="B3379" s="5">
        <v>0</v>
      </c>
      <c r="C3379" s="2" t="s">
        <v>57</v>
      </c>
      <c r="D3379">
        <v>0</v>
      </c>
      <c r="E3379">
        <v>452</v>
      </c>
      <c r="F3379" s="2" t="s">
        <v>191</v>
      </c>
      <c r="G3379">
        <v>2</v>
      </c>
      <c r="H3379">
        <v>0</v>
      </c>
      <c r="I3379">
        <v>0</v>
      </c>
      <c r="J3379">
        <v>0</v>
      </c>
      <c r="K3379">
        <v>17</v>
      </c>
      <c r="L3379" s="2" t="s">
        <v>233</v>
      </c>
    </row>
    <row r="3380" spans="1:12" x14ac:dyDescent="0.4">
      <c r="A3380" s="1">
        <v>44006</v>
      </c>
      <c r="B3380" s="5">
        <v>0.41666666666666669</v>
      </c>
      <c r="C3380" s="2" t="s">
        <v>38</v>
      </c>
      <c r="D3380">
        <v>0</v>
      </c>
      <c r="E3380">
        <v>316</v>
      </c>
      <c r="F3380" s="2" t="s">
        <v>191</v>
      </c>
      <c r="G3380">
        <v>1</v>
      </c>
      <c r="H3380">
        <v>0</v>
      </c>
      <c r="I3380">
        <v>0</v>
      </c>
      <c r="J3380">
        <v>285</v>
      </c>
      <c r="K3380">
        <v>23</v>
      </c>
      <c r="L3380" s="2" t="s">
        <v>339</v>
      </c>
    </row>
    <row r="3381" spans="1:12" x14ac:dyDescent="0.4">
      <c r="A3381" s="1">
        <v>44006</v>
      </c>
      <c r="B3381" s="5">
        <v>0.41666666666666669</v>
      </c>
      <c r="C3381" s="2" t="s">
        <v>88</v>
      </c>
      <c r="D3381">
        <v>0</v>
      </c>
      <c r="E3381">
        <v>387</v>
      </c>
      <c r="F3381" s="2" t="s">
        <v>191</v>
      </c>
      <c r="G3381">
        <v>0</v>
      </c>
      <c r="H3381">
        <v>0</v>
      </c>
      <c r="I3381">
        <v>0</v>
      </c>
      <c r="J3381">
        <v>69</v>
      </c>
      <c r="K3381">
        <v>18</v>
      </c>
      <c r="L3381" s="2" t="s">
        <v>303</v>
      </c>
    </row>
    <row r="3382" spans="1:12" x14ac:dyDescent="0.4">
      <c r="A3382" s="1">
        <v>44006</v>
      </c>
      <c r="B3382" s="5">
        <v>0.33333333333333331</v>
      </c>
      <c r="C3382" s="2" t="s">
        <v>9</v>
      </c>
      <c r="D3382">
        <v>0</v>
      </c>
      <c r="E3382">
        <v>3327</v>
      </c>
      <c r="F3382" s="2" t="s">
        <v>191</v>
      </c>
      <c r="G3382">
        <v>6</v>
      </c>
      <c r="H3382">
        <v>0</v>
      </c>
      <c r="I3382">
        <v>0</v>
      </c>
      <c r="J3382">
        <v>909</v>
      </c>
      <c r="K3382">
        <v>350</v>
      </c>
      <c r="L3382" s="2" t="s">
        <v>244</v>
      </c>
    </row>
    <row r="3383" spans="1:12" x14ac:dyDescent="0.4">
      <c r="A3383" s="1">
        <v>44006</v>
      </c>
      <c r="B3383" s="5"/>
      <c r="C3383" s="2" t="s">
        <v>75</v>
      </c>
      <c r="E3383">
        <v>93</v>
      </c>
      <c r="F3383" s="2" t="s">
        <v>191</v>
      </c>
      <c r="G3383">
        <v>0</v>
      </c>
      <c r="K3383">
        <v>7</v>
      </c>
      <c r="L3383" s="2" t="s">
        <v>0</v>
      </c>
    </row>
    <row r="3384" spans="1:12" x14ac:dyDescent="0.4">
      <c r="A3384" s="1">
        <v>44006</v>
      </c>
      <c r="B3384" s="5">
        <v>0</v>
      </c>
      <c r="C3384" s="2" t="s">
        <v>18</v>
      </c>
      <c r="D3384">
        <v>0</v>
      </c>
      <c r="E3384">
        <v>5536</v>
      </c>
      <c r="F3384" s="2" t="s">
        <v>191</v>
      </c>
      <c r="G3384">
        <v>13</v>
      </c>
      <c r="H3384">
        <v>3</v>
      </c>
      <c r="I3384">
        <v>0</v>
      </c>
      <c r="J3384">
        <v>0</v>
      </c>
      <c r="K3384">
        <v>424</v>
      </c>
      <c r="L3384" s="2" t="s">
        <v>123</v>
      </c>
    </row>
    <row r="3385" spans="1:12" x14ac:dyDescent="0.4">
      <c r="A3385" s="1">
        <v>44006</v>
      </c>
      <c r="B3385" s="5">
        <v>0</v>
      </c>
      <c r="C3385" s="2" t="s">
        <v>20</v>
      </c>
      <c r="D3385">
        <v>0</v>
      </c>
      <c r="E3385">
        <v>2024</v>
      </c>
      <c r="F3385" s="2" t="s">
        <v>191</v>
      </c>
      <c r="G3385">
        <v>14</v>
      </c>
      <c r="H3385">
        <v>1</v>
      </c>
      <c r="I3385">
        <v>0</v>
      </c>
      <c r="J3385">
        <v>294</v>
      </c>
      <c r="K3385">
        <v>153</v>
      </c>
      <c r="L3385" s="2" t="s">
        <v>255</v>
      </c>
    </row>
    <row r="3386" spans="1:12" x14ac:dyDescent="0.4">
      <c r="A3386" s="1">
        <v>44006</v>
      </c>
      <c r="B3386" s="5">
        <v>0.33333333333333331</v>
      </c>
      <c r="C3386" s="2" t="s">
        <v>40</v>
      </c>
      <c r="D3386">
        <v>0</v>
      </c>
      <c r="E3386">
        <v>218</v>
      </c>
      <c r="F3386" s="2" t="s">
        <v>191</v>
      </c>
      <c r="G3386">
        <v>0</v>
      </c>
      <c r="H3386">
        <v>0</v>
      </c>
      <c r="I3386">
        <v>0</v>
      </c>
      <c r="J3386">
        <v>196</v>
      </c>
      <c r="K3386">
        <v>9</v>
      </c>
      <c r="L3386" s="2" t="s">
        <v>232</v>
      </c>
    </row>
    <row r="3387" spans="1:12" x14ac:dyDescent="0.4">
      <c r="A3387" s="1">
        <v>44006</v>
      </c>
      <c r="B3387" s="5">
        <v>0.60416666666666663</v>
      </c>
      <c r="C3387" s="2" t="s">
        <v>12</v>
      </c>
      <c r="D3387">
        <v>0</v>
      </c>
      <c r="E3387">
        <v>3719</v>
      </c>
      <c r="F3387" s="2" t="s">
        <v>191</v>
      </c>
      <c r="G3387">
        <v>8</v>
      </c>
      <c r="H3387">
        <v>0</v>
      </c>
      <c r="I3387">
        <v>0</v>
      </c>
      <c r="J3387">
        <v>0</v>
      </c>
      <c r="K3387">
        <v>130</v>
      </c>
      <c r="L3387" s="2" t="s">
        <v>301</v>
      </c>
    </row>
    <row r="3388" spans="1:12" x14ac:dyDescent="0.4">
      <c r="A3388" s="1">
        <v>44006</v>
      </c>
      <c r="B3388" s="5">
        <v>0</v>
      </c>
      <c r="C3388" s="2" t="s">
        <v>10</v>
      </c>
      <c r="D3388">
        <v>0</v>
      </c>
      <c r="E3388">
        <v>82</v>
      </c>
      <c r="F3388" s="2" t="s">
        <v>191</v>
      </c>
      <c r="G3388">
        <v>0</v>
      </c>
      <c r="H3388">
        <v>0</v>
      </c>
      <c r="I3388">
        <v>0</v>
      </c>
      <c r="J3388">
        <v>0</v>
      </c>
      <c r="K3388">
        <v>1</v>
      </c>
      <c r="L3388" s="2" t="s">
        <v>302</v>
      </c>
    </row>
    <row r="3389" spans="1:12" x14ac:dyDescent="0.4">
      <c r="A3389" s="1">
        <v>44006</v>
      </c>
      <c r="B3389" s="5"/>
      <c r="C3389" s="2" t="s">
        <v>167</v>
      </c>
      <c r="E3389">
        <v>31640</v>
      </c>
      <c r="F3389" s="2" t="s">
        <v>191</v>
      </c>
      <c r="G3389">
        <v>86</v>
      </c>
      <c r="K3389">
        <v>1965</v>
      </c>
      <c r="L3389" s="2" t="s">
        <v>0</v>
      </c>
    </row>
    <row r="3390" spans="1:12" x14ac:dyDescent="0.4">
      <c r="A3390" s="1">
        <v>44007</v>
      </c>
      <c r="B3390" s="5">
        <v>0.33333333333333331</v>
      </c>
      <c r="C3390" s="2" t="s">
        <v>22</v>
      </c>
      <c r="D3390">
        <v>0</v>
      </c>
      <c r="E3390">
        <v>1248</v>
      </c>
      <c r="F3390" s="2" t="s">
        <v>191</v>
      </c>
      <c r="G3390">
        <v>5</v>
      </c>
      <c r="H3390">
        <v>0</v>
      </c>
      <c r="I3390">
        <v>0</v>
      </c>
      <c r="J3390">
        <v>0</v>
      </c>
      <c r="K3390">
        <v>47</v>
      </c>
      <c r="L3390" s="2" t="s">
        <v>325</v>
      </c>
    </row>
    <row r="3391" spans="1:12" x14ac:dyDescent="0.4">
      <c r="A3391" s="1">
        <v>44007</v>
      </c>
      <c r="B3391" s="5"/>
      <c r="C3391" s="2" t="s">
        <v>83</v>
      </c>
      <c r="E3391">
        <v>25</v>
      </c>
      <c r="F3391" s="2" t="s">
        <v>191</v>
      </c>
      <c r="G3391">
        <v>0</v>
      </c>
      <c r="K3391">
        <v>0</v>
      </c>
      <c r="L3391" s="2" t="s">
        <v>0</v>
      </c>
    </row>
    <row r="3392" spans="1:12" x14ac:dyDescent="0.4">
      <c r="A3392" s="1">
        <v>44007</v>
      </c>
      <c r="B3392" s="5">
        <v>0.5625</v>
      </c>
      <c r="C3392" s="2" t="s">
        <v>50</v>
      </c>
      <c r="D3392">
        <v>0</v>
      </c>
      <c r="E3392">
        <v>101</v>
      </c>
      <c r="F3392" s="2" t="s">
        <v>191</v>
      </c>
      <c r="G3392">
        <v>0</v>
      </c>
      <c r="H3392">
        <v>0</v>
      </c>
      <c r="I3392">
        <v>0</v>
      </c>
      <c r="J3392">
        <v>0</v>
      </c>
      <c r="K3392">
        <v>3</v>
      </c>
      <c r="L3392" s="2" t="s">
        <v>111</v>
      </c>
    </row>
    <row r="3393" spans="1:12" x14ac:dyDescent="0.4">
      <c r="A3393" s="1">
        <v>44007</v>
      </c>
      <c r="B3393" s="5">
        <v>0.33333333333333331</v>
      </c>
      <c r="C3393" s="2" t="s">
        <v>15</v>
      </c>
      <c r="D3393">
        <v>0</v>
      </c>
      <c r="E3393">
        <v>1927</v>
      </c>
      <c r="F3393" s="2" t="s">
        <v>191</v>
      </c>
      <c r="G3393">
        <v>1</v>
      </c>
      <c r="H3393">
        <v>0</v>
      </c>
      <c r="I3393">
        <v>0</v>
      </c>
      <c r="J3393">
        <v>0</v>
      </c>
      <c r="K3393">
        <v>97</v>
      </c>
      <c r="L3393" s="2" t="s">
        <v>87</v>
      </c>
    </row>
    <row r="3394" spans="1:12" x14ac:dyDescent="0.4">
      <c r="A3394" s="1">
        <v>44007</v>
      </c>
      <c r="B3394" s="5">
        <v>0</v>
      </c>
      <c r="C3394" s="2" t="s">
        <v>17</v>
      </c>
      <c r="D3394">
        <v>0</v>
      </c>
      <c r="E3394">
        <v>852</v>
      </c>
      <c r="F3394" s="2" t="s">
        <v>191</v>
      </c>
      <c r="G3394">
        <v>0</v>
      </c>
      <c r="H3394">
        <v>0</v>
      </c>
      <c r="I3394">
        <v>0</v>
      </c>
      <c r="J3394">
        <v>811</v>
      </c>
      <c r="K3394">
        <v>35</v>
      </c>
      <c r="L3394" s="2" t="s">
        <v>115</v>
      </c>
    </row>
    <row r="3395" spans="1:12" x14ac:dyDescent="0.4">
      <c r="A3395" s="1">
        <v>44007</v>
      </c>
      <c r="B3395" s="5">
        <v>0.39583333333333331</v>
      </c>
      <c r="C3395" s="2" t="s">
        <v>13</v>
      </c>
      <c r="D3395">
        <v>0</v>
      </c>
      <c r="E3395">
        <v>985</v>
      </c>
      <c r="F3395" s="2" t="s">
        <v>191</v>
      </c>
      <c r="G3395">
        <v>2</v>
      </c>
      <c r="H3395">
        <v>1</v>
      </c>
      <c r="I3395">
        <v>0</v>
      </c>
      <c r="J3395">
        <v>934</v>
      </c>
      <c r="K3395">
        <v>50</v>
      </c>
      <c r="L3395" s="2" t="s">
        <v>331</v>
      </c>
    </row>
    <row r="3396" spans="1:12" x14ac:dyDescent="0.4">
      <c r="A3396" s="1">
        <v>44007</v>
      </c>
      <c r="B3396" s="5">
        <v>0</v>
      </c>
      <c r="C3396" s="2" t="s">
        <v>26</v>
      </c>
      <c r="D3396">
        <v>0</v>
      </c>
      <c r="E3396">
        <v>1206</v>
      </c>
      <c r="F3396" s="2" t="s">
        <v>191</v>
      </c>
      <c r="G3396">
        <v>2</v>
      </c>
      <c r="H3396">
        <v>0</v>
      </c>
      <c r="I3396">
        <v>0</v>
      </c>
      <c r="J3396">
        <v>152</v>
      </c>
      <c r="K3396">
        <v>85</v>
      </c>
      <c r="L3396" s="2" t="s">
        <v>334</v>
      </c>
    </row>
    <row r="3397" spans="1:12" x14ac:dyDescent="0.4">
      <c r="A3397" s="1">
        <v>44007</v>
      </c>
      <c r="B3397" s="5">
        <v>0</v>
      </c>
      <c r="C3397" s="2" t="s">
        <v>8</v>
      </c>
      <c r="D3397">
        <v>0</v>
      </c>
      <c r="E3397">
        <v>5389</v>
      </c>
      <c r="F3397" s="2" t="s">
        <v>191</v>
      </c>
      <c r="G3397">
        <v>8</v>
      </c>
      <c r="H3397">
        <v>5</v>
      </c>
      <c r="I3397">
        <v>2</v>
      </c>
      <c r="J3397">
        <v>0</v>
      </c>
      <c r="K3397">
        <v>295</v>
      </c>
      <c r="L3397" s="2" t="s">
        <v>279</v>
      </c>
    </row>
    <row r="3398" spans="1:12" x14ac:dyDescent="0.4">
      <c r="A3398" s="1">
        <v>44007</v>
      </c>
      <c r="B3398" s="5">
        <v>0.47916666666666669</v>
      </c>
      <c r="C3398" s="2" t="s">
        <v>28</v>
      </c>
      <c r="D3398">
        <v>0</v>
      </c>
      <c r="E3398">
        <v>129</v>
      </c>
      <c r="F3398" s="2" t="s">
        <v>191</v>
      </c>
      <c r="G3398">
        <v>0</v>
      </c>
      <c r="H3398">
        <v>0</v>
      </c>
      <c r="I3398">
        <v>0</v>
      </c>
      <c r="J3398">
        <v>0</v>
      </c>
      <c r="K3398">
        <v>13</v>
      </c>
      <c r="L3398" s="2" t="s">
        <v>304</v>
      </c>
    </row>
    <row r="3399" spans="1:12" x14ac:dyDescent="0.4">
      <c r="A3399" s="1">
        <v>44007</v>
      </c>
      <c r="B3399" s="5">
        <v>0</v>
      </c>
      <c r="C3399" s="2" t="s">
        <v>93</v>
      </c>
      <c r="D3399">
        <v>0</v>
      </c>
      <c r="E3399">
        <v>832</v>
      </c>
      <c r="F3399" s="2" t="s">
        <v>191</v>
      </c>
      <c r="G3399">
        <v>0</v>
      </c>
      <c r="H3399">
        <v>0</v>
      </c>
      <c r="I3399">
        <v>0</v>
      </c>
      <c r="J3399">
        <v>0</v>
      </c>
      <c r="K3399">
        <v>50</v>
      </c>
      <c r="L3399" s="2" t="s">
        <v>0</v>
      </c>
    </row>
    <row r="3400" spans="1:12" x14ac:dyDescent="0.4">
      <c r="A3400" s="1">
        <v>44007</v>
      </c>
      <c r="B3400" s="5">
        <v>0</v>
      </c>
      <c r="C3400" s="2" t="s">
        <v>37</v>
      </c>
      <c r="D3400">
        <v>0</v>
      </c>
      <c r="E3400">
        <v>210</v>
      </c>
      <c r="F3400" s="2" t="s">
        <v>191</v>
      </c>
      <c r="G3400">
        <v>0</v>
      </c>
      <c r="H3400">
        <v>0</v>
      </c>
      <c r="I3400">
        <v>0</v>
      </c>
      <c r="J3400">
        <v>0</v>
      </c>
      <c r="K3400">
        <v>7</v>
      </c>
      <c r="L3400" s="2" t="s">
        <v>333</v>
      </c>
    </row>
    <row r="3401" spans="1:12" x14ac:dyDescent="0.4">
      <c r="A3401" s="1">
        <v>44007</v>
      </c>
      <c r="B3401" s="5">
        <v>0</v>
      </c>
      <c r="C3401" s="2" t="s">
        <v>48</v>
      </c>
      <c r="D3401">
        <v>0</v>
      </c>
      <c r="E3401">
        <v>747</v>
      </c>
      <c r="F3401" s="2" t="s">
        <v>191</v>
      </c>
      <c r="G3401">
        <v>10</v>
      </c>
      <c r="H3401">
        <v>1</v>
      </c>
      <c r="I3401">
        <v>0</v>
      </c>
      <c r="J3401">
        <v>0</v>
      </c>
      <c r="K3401">
        <v>20</v>
      </c>
      <c r="L3401" s="2" t="s">
        <v>102</v>
      </c>
    </row>
    <row r="3402" spans="1:12" x14ac:dyDescent="0.4">
      <c r="A3402" s="1">
        <v>44007</v>
      </c>
      <c r="B3402" s="5">
        <v>0</v>
      </c>
      <c r="C3402" s="2" t="s">
        <v>29</v>
      </c>
      <c r="D3402">
        <v>0</v>
      </c>
      <c r="E3402">
        <v>744</v>
      </c>
      <c r="F3402" s="2" t="s">
        <v>191</v>
      </c>
      <c r="G3402">
        <v>1</v>
      </c>
      <c r="H3402">
        <v>0</v>
      </c>
      <c r="I3402">
        <v>0</v>
      </c>
      <c r="J3402">
        <v>0</v>
      </c>
      <c r="K3402">
        <v>83</v>
      </c>
      <c r="L3402" s="2" t="s">
        <v>229</v>
      </c>
    </row>
    <row r="3403" spans="1:12" x14ac:dyDescent="0.4">
      <c r="A3403" s="1">
        <v>44007</v>
      </c>
      <c r="B3403" s="5">
        <v>0</v>
      </c>
      <c r="C3403" s="2" t="s">
        <v>70</v>
      </c>
      <c r="D3403">
        <v>0</v>
      </c>
      <c r="E3403">
        <v>124</v>
      </c>
      <c r="F3403" s="2" t="s">
        <v>191</v>
      </c>
      <c r="G3403">
        <v>0</v>
      </c>
      <c r="H3403">
        <v>0</v>
      </c>
      <c r="I3403">
        <v>0</v>
      </c>
      <c r="J3403">
        <v>0</v>
      </c>
      <c r="K3403">
        <v>3</v>
      </c>
      <c r="L3403" s="2" t="s">
        <v>223</v>
      </c>
    </row>
    <row r="3404" spans="1:12" x14ac:dyDescent="0.4">
      <c r="A3404" s="1">
        <v>44007</v>
      </c>
      <c r="B3404" s="5">
        <v>0</v>
      </c>
      <c r="C3404" s="2" t="s">
        <v>78</v>
      </c>
      <c r="D3404">
        <v>0</v>
      </c>
      <c r="E3404">
        <v>82</v>
      </c>
      <c r="F3404" s="2" t="s">
        <v>191</v>
      </c>
      <c r="G3404">
        <v>0</v>
      </c>
      <c r="H3404">
        <v>0</v>
      </c>
      <c r="I3404">
        <v>0</v>
      </c>
      <c r="J3404">
        <v>0</v>
      </c>
      <c r="K3404">
        <v>0</v>
      </c>
      <c r="L3404" s="2" t="s">
        <v>338</v>
      </c>
    </row>
    <row r="3405" spans="1:12" x14ac:dyDescent="0.4">
      <c r="A3405" s="1">
        <v>44007</v>
      </c>
      <c r="B3405" s="5">
        <v>0</v>
      </c>
      <c r="C3405" s="2" t="s">
        <v>33</v>
      </c>
      <c r="D3405">
        <v>0</v>
      </c>
      <c r="E3405">
        <v>828</v>
      </c>
      <c r="F3405" s="2" t="s">
        <v>191</v>
      </c>
      <c r="G3405">
        <v>9</v>
      </c>
      <c r="H3405">
        <v>0</v>
      </c>
      <c r="I3405">
        <v>0</v>
      </c>
      <c r="J3405">
        <v>0</v>
      </c>
      <c r="K3405">
        <v>38</v>
      </c>
      <c r="L3405" s="2" t="s">
        <v>74</v>
      </c>
    </row>
    <row r="3406" spans="1:12" x14ac:dyDescent="0.4">
      <c r="A3406" s="1">
        <v>44007</v>
      </c>
      <c r="B3406" s="5">
        <v>0.39583333333333331</v>
      </c>
      <c r="C3406" s="2" t="s">
        <v>101</v>
      </c>
      <c r="D3406">
        <v>0</v>
      </c>
      <c r="E3406">
        <v>81</v>
      </c>
      <c r="F3406" s="2" t="s">
        <v>191</v>
      </c>
      <c r="G3406">
        <v>2</v>
      </c>
      <c r="H3406">
        <v>0</v>
      </c>
      <c r="I3406">
        <v>0</v>
      </c>
      <c r="J3406">
        <v>0</v>
      </c>
      <c r="K3406">
        <v>7</v>
      </c>
      <c r="L3406" s="2" t="s">
        <v>335</v>
      </c>
    </row>
    <row r="3407" spans="1:12" x14ac:dyDescent="0.4">
      <c r="A3407" s="1">
        <v>44007</v>
      </c>
      <c r="B3407" s="5">
        <v>0</v>
      </c>
      <c r="C3407" s="2" t="s">
        <v>57</v>
      </c>
      <c r="D3407">
        <v>0</v>
      </c>
      <c r="E3407">
        <v>453</v>
      </c>
      <c r="F3407" s="2" t="s">
        <v>191</v>
      </c>
      <c r="G3407">
        <v>2</v>
      </c>
      <c r="H3407">
        <v>0</v>
      </c>
      <c r="I3407">
        <v>0</v>
      </c>
      <c r="J3407">
        <v>0</v>
      </c>
      <c r="K3407">
        <v>17</v>
      </c>
      <c r="L3407" s="2" t="s">
        <v>233</v>
      </c>
    </row>
    <row r="3408" spans="1:12" x14ac:dyDescent="0.4">
      <c r="A3408" s="1">
        <v>44007</v>
      </c>
      <c r="B3408" s="5">
        <v>0.41666666666666669</v>
      </c>
      <c r="C3408" s="2" t="s">
        <v>38</v>
      </c>
      <c r="D3408">
        <v>0</v>
      </c>
      <c r="E3408">
        <v>317</v>
      </c>
      <c r="F3408" s="2" t="s">
        <v>191</v>
      </c>
      <c r="G3408">
        <v>1</v>
      </c>
      <c r="H3408">
        <v>0</v>
      </c>
      <c r="I3408">
        <v>0</v>
      </c>
      <c r="J3408">
        <v>285</v>
      </c>
      <c r="K3408">
        <v>23</v>
      </c>
      <c r="L3408" s="2" t="s">
        <v>339</v>
      </c>
    </row>
    <row r="3409" spans="1:12" x14ac:dyDescent="0.4">
      <c r="A3409" s="1">
        <v>44007</v>
      </c>
      <c r="B3409" s="5">
        <v>0.41666666666666669</v>
      </c>
      <c r="C3409" s="2" t="s">
        <v>88</v>
      </c>
      <c r="D3409">
        <v>0</v>
      </c>
      <c r="E3409">
        <v>389</v>
      </c>
      <c r="F3409" s="2" t="s">
        <v>191</v>
      </c>
      <c r="G3409">
        <v>2</v>
      </c>
      <c r="H3409">
        <v>0</v>
      </c>
      <c r="I3409">
        <v>0</v>
      </c>
      <c r="J3409">
        <v>69</v>
      </c>
      <c r="K3409">
        <v>18</v>
      </c>
      <c r="L3409" s="2" t="s">
        <v>303</v>
      </c>
    </row>
    <row r="3410" spans="1:12" x14ac:dyDescent="0.4">
      <c r="A3410" s="1">
        <v>44007</v>
      </c>
      <c r="B3410" s="5">
        <v>0.33333333333333331</v>
      </c>
      <c r="C3410" s="2" t="s">
        <v>9</v>
      </c>
      <c r="D3410">
        <v>0</v>
      </c>
      <c r="E3410">
        <v>3327</v>
      </c>
      <c r="F3410" s="2" t="s">
        <v>191</v>
      </c>
      <c r="G3410">
        <v>5</v>
      </c>
      <c r="H3410">
        <v>0</v>
      </c>
      <c r="I3410">
        <v>0</v>
      </c>
      <c r="J3410">
        <v>910</v>
      </c>
      <c r="K3410">
        <v>350</v>
      </c>
      <c r="L3410" s="2" t="s">
        <v>244</v>
      </c>
    </row>
    <row r="3411" spans="1:12" x14ac:dyDescent="0.4">
      <c r="A3411" s="1">
        <v>44007</v>
      </c>
      <c r="B3411" s="5"/>
      <c r="C3411" s="2" t="s">
        <v>75</v>
      </c>
      <c r="E3411">
        <v>93</v>
      </c>
      <c r="F3411" s="2" t="s">
        <v>191</v>
      </c>
      <c r="G3411">
        <v>0</v>
      </c>
      <c r="K3411">
        <v>7</v>
      </c>
      <c r="L3411" s="2" t="s">
        <v>0</v>
      </c>
    </row>
    <row r="3412" spans="1:12" x14ac:dyDescent="0.4">
      <c r="A3412" s="1">
        <v>44007</v>
      </c>
      <c r="B3412" s="5">
        <v>0</v>
      </c>
      <c r="C3412" s="2" t="s">
        <v>18</v>
      </c>
      <c r="D3412">
        <v>0</v>
      </c>
      <c r="E3412">
        <v>5539</v>
      </c>
      <c r="F3412" s="2" t="s">
        <v>191</v>
      </c>
      <c r="G3412">
        <v>12</v>
      </c>
      <c r="H3412">
        <v>3</v>
      </c>
      <c r="I3412">
        <v>0</v>
      </c>
      <c r="J3412">
        <v>0</v>
      </c>
      <c r="K3412">
        <v>424</v>
      </c>
      <c r="L3412" s="2" t="s">
        <v>123</v>
      </c>
    </row>
    <row r="3413" spans="1:12" x14ac:dyDescent="0.4">
      <c r="A3413" s="1">
        <v>44007</v>
      </c>
      <c r="B3413" s="5">
        <v>0</v>
      </c>
      <c r="C3413" s="2" t="s">
        <v>20</v>
      </c>
      <c r="D3413">
        <v>0</v>
      </c>
      <c r="E3413">
        <v>2031</v>
      </c>
      <c r="F3413" s="2" t="s">
        <v>191</v>
      </c>
      <c r="G3413">
        <v>12</v>
      </c>
      <c r="H3413">
        <v>1</v>
      </c>
      <c r="I3413">
        <v>0</v>
      </c>
      <c r="J3413">
        <v>296</v>
      </c>
      <c r="K3413">
        <v>153</v>
      </c>
      <c r="L3413" s="2" t="s">
        <v>255</v>
      </c>
    </row>
    <row r="3414" spans="1:12" x14ac:dyDescent="0.4">
      <c r="A3414" s="1">
        <v>44007</v>
      </c>
      <c r="B3414" s="5">
        <v>0.33333333333333331</v>
      </c>
      <c r="C3414" s="2" t="s">
        <v>40</v>
      </c>
      <c r="D3414">
        <v>0</v>
      </c>
      <c r="E3414">
        <v>219</v>
      </c>
      <c r="F3414" s="2" t="s">
        <v>191</v>
      </c>
      <c r="G3414">
        <v>0</v>
      </c>
      <c r="H3414">
        <v>0</v>
      </c>
      <c r="I3414">
        <v>0</v>
      </c>
      <c r="J3414">
        <v>196</v>
      </c>
      <c r="K3414">
        <v>9</v>
      </c>
      <c r="L3414" s="2" t="s">
        <v>232</v>
      </c>
    </row>
    <row r="3415" spans="1:12" x14ac:dyDescent="0.4">
      <c r="A3415" s="1">
        <v>44007</v>
      </c>
      <c r="B3415" s="5">
        <v>0.60416666666666663</v>
      </c>
      <c r="C3415" s="2" t="s">
        <v>12</v>
      </c>
      <c r="D3415">
        <v>0</v>
      </c>
      <c r="E3415">
        <v>3726</v>
      </c>
      <c r="F3415" s="2" t="s">
        <v>191</v>
      </c>
      <c r="G3415">
        <v>7</v>
      </c>
      <c r="H3415">
        <v>0</v>
      </c>
      <c r="I3415">
        <v>1</v>
      </c>
      <c r="J3415">
        <v>0</v>
      </c>
      <c r="K3415">
        <v>130</v>
      </c>
      <c r="L3415" s="2" t="s">
        <v>301</v>
      </c>
    </row>
    <row r="3416" spans="1:12" x14ac:dyDescent="0.4">
      <c r="A3416" s="1">
        <v>44007</v>
      </c>
      <c r="B3416" s="5">
        <v>0</v>
      </c>
      <c r="C3416" s="2" t="s">
        <v>10</v>
      </c>
      <c r="D3416">
        <v>0</v>
      </c>
      <c r="E3416">
        <v>82</v>
      </c>
      <c r="F3416" s="2" t="s">
        <v>191</v>
      </c>
      <c r="G3416">
        <v>0</v>
      </c>
      <c r="H3416">
        <v>0</v>
      </c>
      <c r="I3416">
        <v>0</v>
      </c>
      <c r="J3416">
        <v>81</v>
      </c>
      <c r="K3416">
        <v>1</v>
      </c>
      <c r="L3416" s="2" t="s">
        <v>302</v>
      </c>
    </row>
    <row r="3417" spans="1:12" x14ac:dyDescent="0.4">
      <c r="A3417" s="1">
        <v>44007</v>
      </c>
      <c r="B3417" s="5"/>
      <c r="C3417" s="2" t="s">
        <v>167</v>
      </c>
      <c r="E3417">
        <v>31686</v>
      </c>
      <c r="F3417" s="2" t="s">
        <v>191</v>
      </c>
      <c r="G3417">
        <v>82</v>
      </c>
      <c r="K3417">
        <v>1965</v>
      </c>
      <c r="L3417" s="2" t="s">
        <v>0</v>
      </c>
    </row>
    <row r="3418" spans="1:12" x14ac:dyDescent="0.4">
      <c r="A3418" s="1">
        <v>44008</v>
      </c>
      <c r="B3418" s="5">
        <v>0.33333333333333331</v>
      </c>
      <c r="C3418" s="2" t="s">
        <v>22</v>
      </c>
      <c r="D3418">
        <v>0</v>
      </c>
      <c r="E3418">
        <v>1254</v>
      </c>
      <c r="F3418" s="2" t="s">
        <v>191</v>
      </c>
      <c r="G3418">
        <v>6</v>
      </c>
      <c r="H3418">
        <v>0</v>
      </c>
      <c r="I3418">
        <v>0</v>
      </c>
      <c r="J3418">
        <v>0</v>
      </c>
      <c r="K3418">
        <v>47</v>
      </c>
      <c r="L3418" s="2" t="s">
        <v>325</v>
      </c>
    </row>
    <row r="3419" spans="1:12" x14ac:dyDescent="0.4">
      <c r="A3419" s="1">
        <v>44008</v>
      </c>
      <c r="B3419" s="5">
        <v>0.33333333333333331</v>
      </c>
      <c r="C3419" s="2" t="s">
        <v>83</v>
      </c>
      <c r="D3419">
        <v>0</v>
      </c>
      <c r="E3419">
        <v>25</v>
      </c>
      <c r="F3419" s="2" t="s">
        <v>191</v>
      </c>
      <c r="G3419">
        <v>0</v>
      </c>
      <c r="H3419">
        <v>0</v>
      </c>
      <c r="I3419">
        <v>0</v>
      </c>
      <c r="J3419">
        <v>0</v>
      </c>
      <c r="K3419">
        <v>0</v>
      </c>
      <c r="L3419" s="2" t="s">
        <v>118</v>
      </c>
    </row>
    <row r="3420" spans="1:12" x14ac:dyDescent="0.4">
      <c r="A3420" s="1">
        <v>44008</v>
      </c>
      <c r="B3420" s="5">
        <v>0.375</v>
      </c>
      <c r="C3420" s="2" t="s">
        <v>50</v>
      </c>
      <c r="D3420">
        <v>0</v>
      </c>
      <c r="E3420">
        <v>101</v>
      </c>
      <c r="F3420" s="2" t="s">
        <v>191</v>
      </c>
      <c r="G3420">
        <v>1</v>
      </c>
      <c r="H3420">
        <v>0</v>
      </c>
      <c r="I3420">
        <v>0</v>
      </c>
      <c r="J3420">
        <v>0</v>
      </c>
      <c r="K3420">
        <v>3</v>
      </c>
      <c r="L3420" s="2" t="s">
        <v>111</v>
      </c>
    </row>
    <row r="3421" spans="1:12" x14ac:dyDescent="0.4">
      <c r="A3421" s="1">
        <v>44008</v>
      </c>
      <c r="B3421" s="5">
        <v>0.33333333333333331</v>
      </c>
      <c r="C3421" s="2" t="s">
        <v>15</v>
      </c>
      <c r="D3421">
        <v>0</v>
      </c>
      <c r="E3421">
        <v>1928</v>
      </c>
      <c r="F3421" s="2" t="s">
        <v>191</v>
      </c>
      <c r="G3421">
        <v>1</v>
      </c>
      <c r="H3421">
        <v>0</v>
      </c>
      <c r="I3421">
        <v>0</v>
      </c>
      <c r="J3421">
        <v>0</v>
      </c>
      <c r="K3421">
        <v>97</v>
      </c>
      <c r="L3421" s="2" t="s">
        <v>87</v>
      </c>
    </row>
    <row r="3422" spans="1:12" x14ac:dyDescent="0.4">
      <c r="A3422" s="1">
        <v>44008</v>
      </c>
      <c r="B3422" s="5">
        <v>0</v>
      </c>
      <c r="C3422" s="2" t="s">
        <v>17</v>
      </c>
      <c r="D3422">
        <v>0</v>
      </c>
      <c r="E3422">
        <v>854</v>
      </c>
      <c r="F3422" s="2" t="s">
        <v>191</v>
      </c>
      <c r="G3422">
        <v>0</v>
      </c>
      <c r="H3422">
        <v>0</v>
      </c>
      <c r="I3422">
        <v>0</v>
      </c>
      <c r="J3422">
        <v>811</v>
      </c>
      <c r="K3422">
        <v>35</v>
      </c>
      <c r="L3422" s="2" t="s">
        <v>115</v>
      </c>
    </row>
    <row r="3423" spans="1:12" x14ac:dyDescent="0.4">
      <c r="A3423" s="1">
        <v>44008</v>
      </c>
      <c r="B3423" s="5">
        <v>0.36805555555555558</v>
      </c>
      <c r="C3423" s="2" t="s">
        <v>13</v>
      </c>
      <c r="D3423">
        <v>0</v>
      </c>
      <c r="E3423">
        <v>985</v>
      </c>
      <c r="F3423" s="2" t="s">
        <v>191</v>
      </c>
      <c r="G3423">
        <v>1</v>
      </c>
      <c r="H3423">
        <v>1</v>
      </c>
      <c r="I3423">
        <v>0</v>
      </c>
      <c r="J3423">
        <v>934</v>
      </c>
      <c r="K3423">
        <v>50</v>
      </c>
      <c r="L3423" s="2" t="s">
        <v>332</v>
      </c>
    </row>
    <row r="3424" spans="1:12" x14ac:dyDescent="0.4">
      <c r="A3424" s="1">
        <v>44008</v>
      </c>
      <c r="B3424" s="5">
        <v>0</v>
      </c>
      <c r="C3424" s="2" t="s">
        <v>26</v>
      </c>
      <c r="D3424">
        <v>0</v>
      </c>
      <c r="E3424">
        <v>1211</v>
      </c>
      <c r="F3424" s="2" t="s">
        <v>191</v>
      </c>
      <c r="G3424">
        <v>2</v>
      </c>
      <c r="H3424">
        <v>0</v>
      </c>
      <c r="I3424">
        <v>0</v>
      </c>
      <c r="J3424">
        <v>152</v>
      </c>
      <c r="K3424">
        <v>85</v>
      </c>
      <c r="L3424" s="2" t="s">
        <v>334</v>
      </c>
    </row>
    <row r="3425" spans="1:12" x14ac:dyDescent="0.4">
      <c r="A3425" s="1">
        <v>44008</v>
      </c>
      <c r="B3425" s="5">
        <v>0</v>
      </c>
      <c r="C3425" s="2" t="s">
        <v>8</v>
      </c>
      <c r="D3425">
        <v>0</v>
      </c>
      <c r="E3425">
        <v>5393</v>
      </c>
      <c r="F3425" s="2" t="s">
        <v>191</v>
      </c>
      <c r="G3425">
        <v>7</v>
      </c>
      <c r="H3425">
        <v>4</v>
      </c>
      <c r="I3425">
        <v>1</v>
      </c>
      <c r="J3425">
        <v>0</v>
      </c>
      <c r="K3425">
        <v>295</v>
      </c>
      <c r="L3425" s="2" t="s">
        <v>279</v>
      </c>
    </row>
    <row r="3426" spans="1:12" x14ac:dyDescent="0.4">
      <c r="A3426" s="1">
        <v>44008</v>
      </c>
      <c r="B3426" s="5">
        <v>0.47916666666666669</v>
      </c>
      <c r="C3426" s="2" t="s">
        <v>28</v>
      </c>
      <c r="D3426">
        <v>0</v>
      </c>
      <c r="E3426">
        <v>129</v>
      </c>
      <c r="F3426" s="2" t="s">
        <v>191</v>
      </c>
      <c r="G3426">
        <v>0</v>
      </c>
      <c r="H3426">
        <v>0</v>
      </c>
      <c r="I3426">
        <v>0</v>
      </c>
      <c r="J3426">
        <v>0</v>
      </c>
      <c r="K3426">
        <v>13</v>
      </c>
      <c r="L3426" s="2" t="s">
        <v>304</v>
      </c>
    </row>
    <row r="3427" spans="1:12" x14ac:dyDescent="0.4">
      <c r="A3427" s="1">
        <v>44008</v>
      </c>
      <c r="B3427" s="5">
        <v>0</v>
      </c>
      <c r="C3427" s="2" t="s">
        <v>93</v>
      </c>
      <c r="D3427">
        <v>0</v>
      </c>
      <c r="E3427">
        <v>835</v>
      </c>
      <c r="F3427" s="2" t="s">
        <v>191</v>
      </c>
      <c r="G3427">
        <v>0</v>
      </c>
      <c r="H3427">
        <v>0</v>
      </c>
      <c r="I3427">
        <v>0</v>
      </c>
      <c r="J3427">
        <v>0</v>
      </c>
      <c r="K3427">
        <v>50</v>
      </c>
      <c r="L3427" s="2" t="s">
        <v>0</v>
      </c>
    </row>
    <row r="3428" spans="1:12" x14ac:dyDescent="0.4">
      <c r="A3428" s="1">
        <v>44008</v>
      </c>
      <c r="B3428" s="5">
        <v>0</v>
      </c>
      <c r="C3428" s="2" t="s">
        <v>37</v>
      </c>
      <c r="D3428">
        <v>0</v>
      </c>
      <c r="E3428">
        <v>211</v>
      </c>
      <c r="F3428" s="2" t="s">
        <v>191</v>
      </c>
      <c r="G3428">
        <v>0</v>
      </c>
      <c r="H3428">
        <v>0</v>
      </c>
      <c r="I3428">
        <v>0</v>
      </c>
      <c r="J3428">
        <v>0</v>
      </c>
      <c r="K3428">
        <v>7</v>
      </c>
      <c r="L3428" s="2" t="s">
        <v>333</v>
      </c>
    </row>
    <row r="3429" spans="1:12" x14ac:dyDescent="0.4">
      <c r="A3429" s="1">
        <v>44008</v>
      </c>
      <c r="B3429" s="5">
        <v>0</v>
      </c>
      <c r="C3429" s="2" t="s">
        <v>48</v>
      </c>
      <c r="D3429">
        <v>0</v>
      </c>
      <c r="E3429">
        <v>749</v>
      </c>
      <c r="F3429" s="2" t="s">
        <v>191</v>
      </c>
      <c r="G3429">
        <v>10</v>
      </c>
      <c r="H3429">
        <v>0</v>
      </c>
      <c r="I3429">
        <v>0</v>
      </c>
      <c r="J3429">
        <v>0</v>
      </c>
      <c r="K3429">
        <v>20</v>
      </c>
      <c r="L3429" s="2" t="s">
        <v>102</v>
      </c>
    </row>
    <row r="3430" spans="1:12" x14ac:dyDescent="0.4">
      <c r="A3430" s="1">
        <v>44008</v>
      </c>
      <c r="B3430" s="5">
        <v>0</v>
      </c>
      <c r="C3430" s="2" t="s">
        <v>29</v>
      </c>
      <c r="D3430">
        <v>0</v>
      </c>
      <c r="E3430">
        <v>745</v>
      </c>
      <c r="F3430" s="2" t="s">
        <v>191</v>
      </c>
      <c r="G3430">
        <v>3</v>
      </c>
      <c r="H3430">
        <v>0</v>
      </c>
      <c r="I3430">
        <v>0</v>
      </c>
      <c r="J3430">
        <v>0</v>
      </c>
      <c r="K3430">
        <v>83</v>
      </c>
      <c r="L3430" s="2" t="s">
        <v>229</v>
      </c>
    </row>
    <row r="3431" spans="1:12" x14ac:dyDescent="0.4">
      <c r="A3431" s="1">
        <v>44008</v>
      </c>
      <c r="B3431" s="5">
        <v>0</v>
      </c>
      <c r="C3431" s="2" t="s">
        <v>70</v>
      </c>
      <c r="D3431">
        <v>0</v>
      </c>
      <c r="E3431">
        <v>124</v>
      </c>
      <c r="F3431" s="2" t="s">
        <v>191</v>
      </c>
      <c r="G3431">
        <v>0</v>
      </c>
      <c r="H3431">
        <v>0</v>
      </c>
      <c r="I3431">
        <v>0</v>
      </c>
      <c r="J3431">
        <v>0</v>
      </c>
      <c r="K3431">
        <v>3</v>
      </c>
      <c r="L3431" s="2" t="s">
        <v>223</v>
      </c>
    </row>
    <row r="3432" spans="1:12" x14ac:dyDescent="0.4">
      <c r="A3432" s="1">
        <v>44008</v>
      </c>
      <c r="B3432" s="5">
        <v>0</v>
      </c>
      <c r="C3432" s="2" t="s">
        <v>78</v>
      </c>
      <c r="D3432">
        <v>0</v>
      </c>
      <c r="E3432">
        <v>82</v>
      </c>
      <c r="F3432" s="2" t="s">
        <v>191</v>
      </c>
      <c r="G3432">
        <v>0</v>
      </c>
      <c r="H3432">
        <v>0</v>
      </c>
      <c r="I3432">
        <v>0</v>
      </c>
      <c r="J3432">
        <v>0</v>
      </c>
      <c r="K3432">
        <v>0</v>
      </c>
      <c r="L3432" s="2" t="s">
        <v>338</v>
      </c>
    </row>
    <row r="3433" spans="1:12" x14ac:dyDescent="0.4">
      <c r="A3433" s="1">
        <v>44008</v>
      </c>
      <c r="B3433" s="5">
        <v>0</v>
      </c>
      <c r="C3433" s="2" t="s">
        <v>33</v>
      </c>
      <c r="D3433">
        <v>0</v>
      </c>
      <c r="E3433">
        <v>831</v>
      </c>
      <c r="F3433" s="2" t="s">
        <v>191</v>
      </c>
      <c r="G3433">
        <v>9</v>
      </c>
      <c r="H3433">
        <v>0</v>
      </c>
      <c r="I3433">
        <v>0</v>
      </c>
      <c r="J3433">
        <v>0</v>
      </c>
      <c r="K3433">
        <v>38</v>
      </c>
      <c r="L3433" s="2" t="s">
        <v>74</v>
      </c>
    </row>
    <row r="3434" spans="1:12" x14ac:dyDescent="0.4">
      <c r="A3434" s="1">
        <v>44008</v>
      </c>
      <c r="B3434" s="5">
        <v>0.39583333333333331</v>
      </c>
      <c r="C3434" s="2" t="s">
        <v>101</v>
      </c>
      <c r="D3434">
        <v>0</v>
      </c>
      <c r="E3434">
        <v>81</v>
      </c>
      <c r="F3434" s="2" t="s">
        <v>191</v>
      </c>
      <c r="G3434">
        <v>2</v>
      </c>
      <c r="H3434">
        <v>0</v>
      </c>
      <c r="I3434">
        <v>0</v>
      </c>
      <c r="J3434">
        <v>0</v>
      </c>
      <c r="K3434">
        <v>7</v>
      </c>
      <c r="L3434" s="2" t="s">
        <v>335</v>
      </c>
    </row>
    <row r="3435" spans="1:12" x14ac:dyDescent="0.4">
      <c r="A3435" s="1">
        <v>44008</v>
      </c>
      <c r="B3435" s="5">
        <v>0</v>
      </c>
      <c r="C3435" s="2" t="s">
        <v>57</v>
      </c>
      <c r="D3435">
        <v>0</v>
      </c>
      <c r="E3435">
        <v>453</v>
      </c>
      <c r="F3435" s="2" t="s">
        <v>191</v>
      </c>
      <c r="G3435">
        <v>2</v>
      </c>
      <c r="H3435">
        <v>0</v>
      </c>
      <c r="I3435">
        <v>0</v>
      </c>
      <c r="J3435">
        <v>0</v>
      </c>
      <c r="K3435">
        <v>17</v>
      </c>
      <c r="L3435" s="2" t="s">
        <v>233</v>
      </c>
    </row>
    <row r="3436" spans="1:12" x14ac:dyDescent="0.4">
      <c r="A3436" s="1">
        <v>44008</v>
      </c>
      <c r="B3436" s="5">
        <v>0.41666666666666669</v>
      </c>
      <c r="C3436" s="2" t="s">
        <v>38</v>
      </c>
      <c r="D3436">
        <v>0</v>
      </c>
      <c r="E3436">
        <v>320</v>
      </c>
      <c r="F3436" s="2" t="s">
        <v>191</v>
      </c>
      <c r="G3436">
        <v>2</v>
      </c>
      <c r="H3436">
        <v>0</v>
      </c>
      <c r="I3436">
        <v>0</v>
      </c>
      <c r="J3436">
        <v>285</v>
      </c>
      <c r="K3436">
        <v>23</v>
      </c>
      <c r="L3436" s="2" t="s">
        <v>339</v>
      </c>
    </row>
    <row r="3437" spans="1:12" x14ac:dyDescent="0.4">
      <c r="A3437" s="1">
        <v>44008</v>
      </c>
      <c r="B3437" s="5">
        <v>0.41666666666666669</v>
      </c>
      <c r="C3437" s="2" t="s">
        <v>88</v>
      </c>
      <c r="D3437">
        <v>0</v>
      </c>
      <c r="E3437">
        <v>391</v>
      </c>
      <c r="F3437" s="2" t="s">
        <v>191</v>
      </c>
      <c r="G3437">
        <v>2</v>
      </c>
      <c r="H3437">
        <v>0</v>
      </c>
      <c r="I3437">
        <v>0</v>
      </c>
      <c r="J3437">
        <v>69</v>
      </c>
      <c r="K3437">
        <v>18</v>
      </c>
      <c r="L3437" s="2" t="s">
        <v>303</v>
      </c>
    </row>
    <row r="3438" spans="1:12" x14ac:dyDescent="0.4">
      <c r="A3438" s="1">
        <v>44008</v>
      </c>
      <c r="B3438" s="5">
        <v>0.33333333333333331</v>
      </c>
      <c r="C3438" s="2" t="s">
        <v>9</v>
      </c>
      <c r="D3438">
        <v>0</v>
      </c>
      <c r="E3438">
        <v>3327</v>
      </c>
      <c r="F3438" s="2" t="s">
        <v>191</v>
      </c>
      <c r="G3438">
        <v>5</v>
      </c>
      <c r="H3438">
        <v>0</v>
      </c>
      <c r="I3438">
        <v>0</v>
      </c>
      <c r="J3438">
        <v>910</v>
      </c>
      <c r="K3438">
        <v>350</v>
      </c>
      <c r="L3438" s="2" t="s">
        <v>244</v>
      </c>
    </row>
    <row r="3439" spans="1:12" x14ac:dyDescent="0.4">
      <c r="A3439" s="1">
        <v>44008</v>
      </c>
      <c r="B3439" s="5">
        <v>0.47916666666666669</v>
      </c>
      <c r="C3439" s="2" t="s">
        <v>75</v>
      </c>
      <c r="D3439">
        <v>0</v>
      </c>
      <c r="E3439">
        <v>94</v>
      </c>
      <c r="F3439" s="2" t="s">
        <v>191</v>
      </c>
      <c r="G3439">
        <v>0</v>
      </c>
      <c r="H3439">
        <v>0</v>
      </c>
      <c r="I3439">
        <v>0</v>
      </c>
      <c r="J3439">
        <v>86</v>
      </c>
      <c r="K3439">
        <v>7</v>
      </c>
      <c r="L3439" s="2" t="s">
        <v>145</v>
      </c>
    </row>
    <row r="3440" spans="1:12" x14ac:dyDescent="0.4">
      <c r="A3440" s="1">
        <v>44008</v>
      </c>
      <c r="B3440" s="5">
        <v>0</v>
      </c>
      <c r="C3440" s="2" t="s">
        <v>18</v>
      </c>
      <c r="D3440">
        <v>0</v>
      </c>
      <c r="E3440">
        <v>5545</v>
      </c>
      <c r="F3440" s="2" t="s">
        <v>191</v>
      </c>
      <c r="G3440">
        <v>13</v>
      </c>
      <c r="H3440">
        <v>3</v>
      </c>
      <c r="I3440">
        <v>0</v>
      </c>
      <c r="J3440">
        <v>0</v>
      </c>
      <c r="K3440">
        <v>424</v>
      </c>
      <c r="L3440" s="2" t="s">
        <v>123</v>
      </c>
    </row>
    <row r="3441" spans="1:12" x14ac:dyDescent="0.4">
      <c r="A3441" s="1">
        <v>44008</v>
      </c>
      <c r="B3441" s="5">
        <v>0</v>
      </c>
      <c r="C3441" s="2" t="s">
        <v>20</v>
      </c>
      <c r="D3441">
        <v>0</v>
      </c>
      <c r="E3441">
        <v>2041</v>
      </c>
      <c r="F3441" s="2" t="s">
        <v>191</v>
      </c>
      <c r="G3441">
        <v>12</v>
      </c>
      <c r="H3441">
        <v>1</v>
      </c>
      <c r="I3441">
        <v>0</v>
      </c>
      <c r="J3441">
        <v>296</v>
      </c>
      <c r="K3441">
        <v>153</v>
      </c>
      <c r="L3441" s="2" t="s">
        <v>255</v>
      </c>
    </row>
    <row r="3442" spans="1:12" x14ac:dyDescent="0.4">
      <c r="A3442" s="1">
        <v>44008</v>
      </c>
      <c r="B3442" s="5">
        <v>0.33333333333333331</v>
      </c>
      <c r="C3442" s="2" t="s">
        <v>40</v>
      </c>
      <c r="D3442">
        <v>0</v>
      </c>
      <c r="E3442">
        <v>221</v>
      </c>
      <c r="F3442" s="2" t="s">
        <v>191</v>
      </c>
      <c r="G3442">
        <v>0</v>
      </c>
      <c r="H3442">
        <v>0</v>
      </c>
      <c r="I3442">
        <v>0</v>
      </c>
      <c r="J3442">
        <v>198</v>
      </c>
      <c r="K3442">
        <v>9</v>
      </c>
      <c r="L3442" s="2" t="s">
        <v>232</v>
      </c>
    </row>
    <row r="3443" spans="1:12" x14ac:dyDescent="0.4">
      <c r="A3443" s="1">
        <v>44008</v>
      </c>
      <c r="B3443" s="5">
        <v>0.60416666666666663</v>
      </c>
      <c r="C3443" s="2" t="s">
        <v>12</v>
      </c>
      <c r="D3443">
        <v>0</v>
      </c>
      <c r="E3443">
        <v>3745</v>
      </c>
      <c r="F3443" s="2" t="s">
        <v>191</v>
      </c>
      <c r="G3443">
        <v>7</v>
      </c>
      <c r="H3443">
        <v>0</v>
      </c>
      <c r="I3443">
        <v>1</v>
      </c>
      <c r="J3443">
        <v>0</v>
      </c>
      <c r="K3443">
        <v>130</v>
      </c>
      <c r="L3443" s="2" t="s">
        <v>301</v>
      </c>
    </row>
    <row r="3444" spans="1:12" x14ac:dyDescent="0.4">
      <c r="A3444" s="1">
        <v>44008</v>
      </c>
      <c r="B3444" s="5">
        <v>0</v>
      </c>
      <c r="C3444" s="2" t="s">
        <v>10</v>
      </c>
      <c r="D3444">
        <v>0</v>
      </c>
      <c r="E3444">
        <v>82</v>
      </c>
      <c r="F3444" s="2" t="s">
        <v>191</v>
      </c>
      <c r="G3444">
        <v>0</v>
      </c>
      <c r="H3444">
        <v>0</v>
      </c>
      <c r="I3444">
        <v>0</v>
      </c>
      <c r="J3444">
        <v>0</v>
      </c>
      <c r="K3444">
        <v>1</v>
      </c>
      <c r="L3444" s="2" t="s">
        <v>302</v>
      </c>
    </row>
    <row r="3445" spans="1:12" x14ac:dyDescent="0.4">
      <c r="A3445" s="1">
        <v>44008</v>
      </c>
      <c r="B3445" s="5"/>
      <c r="C3445" s="2" t="s">
        <v>167</v>
      </c>
      <c r="E3445">
        <v>31757</v>
      </c>
      <c r="F3445" s="2" t="s">
        <v>191</v>
      </c>
      <c r="G3445">
        <v>85</v>
      </c>
      <c r="K3445">
        <v>1965</v>
      </c>
      <c r="L3445" s="2" t="s">
        <v>0</v>
      </c>
    </row>
    <row r="3446" spans="1:12" x14ac:dyDescent="0.4">
      <c r="A3446" s="1">
        <v>44009</v>
      </c>
      <c r="B3446" s="5"/>
      <c r="C3446" s="2" t="s">
        <v>22</v>
      </c>
      <c r="E3446">
        <v>1261</v>
      </c>
      <c r="F3446" s="2" t="s">
        <v>191</v>
      </c>
      <c r="G3446">
        <v>7</v>
      </c>
      <c r="K3446">
        <v>47</v>
      </c>
      <c r="L3446" s="2" t="s">
        <v>0</v>
      </c>
    </row>
    <row r="3447" spans="1:12" x14ac:dyDescent="0.4">
      <c r="A3447" s="1">
        <v>44009</v>
      </c>
      <c r="B3447" s="5"/>
      <c r="C3447" s="2" t="s">
        <v>83</v>
      </c>
      <c r="E3447">
        <v>25</v>
      </c>
      <c r="F3447" s="2" t="s">
        <v>191</v>
      </c>
      <c r="G3447">
        <v>0</v>
      </c>
      <c r="K3447">
        <v>0</v>
      </c>
      <c r="L3447" s="2" t="s">
        <v>0</v>
      </c>
    </row>
    <row r="3448" spans="1:12" x14ac:dyDescent="0.4">
      <c r="A3448" s="1">
        <v>44009</v>
      </c>
      <c r="B3448" s="5"/>
      <c r="C3448" s="2" t="s">
        <v>50</v>
      </c>
      <c r="E3448">
        <v>101</v>
      </c>
      <c r="F3448" s="2" t="s">
        <v>191</v>
      </c>
      <c r="G3448">
        <v>2</v>
      </c>
      <c r="K3448">
        <v>3</v>
      </c>
      <c r="L3448" s="2" t="s">
        <v>0</v>
      </c>
    </row>
    <row r="3449" spans="1:12" x14ac:dyDescent="0.4">
      <c r="A3449" s="1">
        <v>44009</v>
      </c>
      <c r="B3449" s="5">
        <v>0.33333333333333331</v>
      </c>
      <c r="C3449" s="2" t="s">
        <v>15</v>
      </c>
      <c r="D3449">
        <v>0</v>
      </c>
      <c r="E3449">
        <v>1929</v>
      </c>
      <c r="F3449" s="2" t="s">
        <v>191</v>
      </c>
      <c r="G3449">
        <v>1</v>
      </c>
      <c r="H3449">
        <v>0</v>
      </c>
      <c r="I3449">
        <v>0</v>
      </c>
      <c r="J3449">
        <v>0</v>
      </c>
      <c r="K3449">
        <v>97</v>
      </c>
      <c r="L3449" s="2" t="s">
        <v>87</v>
      </c>
    </row>
    <row r="3450" spans="1:12" x14ac:dyDescent="0.4">
      <c r="A3450" s="1">
        <v>44009</v>
      </c>
      <c r="B3450" s="5">
        <v>0</v>
      </c>
      <c r="C3450" s="2" t="s">
        <v>17</v>
      </c>
      <c r="D3450">
        <v>0</v>
      </c>
      <c r="E3450">
        <v>856</v>
      </c>
      <c r="F3450" s="2" t="s">
        <v>191</v>
      </c>
      <c r="G3450">
        <v>0</v>
      </c>
      <c r="H3450">
        <v>0</v>
      </c>
      <c r="I3450">
        <v>0</v>
      </c>
      <c r="J3450">
        <v>812</v>
      </c>
      <c r="K3450">
        <v>35</v>
      </c>
      <c r="L3450" s="2" t="s">
        <v>115</v>
      </c>
    </row>
    <row r="3451" spans="1:12" x14ac:dyDescent="0.4">
      <c r="A3451" s="1">
        <v>44009</v>
      </c>
      <c r="B3451" s="5">
        <v>0.3888888888888889</v>
      </c>
      <c r="C3451" s="2" t="s">
        <v>13</v>
      </c>
      <c r="D3451">
        <v>0</v>
      </c>
      <c r="E3451">
        <v>985</v>
      </c>
      <c r="F3451" s="2" t="s">
        <v>191</v>
      </c>
      <c r="G3451">
        <v>1</v>
      </c>
      <c r="H3451">
        <v>1</v>
      </c>
      <c r="I3451">
        <v>0</v>
      </c>
      <c r="J3451">
        <v>934</v>
      </c>
      <c r="K3451">
        <v>50</v>
      </c>
      <c r="L3451" s="2" t="s">
        <v>332</v>
      </c>
    </row>
    <row r="3452" spans="1:12" x14ac:dyDescent="0.4">
      <c r="A3452" s="1">
        <v>44009</v>
      </c>
      <c r="B3452" s="5">
        <v>0</v>
      </c>
      <c r="C3452" s="2" t="s">
        <v>26</v>
      </c>
      <c r="D3452">
        <v>0</v>
      </c>
      <c r="E3452">
        <v>1215</v>
      </c>
      <c r="F3452" s="2" t="s">
        <v>191</v>
      </c>
      <c r="G3452">
        <v>3</v>
      </c>
      <c r="H3452">
        <v>0</v>
      </c>
      <c r="I3452">
        <v>0</v>
      </c>
      <c r="J3452">
        <v>152</v>
      </c>
      <c r="K3452">
        <v>85</v>
      </c>
      <c r="L3452" s="2" t="s">
        <v>334</v>
      </c>
    </row>
    <row r="3453" spans="1:12" x14ac:dyDescent="0.4">
      <c r="A3453" s="1">
        <v>44009</v>
      </c>
      <c r="B3453" s="5">
        <v>0</v>
      </c>
      <c r="C3453" s="2" t="s">
        <v>8</v>
      </c>
      <c r="D3453">
        <v>0</v>
      </c>
      <c r="E3453">
        <v>5393</v>
      </c>
      <c r="F3453" s="2" t="s">
        <v>191</v>
      </c>
      <c r="G3453">
        <v>7</v>
      </c>
      <c r="H3453">
        <v>0</v>
      </c>
      <c r="I3453">
        <v>0</v>
      </c>
      <c r="J3453">
        <v>0</v>
      </c>
      <c r="K3453">
        <v>295</v>
      </c>
      <c r="L3453" s="2" t="s">
        <v>279</v>
      </c>
    </row>
    <row r="3454" spans="1:12" x14ac:dyDescent="0.4">
      <c r="A3454" s="1">
        <v>44009</v>
      </c>
      <c r="B3454" s="5"/>
      <c r="C3454" s="2" t="s">
        <v>28</v>
      </c>
      <c r="E3454">
        <v>129</v>
      </c>
      <c r="F3454" s="2" t="s">
        <v>191</v>
      </c>
      <c r="G3454">
        <v>0</v>
      </c>
      <c r="K3454">
        <v>13</v>
      </c>
      <c r="L3454" s="2" t="s">
        <v>0</v>
      </c>
    </row>
    <row r="3455" spans="1:12" x14ac:dyDescent="0.4">
      <c r="A3455" s="1">
        <v>44009</v>
      </c>
      <c r="B3455" s="5">
        <v>0</v>
      </c>
      <c r="C3455" s="2" t="s">
        <v>93</v>
      </c>
      <c r="D3455">
        <v>0</v>
      </c>
      <c r="E3455">
        <v>835</v>
      </c>
      <c r="F3455" s="2" t="s">
        <v>191</v>
      </c>
      <c r="G3455">
        <v>0</v>
      </c>
      <c r="H3455">
        <v>0</v>
      </c>
      <c r="I3455">
        <v>0</v>
      </c>
      <c r="J3455">
        <v>0</v>
      </c>
      <c r="K3455">
        <v>50</v>
      </c>
      <c r="L3455" s="2" t="s">
        <v>0</v>
      </c>
    </row>
    <row r="3456" spans="1:12" x14ac:dyDescent="0.4">
      <c r="A3456" s="1">
        <v>44009</v>
      </c>
      <c r="B3456" s="5">
        <v>0</v>
      </c>
      <c r="C3456" s="2" t="s">
        <v>37</v>
      </c>
      <c r="D3456">
        <v>0</v>
      </c>
      <c r="E3456">
        <v>214</v>
      </c>
      <c r="F3456" s="2" t="s">
        <v>191</v>
      </c>
      <c r="G3456">
        <v>0</v>
      </c>
      <c r="H3456">
        <v>0</v>
      </c>
      <c r="I3456">
        <v>0</v>
      </c>
      <c r="J3456">
        <v>0</v>
      </c>
      <c r="K3456">
        <v>7</v>
      </c>
      <c r="L3456" s="2" t="s">
        <v>333</v>
      </c>
    </row>
    <row r="3457" spans="1:12" x14ac:dyDescent="0.4">
      <c r="A3457" s="1">
        <v>44009</v>
      </c>
      <c r="B3457" s="5">
        <v>0</v>
      </c>
      <c r="C3457" s="2" t="s">
        <v>48</v>
      </c>
      <c r="D3457">
        <v>0</v>
      </c>
      <c r="E3457">
        <v>749</v>
      </c>
      <c r="F3457" s="2" t="s">
        <v>191</v>
      </c>
      <c r="G3457">
        <v>10</v>
      </c>
      <c r="H3457">
        <v>0</v>
      </c>
      <c r="I3457">
        <v>0</v>
      </c>
      <c r="J3457">
        <v>0</v>
      </c>
      <c r="K3457">
        <v>20</v>
      </c>
      <c r="L3457" s="2" t="s">
        <v>102</v>
      </c>
    </row>
    <row r="3458" spans="1:12" x14ac:dyDescent="0.4">
      <c r="A3458" s="1">
        <v>44009</v>
      </c>
      <c r="B3458" s="5">
        <v>0</v>
      </c>
      <c r="C3458" s="2" t="s">
        <v>29</v>
      </c>
      <c r="D3458">
        <v>0</v>
      </c>
      <c r="E3458">
        <v>745</v>
      </c>
      <c r="F3458" s="2" t="s">
        <v>191</v>
      </c>
      <c r="G3458">
        <v>2</v>
      </c>
      <c r="H3458">
        <v>0</v>
      </c>
      <c r="I3458">
        <v>0</v>
      </c>
      <c r="J3458">
        <v>0</v>
      </c>
      <c r="K3458">
        <v>83</v>
      </c>
      <c r="L3458" s="2" t="s">
        <v>229</v>
      </c>
    </row>
    <row r="3459" spans="1:12" x14ac:dyDescent="0.4">
      <c r="A3459" s="1">
        <v>44009</v>
      </c>
      <c r="B3459" s="5">
        <v>0</v>
      </c>
      <c r="C3459" s="2" t="s">
        <v>70</v>
      </c>
      <c r="D3459">
        <v>0</v>
      </c>
      <c r="E3459">
        <v>124</v>
      </c>
      <c r="F3459" s="2" t="s">
        <v>191</v>
      </c>
      <c r="G3459">
        <v>0</v>
      </c>
      <c r="H3459">
        <v>0</v>
      </c>
      <c r="I3459">
        <v>0</v>
      </c>
      <c r="J3459">
        <v>0</v>
      </c>
      <c r="K3459">
        <v>3</v>
      </c>
      <c r="L3459" s="2" t="s">
        <v>223</v>
      </c>
    </row>
    <row r="3460" spans="1:12" x14ac:dyDescent="0.4">
      <c r="A3460" s="1">
        <v>44009</v>
      </c>
      <c r="B3460" s="5"/>
      <c r="C3460" s="2" t="s">
        <v>78</v>
      </c>
      <c r="E3460">
        <v>82</v>
      </c>
      <c r="F3460" s="2" t="s">
        <v>191</v>
      </c>
      <c r="G3460">
        <v>0</v>
      </c>
      <c r="K3460">
        <v>0</v>
      </c>
      <c r="L3460" s="2" t="s">
        <v>0</v>
      </c>
    </row>
    <row r="3461" spans="1:12" x14ac:dyDescent="0.4">
      <c r="A3461" s="1">
        <v>44009</v>
      </c>
      <c r="B3461" s="5"/>
      <c r="C3461" s="2" t="s">
        <v>33</v>
      </c>
      <c r="E3461">
        <v>833</v>
      </c>
      <c r="F3461" s="2" t="s">
        <v>191</v>
      </c>
      <c r="G3461">
        <v>8</v>
      </c>
      <c r="K3461">
        <v>38</v>
      </c>
      <c r="L3461" s="2" t="s">
        <v>0</v>
      </c>
    </row>
    <row r="3462" spans="1:12" x14ac:dyDescent="0.4">
      <c r="A3462" s="1">
        <v>44009</v>
      </c>
      <c r="B3462" s="5">
        <v>0</v>
      </c>
      <c r="C3462" s="2" t="s">
        <v>101</v>
      </c>
      <c r="D3462">
        <v>0</v>
      </c>
      <c r="E3462">
        <v>82</v>
      </c>
      <c r="F3462" s="2" t="s">
        <v>191</v>
      </c>
      <c r="G3462">
        <v>2</v>
      </c>
      <c r="H3462">
        <v>0</v>
      </c>
      <c r="I3462">
        <v>0</v>
      </c>
      <c r="J3462">
        <v>0</v>
      </c>
      <c r="K3462">
        <v>7</v>
      </c>
      <c r="L3462" s="2" t="s">
        <v>335</v>
      </c>
    </row>
    <row r="3463" spans="1:12" x14ac:dyDescent="0.4">
      <c r="A3463" s="1">
        <v>44009</v>
      </c>
      <c r="B3463" s="5"/>
      <c r="C3463" s="2" t="s">
        <v>57</v>
      </c>
      <c r="E3463">
        <v>454</v>
      </c>
      <c r="F3463" s="2" t="s">
        <v>191</v>
      </c>
      <c r="G3463">
        <v>2</v>
      </c>
      <c r="K3463">
        <v>17</v>
      </c>
      <c r="L3463" s="2" t="s">
        <v>0</v>
      </c>
    </row>
    <row r="3464" spans="1:12" x14ac:dyDescent="0.4">
      <c r="A3464" s="1">
        <v>44009</v>
      </c>
      <c r="B3464" s="5">
        <v>0.41666666666666669</v>
      </c>
      <c r="C3464" s="2" t="s">
        <v>38</v>
      </c>
      <c r="D3464">
        <v>0</v>
      </c>
      <c r="E3464">
        <v>323</v>
      </c>
      <c r="F3464" s="2" t="s">
        <v>191</v>
      </c>
      <c r="G3464">
        <v>2</v>
      </c>
      <c r="H3464">
        <v>0</v>
      </c>
      <c r="I3464">
        <v>0</v>
      </c>
      <c r="J3464">
        <v>285</v>
      </c>
      <c r="K3464">
        <v>23</v>
      </c>
      <c r="L3464" s="2" t="s">
        <v>339</v>
      </c>
    </row>
    <row r="3465" spans="1:12" x14ac:dyDescent="0.4">
      <c r="A3465" s="1">
        <v>44009</v>
      </c>
      <c r="B3465" s="5">
        <v>0.41666666666666669</v>
      </c>
      <c r="C3465" s="2" t="s">
        <v>88</v>
      </c>
      <c r="D3465">
        <v>0</v>
      </c>
      <c r="E3465">
        <v>393</v>
      </c>
      <c r="F3465" s="2" t="s">
        <v>191</v>
      </c>
      <c r="G3465">
        <v>2</v>
      </c>
      <c r="H3465">
        <v>0</v>
      </c>
      <c r="I3465">
        <v>0</v>
      </c>
      <c r="J3465">
        <v>69</v>
      </c>
      <c r="K3465">
        <v>18</v>
      </c>
      <c r="L3465" s="2" t="s">
        <v>303</v>
      </c>
    </row>
    <row r="3466" spans="1:12" x14ac:dyDescent="0.4">
      <c r="A3466" s="1">
        <v>44009</v>
      </c>
      <c r="B3466" s="5">
        <v>0.33333333333333331</v>
      </c>
      <c r="C3466" s="2" t="s">
        <v>9</v>
      </c>
      <c r="D3466">
        <v>0</v>
      </c>
      <c r="E3466">
        <v>3327</v>
      </c>
      <c r="F3466" s="2" t="s">
        <v>191</v>
      </c>
      <c r="G3466">
        <v>5</v>
      </c>
      <c r="H3466">
        <v>0</v>
      </c>
      <c r="I3466">
        <v>0</v>
      </c>
      <c r="J3466">
        <v>911</v>
      </c>
      <c r="K3466">
        <v>350</v>
      </c>
      <c r="L3466" s="2" t="s">
        <v>244</v>
      </c>
    </row>
    <row r="3467" spans="1:12" x14ac:dyDescent="0.4">
      <c r="A3467" s="1">
        <v>44009</v>
      </c>
      <c r="B3467" s="5"/>
      <c r="C3467" s="2" t="s">
        <v>75</v>
      </c>
      <c r="E3467">
        <v>94</v>
      </c>
      <c r="F3467" s="2" t="s">
        <v>191</v>
      </c>
      <c r="G3467">
        <v>0</v>
      </c>
      <c r="K3467">
        <v>7</v>
      </c>
      <c r="L3467" s="2" t="s">
        <v>0</v>
      </c>
    </row>
    <row r="3468" spans="1:12" x14ac:dyDescent="0.4">
      <c r="A3468" s="1">
        <v>44009</v>
      </c>
      <c r="B3468" s="5">
        <v>0</v>
      </c>
      <c r="C3468" s="2" t="s">
        <v>18</v>
      </c>
      <c r="D3468">
        <v>0</v>
      </c>
      <c r="E3468">
        <v>5547</v>
      </c>
      <c r="F3468" s="2" t="s">
        <v>191</v>
      </c>
      <c r="G3468">
        <v>13</v>
      </c>
      <c r="H3468">
        <v>3</v>
      </c>
      <c r="I3468">
        <v>0</v>
      </c>
      <c r="J3468">
        <v>0</v>
      </c>
      <c r="K3468">
        <v>424</v>
      </c>
      <c r="L3468" s="2" t="s">
        <v>123</v>
      </c>
    </row>
    <row r="3469" spans="1:12" x14ac:dyDescent="0.4">
      <c r="A3469" s="1">
        <v>44009</v>
      </c>
      <c r="B3469" s="5">
        <v>0</v>
      </c>
      <c r="C3469" s="2" t="s">
        <v>20</v>
      </c>
      <c r="D3469">
        <v>0</v>
      </c>
      <c r="E3469">
        <v>2045</v>
      </c>
      <c r="F3469" s="2" t="s">
        <v>191</v>
      </c>
      <c r="G3469">
        <v>11</v>
      </c>
      <c r="H3469">
        <v>1</v>
      </c>
      <c r="I3469">
        <v>0</v>
      </c>
      <c r="J3469">
        <v>297</v>
      </c>
      <c r="K3469">
        <v>153</v>
      </c>
      <c r="L3469" s="2" t="s">
        <v>255</v>
      </c>
    </row>
    <row r="3470" spans="1:12" x14ac:dyDescent="0.4">
      <c r="A3470" s="1">
        <v>44009</v>
      </c>
      <c r="B3470" s="5">
        <v>0.33333333333333331</v>
      </c>
      <c r="C3470" s="2" t="s">
        <v>40</v>
      </c>
      <c r="D3470">
        <v>0</v>
      </c>
      <c r="E3470">
        <v>221</v>
      </c>
      <c r="F3470" s="2" t="s">
        <v>191</v>
      </c>
      <c r="G3470">
        <v>0</v>
      </c>
      <c r="H3470">
        <v>0</v>
      </c>
      <c r="I3470">
        <v>0</v>
      </c>
      <c r="J3470">
        <v>198</v>
      </c>
      <c r="K3470">
        <v>9</v>
      </c>
      <c r="L3470" s="2" t="s">
        <v>232</v>
      </c>
    </row>
    <row r="3471" spans="1:12" x14ac:dyDescent="0.4">
      <c r="A3471" s="1">
        <v>44009</v>
      </c>
      <c r="B3471" s="5">
        <v>0.60416666666666663</v>
      </c>
      <c r="C3471" s="2" t="s">
        <v>12</v>
      </c>
      <c r="D3471">
        <v>0</v>
      </c>
      <c r="E3471">
        <v>3757</v>
      </c>
      <c r="F3471" s="2" t="s">
        <v>191</v>
      </c>
      <c r="G3471">
        <v>8</v>
      </c>
      <c r="H3471">
        <v>0</v>
      </c>
      <c r="I3471">
        <v>0</v>
      </c>
      <c r="J3471">
        <v>0</v>
      </c>
      <c r="K3471">
        <v>130</v>
      </c>
      <c r="L3471" s="2" t="s">
        <v>301</v>
      </c>
    </row>
    <row r="3472" spans="1:12" x14ac:dyDescent="0.4">
      <c r="A3472" s="1">
        <v>44009</v>
      </c>
      <c r="B3472" s="5">
        <v>0</v>
      </c>
      <c r="C3472" s="2" t="s">
        <v>10</v>
      </c>
      <c r="D3472">
        <v>0</v>
      </c>
      <c r="E3472">
        <v>82</v>
      </c>
      <c r="F3472" s="2" t="s">
        <v>191</v>
      </c>
      <c r="G3472">
        <v>0</v>
      </c>
      <c r="H3472">
        <v>0</v>
      </c>
      <c r="I3472">
        <v>0</v>
      </c>
      <c r="J3472">
        <v>0</v>
      </c>
      <c r="K3472">
        <v>1</v>
      </c>
      <c r="L3472" s="2" t="s">
        <v>302</v>
      </c>
    </row>
    <row r="3473" spans="1:12" x14ac:dyDescent="0.4">
      <c r="A3473" s="1">
        <v>44009</v>
      </c>
      <c r="B3473" s="5"/>
      <c r="C3473" s="2" t="s">
        <v>167</v>
      </c>
      <c r="E3473">
        <v>31801</v>
      </c>
      <c r="F3473" s="2" t="s">
        <v>191</v>
      </c>
      <c r="G3473">
        <v>86</v>
      </c>
      <c r="K3473">
        <v>1965</v>
      </c>
      <c r="L3473" s="2" t="s">
        <v>0</v>
      </c>
    </row>
    <row r="3474" spans="1:12" x14ac:dyDescent="0.4">
      <c r="A3474" s="1">
        <v>44010</v>
      </c>
      <c r="B3474" s="5"/>
      <c r="C3474" s="2" t="s">
        <v>22</v>
      </c>
      <c r="E3474">
        <v>1267</v>
      </c>
      <c r="F3474" s="2" t="s">
        <v>191</v>
      </c>
      <c r="G3474">
        <v>7</v>
      </c>
      <c r="K3474">
        <v>47</v>
      </c>
      <c r="L3474" s="2" t="s">
        <v>0</v>
      </c>
    </row>
    <row r="3475" spans="1:12" x14ac:dyDescent="0.4">
      <c r="A3475" s="1">
        <v>44010</v>
      </c>
      <c r="B3475" s="5"/>
      <c r="C3475" s="2" t="s">
        <v>83</v>
      </c>
      <c r="E3475">
        <v>25</v>
      </c>
      <c r="F3475" s="2" t="s">
        <v>191</v>
      </c>
      <c r="G3475">
        <v>0</v>
      </c>
      <c r="K3475">
        <v>0</v>
      </c>
      <c r="L3475" s="2" t="s">
        <v>0</v>
      </c>
    </row>
    <row r="3476" spans="1:12" x14ac:dyDescent="0.4">
      <c r="A3476" s="1">
        <v>44010</v>
      </c>
      <c r="B3476" s="5"/>
      <c r="C3476" s="2" t="s">
        <v>50</v>
      </c>
      <c r="E3476">
        <v>102</v>
      </c>
      <c r="F3476" s="2" t="s">
        <v>191</v>
      </c>
      <c r="G3476">
        <v>2</v>
      </c>
      <c r="K3476">
        <v>3</v>
      </c>
      <c r="L3476" s="2" t="s">
        <v>0</v>
      </c>
    </row>
    <row r="3477" spans="1:12" x14ac:dyDescent="0.4">
      <c r="A3477" s="1">
        <v>44010</v>
      </c>
      <c r="B3477" s="5">
        <v>0.33333333333333331</v>
      </c>
      <c r="C3477" s="2" t="s">
        <v>15</v>
      </c>
      <c r="D3477">
        <v>0</v>
      </c>
      <c r="E3477">
        <v>1931</v>
      </c>
      <c r="F3477" s="2" t="s">
        <v>191</v>
      </c>
      <c r="G3477">
        <v>1</v>
      </c>
      <c r="H3477">
        <v>0</v>
      </c>
      <c r="I3477">
        <v>0</v>
      </c>
      <c r="J3477">
        <v>0</v>
      </c>
      <c r="K3477">
        <v>97</v>
      </c>
      <c r="L3477" s="2" t="s">
        <v>87</v>
      </c>
    </row>
    <row r="3478" spans="1:12" x14ac:dyDescent="0.4">
      <c r="A3478" s="1">
        <v>44010</v>
      </c>
      <c r="B3478" s="5">
        <v>0</v>
      </c>
      <c r="C3478" s="2" t="s">
        <v>17</v>
      </c>
      <c r="D3478">
        <v>0</v>
      </c>
      <c r="E3478">
        <v>858</v>
      </c>
      <c r="F3478" s="2" t="s">
        <v>191</v>
      </c>
      <c r="G3478">
        <v>0</v>
      </c>
      <c r="H3478">
        <v>0</v>
      </c>
      <c r="I3478">
        <v>0</v>
      </c>
      <c r="J3478">
        <v>812</v>
      </c>
      <c r="K3478">
        <v>35</v>
      </c>
      <c r="L3478" s="2" t="s">
        <v>115</v>
      </c>
    </row>
    <row r="3479" spans="1:12" x14ac:dyDescent="0.4">
      <c r="A3479" s="1">
        <v>44010</v>
      </c>
      <c r="B3479" s="5">
        <v>0.54166666666666663</v>
      </c>
      <c r="C3479" s="2" t="s">
        <v>13</v>
      </c>
      <c r="D3479">
        <v>0</v>
      </c>
      <c r="E3479">
        <v>985</v>
      </c>
      <c r="F3479" s="2" t="s">
        <v>191</v>
      </c>
      <c r="G3479">
        <v>1</v>
      </c>
      <c r="H3479">
        <v>1</v>
      </c>
      <c r="I3479">
        <v>0</v>
      </c>
      <c r="J3479">
        <v>934</v>
      </c>
      <c r="K3479">
        <v>50</v>
      </c>
      <c r="L3479" s="2" t="s">
        <v>332</v>
      </c>
    </row>
    <row r="3480" spans="1:12" x14ac:dyDescent="0.4">
      <c r="A3480" s="1">
        <v>44010</v>
      </c>
      <c r="B3480" s="5">
        <v>0</v>
      </c>
      <c r="C3480" s="2" t="s">
        <v>26</v>
      </c>
      <c r="D3480">
        <v>0</v>
      </c>
      <c r="E3480">
        <v>1220</v>
      </c>
      <c r="F3480" s="2" t="s">
        <v>191</v>
      </c>
      <c r="G3480">
        <v>3</v>
      </c>
      <c r="H3480">
        <v>0</v>
      </c>
      <c r="I3480">
        <v>0</v>
      </c>
      <c r="J3480">
        <v>152</v>
      </c>
      <c r="K3480">
        <v>85</v>
      </c>
      <c r="L3480" s="2" t="s">
        <v>334</v>
      </c>
    </row>
    <row r="3481" spans="1:12" x14ac:dyDescent="0.4">
      <c r="A3481" s="1">
        <v>44010</v>
      </c>
      <c r="B3481" s="5">
        <v>0</v>
      </c>
      <c r="C3481" s="2" t="s">
        <v>8</v>
      </c>
      <c r="D3481">
        <v>0</v>
      </c>
      <c r="E3481">
        <v>5394</v>
      </c>
      <c r="F3481" s="2" t="s">
        <v>191</v>
      </c>
      <c r="G3481">
        <v>7</v>
      </c>
      <c r="H3481">
        <v>0</v>
      </c>
      <c r="I3481">
        <v>0</v>
      </c>
      <c r="J3481">
        <v>0</v>
      </c>
      <c r="K3481">
        <v>295</v>
      </c>
      <c r="L3481" s="2" t="s">
        <v>279</v>
      </c>
    </row>
    <row r="3482" spans="1:12" x14ac:dyDescent="0.4">
      <c r="A3482" s="1">
        <v>44010</v>
      </c>
      <c r="B3482" s="5"/>
      <c r="C3482" s="2" t="s">
        <v>28</v>
      </c>
      <c r="E3482">
        <v>129</v>
      </c>
      <c r="F3482" s="2" t="s">
        <v>191</v>
      </c>
      <c r="G3482">
        <v>0</v>
      </c>
      <c r="K3482">
        <v>13</v>
      </c>
      <c r="L3482" s="2" t="s">
        <v>0</v>
      </c>
    </row>
    <row r="3483" spans="1:12" x14ac:dyDescent="0.4">
      <c r="A3483" s="1">
        <v>44010</v>
      </c>
      <c r="B3483" s="5">
        <v>0</v>
      </c>
      <c r="C3483" s="2" t="s">
        <v>93</v>
      </c>
      <c r="D3483">
        <v>0</v>
      </c>
      <c r="E3483">
        <v>835</v>
      </c>
      <c r="F3483" s="2" t="s">
        <v>191</v>
      </c>
      <c r="G3483">
        <v>0</v>
      </c>
      <c r="H3483">
        <v>0</v>
      </c>
      <c r="I3483">
        <v>0</v>
      </c>
      <c r="J3483">
        <v>0</v>
      </c>
      <c r="K3483">
        <v>50</v>
      </c>
      <c r="L3483" s="2" t="s">
        <v>0</v>
      </c>
    </row>
    <row r="3484" spans="1:12" x14ac:dyDescent="0.4">
      <c r="A3484" s="1">
        <v>44010</v>
      </c>
      <c r="B3484" s="5">
        <v>0</v>
      </c>
      <c r="C3484" s="2" t="s">
        <v>37</v>
      </c>
      <c r="D3484">
        <v>0</v>
      </c>
      <c r="E3484">
        <v>216</v>
      </c>
      <c r="F3484" s="2" t="s">
        <v>191</v>
      </c>
      <c r="G3484">
        <v>0</v>
      </c>
      <c r="H3484">
        <v>0</v>
      </c>
      <c r="I3484">
        <v>0</v>
      </c>
      <c r="J3484">
        <v>0</v>
      </c>
      <c r="K3484">
        <v>7</v>
      </c>
      <c r="L3484" s="2" t="s">
        <v>333</v>
      </c>
    </row>
    <row r="3485" spans="1:12" x14ac:dyDescent="0.4">
      <c r="A3485" s="1">
        <v>44010</v>
      </c>
      <c r="B3485" s="5">
        <v>0</v>
      </c>
      <c r="C3485" s="2" t="s">
        <v>48</v>
      </c>
      <c r="D3485">
        <v>0</v>
      </c>
      <c r="E3485">
        <v>752</v>
      </c>
      <c r="F3485" s="2" t="s">
        <v>191</v>
      </c>
      <c r="G3485">
        <v>10</v>
      </c>
      <c r="H3485">
        <v>0</v>
      </c>
      <c r="I3485">
        <v>0</v>
      </c>
      <c r="J3485">
        <v>0</v>
      </c>
      <c r="K3485">
        <v>20</v>
      </c>
      <c r="L3485" s="2" t="s">
        <v>102</v>
      </c>
    </row>
    <row r="3486" spans="1:12" x14ac:dyDescent="0.4">
      <c r="A3486" s="1">
        <v>44010</v>
      </c>
      <c r="B3486" s="5">
        <v>0</v>
      </c>
      <c r="C3486" s="2" t="s">
        <v>29</v>
      </c>
      <c r="D3486">
        <v>0</v>
      </c>
      <c r="E3486">
        <v>745</v>
      </c>
      <c r="F3486" s="2" t="s">
        <v>191</v>
      </c>
      <c r="G3486">
        <v>2</v>
      </c>
      <c r="H3486">
        <v>0</v>
      </c>
      <c r="I3486">
        <v>0</v>
      </c>
      <c r="J3486">
        <v>0</v>
      </c>
      <c r="K3486">
        <v>83</v>
      </c>
      <c r="L3486" s="2" t="s">
        <v>229</v>
      </c>
    </row>
    <row r="3487" spans="1:12" x14ac:dyDescent="0.4">
      <c r="A3487" s="1">
        <v>44010</v>
      </c>
      <c r="B3487" s="5">
        <v>0</v>
      </c>
      <c r="C3487" s="2" t="s">
        <v>70</v>
      </c>
      <c r="D3487">
        <v>0</v>
      </c>
      <c r="E3487">
        <v>124</v>
      </c>
      <c r="F3487" s="2" t="s">
        <v>191</v>
      </c>
      <c r="G3487">
        <v>0</v>
      </c>
      <c r="H3487">
        <v>0</v>
      </c>
      <c r="I3487">
        <v>0</v>
      </c>
      <c r="J3487">
        <v>0</v>
      </c>
      <c r="K3487">
        <v>3</v>
      </c>
      <c r="L3487" s="2" t="s">
        <v>223</v>
      </c>
    </row>
    <row r="3488" spans="1:12" x14ac:dyDescent="0.4">
      <c r="A3488" s="1">
        <v>44010</v>
      </c>
      <c r="B3488" s="5"/>
      <c r="C3488" s="2" t="s">
        <v>78</v>
      </c>
      <c r="E3488">
        <v>83</v>
      </c>
      <c r="F3488" s="2" t="s">
        <v>191</v>
      </c>
      <c r="G3488">
        <v>0</v>
      </c>
      <c r="K3488">
        <v>0</v>
      </c>
      <c r="L3488" s="2" t="s">
        <v>0</v>
      </c>
    </row>
    <row r="3489" spans="1:12" x14ac:dyDescent="0.4">
      <c r="A3489" s="1">
        <v>44010</v>
      </c>
      <c r="B3489" s="5"/>
      <c r="C3489" s="2" t="s">
        <v>33</v>
      </c>
      <c r="E3489">
        <v>835</v>
      </c>
      <c r="F3489" s="2" t="s">
        <v>191</v>
      </c>
      <c r="G3489">
        <v>8</v>
      </c>
      <c r="K3489">
        <v>38</v>
      </c>
      <c r="L3489" s="2" t="s">
        <v>0</v>
      </c>
    </row>
    <row r="3490" spans="1:12" x14ac:dyDescent="0.4">
      <c r="A3490" s="1">
        <v>44010</v>
      </c>
      <c r="B3490" s="5">
        <v>0</v>
      </c>
      <c r="C3490" s="2" t="s">
        <v>101</v>
      </c>
      <c r="D3490">
        <v>0</v>
      </c>
      <c r="E3490">
        <v>82</v>
      </c>
      <c r="F3490" s="2" t="s">
        <v>191</v>
      </c>
      <c r="G3490">
        <v>3</v>
      </c>
      <c r="H3490">
        <v>0</v>
      </c>
      <c r="I3490">
        <v>0</v>
      </c>
      <c r="J3490">
        <v>0</v>
      </c>
      <c r="K3490">
        <v>7</v>
      </c>
      <c r="L3490" s="2" t="s">
        <v>335</v>
      </c>
    </row>
    <row r="3491" spans="1:12" x14ac:dyDescent="0.4">
      <c r="A3491" s="1">
        <v>44010</v>
      </c>
      <c r="B3491" s="5"/>
      <c r="C3491" s="2" t="s">
        <v>57</v>
      </c>
      <c r="E3491">
        <v>455</v>
      </c>
      <c r="F3491" s="2" t="s">
        <v>191</v>
      </c>
      <c r="G3491">
        <v>2</v>
      </c>
      <c r="K3491">
        <v>17</v>
      </c>
      <c r="L3491" s="2" t="s">
        <v>0</v>
      </c>
    </row>
    <row r="3492" spans="1:12" x14ac:dyDescent="0.4">
      <c r="A3492" s="1">
        <v>44010</v>
      </c>
      <c r="B3492" s="5">
        <v>0.41666666666666669</v>
      </c>
      <c r="C3492" s="2" t="s">
        <v>38</v>
      </c>
      <c r="D3492">
        <v>0</v>
      </c>
      <c r="E3492">
        <v>323</v>
      </c>
      <c r="F3492" s="2" t="s">
        <v>191</v>
      </c>
      <c r="G3492">
        <v>2</v>
      </c>
      <c r="H3492">
        <v>0</v>
      </c>
      <c r="I3492">
        <v>0</v>
      </c>
      <c r="J3492">
        <v>285</v>
      </c>
      <c r="K3492">
        <v>23</v>
      </c>
      <c r="L3492" s="2" t="s">
        <v>339</v>
      </c>
    </row>
    <row r="3493" spans="1:12" x14ac:dyDescent="0.4">
      <c r="A3493" s="1">
        <v>44010</v>
      </c>
      <c r="B3493" s="5">
        <v>0.41666666666666669</v>
      </c>
      <c r="C3493" s="2" t="s">
        <v>88</v>
      </c>
      <c r="D3493">
        <v>0</v>
      </c>
      <c r="E3493">
        <v>393</v>
      </c>
      <c r="F3493" s="2" t="s">
        <v>191</v>
      </c>
      <c r="G3493">
        <v>2</v>
      </c>
      <c r="H3493">
        <v>0</v>
      </c>
      <c r="I3493">
        <v>0</v>
      </c>
      <c r="J3493">
        <v>69</v>
      </c>
      <c r="K3493">
        <v>18</v>
      </c>
      <c r="L3493" s="2" t="s">
        <v>303</v>
      </c>
    </row>
    <row r="3494" spans="1:12" x14ac:dyDescent="0.4">
      <c r="A3494" s="1">
        <v>44010</v>
      </c>
      <c r="B3494" s="5">
        <v>0.33333333333333331</v>
      </c>
      <c r="C3494" s="2" t="s">
        <v>9</v>
      </c>
      <c r="D3494">
        <v>0</v>
      </c>
      <c r="E3494">
        <v>3327</v>
      </c>
      <c r="F3494" s="2" t="s">
        <v>191</v>
      </c>
      <c r="G3494">
        <v>4</v>
      </c>
      <c r="H3494">
        <v>0</v>
      </c>
      <c r="I3494">
        <v>0</v>
      </c>
      <c r="J3494">
        <v>912</v>
      </c>
      <c r="K3494">
        <v>350</v>
      </c>
      <c r="L3494" s="2" t="s">
        <v>244</v>
      </c>
    </row>
    <row r="3495" spans="1:12" x14ac:dyDescent="0.4">
      <c r="A3495" s="1">
        <v>44010</v>
      </c>
      <c r="B3495" s="5"/>
      <c r="C3495" s="2" t="s">
        <v>75</v>
      </c>
      <c r="E3495">
        <v>95</v>
      </c>
      <c r="F3495" s="2" t="s">
        <v>191</v>
      </c>
      <c r="G3495">
        <v>0</v>
      </c>
      <c r="K3495">
        <v>7</v>
      </c>
      <c r="L3495" s="2" t="s">
        <v>0</v>
      </c>
    </row>
    <row r="3496" spans="1:12" x14ac:dyDescent="0.4">
      <c r="A3496" s="1">
        <v>44010</v>
      </c>
      <c r="B3496" s="5">
        <v>0</v>
      </c>
      <c r="C3496" s="2" t="s">
        <v>18</v>
      </c>
      <c r="D3496">
        <v>0</v>
      </c>
      <c r="E3496">
        <v>5555</v>
      </c>
      <c r="F3496" s="2" t="s">
        <v>191</v>
      </c>
      <c r="G3496">
        <v>13</v>
      </c>
      <c r="H3496">
        <v>3</v>
      </c>
      <c r="I3496">
        <v>0</v>
      </c>
      <c r="J3496">
        <v>0</v>
      </c>
      <c r="K3496">
        <v>424</v>
      </c>
      <c r="L3496" s="2" t="s">
        <v>123</v>
      </c>
    </row>
    <row r="3497" spans="1:12" x14ac:dyDescent="0.4">
      <c r="A3497" s="1">
        <v>44010</v>
      </c>
      <c r="B3497" s="5">
        <v>0</v>
      </c>
      <c r="C3497" s="2" t="s">
        <v>20</v>
      </c>
      <c r="D3497">
        <v>0</v>
      </c>
      <c r="E3497">
        <v>2046</v>
      </c>
      <c r="F3497" s="2" t="s">
        <v>191</v>
      </c>
      <c r="G3497">
        <v>11</v>
      </c>
      <c r="H3497">
        <v>1</v>
      </c>
      <c r="I3497">
        <v>0</v>
      </c>
      <c r="J3497">
        <v>297</v>
      </c>
      <c r="K3497">
        <v>153</v>
      </c>
      <c r="L3497" s="2" t="s">
        <v>255</v>
      </c>
    </row>
    <row r="3498" spans="1:12" x14ac:dyDescent="0.4">
      <c r="A3498" s="1">
        <v>44010</v>
      </c>
      <c r="B3498" s="5">
        <v>0.33333333333333331</v>
      </c>
      <c r="C3498" s="2" t="s">
        <v>40</v>
      </c>
      <c r="D3498">
        <v>0</v>
      </c>
      <c r="E3498">
        <v>221</v>
      </c>
      <c r="F3498" s="2" t="s">
        <v>191</v>
      </c>
      <c r="G3498">
        <v>0</v>
      </c>
      <c r="H3498">
        <v>0</v>
      </c>
      <c r="I3498">
        <v>0</v>
      </c>
      <c r="J3498">
        <v>198</v>
      </c>
      <c r="K3498">
        <v>9</v>
      </c>
      <c r="L3498" s="2" t="s">
        <v>232</v>
      </c>
    </row>
    <row r="3499" spans="1:12" x14ac:dyDescent="0.4">
      <c r="A3499" s="1">
        <v>44010</v>
      </c>
      <c r="B3499" s="5">
        <v>0.60416666666666663</v>
      </c>
      <c r="C3499" s="2" t="s">
        <v>12</v>
      </c>
      <c r="D3499">
        <v>0</v>
      </c>
      <c r="E3499">
        <v>3768</v>
      </c>
      <c r="F3499" s="2" t="s">
        <v>191</v>
      </c>
      <c r="G3499">
        <v>8</v>
      </c>
      <c r="H3499">
        <v>0</v>
      </c>
      <c r="I3499">
        <v>0</v>
      </c>
      <c r="J3499">
        <v>0</v>
      </c>
      <c r="K3499">
        <v>130</v>
      </c>
      <c r="L3499" s="2" t="s">
        <v>301</v>
      </c>
    </row>
    <row r="3500" spans="1:12" x14ac:dyDescent="0.4">
      <c r="A3500" s="1">
        <v>44010</v>
      </c>
      <c r="B3500" s="5">
        <v>0</v>
      </c>
      <c r="C3500" s="2" t="s">
        <v>10</v>
      </c>
      <c r="D3500">
        <v>0</v>
      </c>
      <c r="E3500">
        <v>82</v>
      </c>
      <c r="F3500" s="2" t="s">
        <v>191</v>
      </c>
      <c r="G3500">
        <v>0</v>
      </c>
      <c r="H3500">
        <v>0</v>
      </c>
      <c r="I3500">
        <v>0</v>
      </c>
      <c r="J3500">
        <v>0</v>
      </c>
      <c r="K3500">
        <v>1</v>
      </c>
      <c r="L3500" s="2" t="s">
        <v>302</v>
      </c>
    </row>
    <row r="3501" spans="1:12" x14ac:dyDescent="0.4">
      <c r="A3501" s="1">
        <v>44010</v>
      </c>
      <c r="B3501" s="5"/>
      <c r="C3501" s="2" t="s">
        <v>167</v>
      </c>
      <c r="E3501">
        <v>31848</v>
      </c>
      <c r="F3501" s="2" t="s">
        <v>191</v>
      </c>
      <c r="G3501">
        <v>86</v>
      </c>
      <c r="K3501">
        <v>1965</v>
      </c>
      <c r="L3501" s="2" t="s">
        <v>0</v>
      </c>
    </row>
    <row r="3502" spans="1:12" x14ac:dyDescent="0.4">
      <c r="A3502" s="1">
        <v>44011</v>
      </c>
      <c r="B3502" s="5">
        <v>0.33333333333333331</v>
      </c>
      <c r="C3502" s="2" t="s">
        <v>22</v>
      </c>
      <c r="D3502">
        <v>0</v>
      </c>
      <c r="E3502">
        <v>1274</v>
      </c>
      <c r="F3502" s="2" t="s">
        <v>191</v>
      </c>
      <c r="G3502">
        <v>8</v>
      </c>
      <c r="H3502">
        <v>0</v>
      </c>
      <c r="I3502">
        <v>0</v>
      </c>
      <c r="J3502">
        <v>0</v>
      </c>
      <c r="K3502">
        <v>47</v>
      </c>
      <c r="L3502" s="2" t="s">
        <v>325</v>
      </c>
    </row>
    <row r="3503" spans="1:12" x14ac:dyDescent="0.4">
      <c r="A3503" s="1">
        <v>44011</v>
      </c>
      <c r="B3503" s="5"/>
      <c r="C3503" s="2" t="s">
        <v>83</v>
      </c>
      <c r="E3503">
        <v>25</v>
      </c>
      <c r="F3503" s="2" t="s">
        <v>191</v>
      </c>
      <c r="G3503">
        <v>0</v>
      </c>
      <c r="K3503">
        <v>0</v>
      </c>
      <c r="L3503" s="2" t="s">
        <v>0</v>
      </c>
    </row>
    <row r="3504" spans="1:12" x14ac:dyDescent="0.4">
      <c r="A3504" s="1">
        <v>44011</v>
      </c>
      <c r="B3504" s="5">
        <v>0.39583333333333331</v>
      </c>
      <c r="C3504" s="2" t="s">
        <v>50</v>
      </c>
      <c r="D3504">
        <v>0</v>
      </c>
      <c r="E3504">
        <v>102</v>
      </c>
      <c r="F3504" s="2" t="s">
        <v>191</v>
      </c>
      <c r="G3504">
        <v>3</v>
      </c>
      <c r="H3504">
        <v>0</v>
      </c>
      <c r="I3504">
        <v>0</v>
      </c>
      <c r="J3504">
        <v>0</v>
      </c>
      <c r="K3504">
        <v>3</v>
      </c>
      <c r="L3504" s="2" t="s">
        <v>111</v>
      </c>
    </row>
    <row r="3505" spans="1:12" x14ac:dyDescent="0.4">
      <c r="A3505" s="1">
        <v>44011</v>
      </c>
      <c r="B3505" s="5">
        <v>0.33333333333333331</v>
      </c>
      <c r="C3505" s="2" t="s">
        <v>15</v>
      </c>
      <c r="D3505">
        <v>0</v>
      </c>
      <c r="E3505">
        <v>1935</v>
      </c>
      <c r="F3505" s="2" t="s">
        <v>191</v>
      </c>
      <c r="G3505">
        <v>2</v>
      </c>
      <c r="H3505">
        <v>0</v>
      </c>
      <c r="I3505">
        <v>0</v>
      </c>
      <c r="J3505">
        <v>0</v>
      </c>
      <c r="K3505">
        <v>97</v>
      </c>
      <c r="L3505" s="2" t="s">
        <v>87</v>
      </c>
    </row>
    <row r="3506" spans="1:12" x14ac:dyDescent="0.4">
      <c r="A3506" s="1">
        <v>44011</v>
      </c>
      <c r="B3506" s="5">
        <v>0</v>
      </c>
      <c r="C3506" s="2" t="s">
        <v>17</v>
      </c>
      <c r="D3506">
        <v>0</v>
      </c>
      <c r="E3506">
        <v>859</v>
      </c>
      <c r="F3506" s="2" t="s">
        <v>191</v>
      </c>
      <c r="G3506">
        <v>0</v>
      </c>
      <c r="H3506">
        <v>0</v>
      </c>
      <c r="I3506">
        <v>0</v>
      </c>
      <c r="J3506">
        <v>812</v>
      </c>
      <c r="K3506">
        <v>35</v>
      </c>
      <c r="L3506" s="2" t="s">
        <v>115</v>
      </c>
    </row>
    <row r="3507" spans="1:12" x14ac:dyDescent="0.4">
      <c r="A3507" s="1">
        <v>44011</v>
      </c>
      <c r="B3507" s="5">
        <v>0.40625</v>
      </c>
      <c r="C3507" s="2" t="s">
        <v>13</v>
      </c>
      <c r="D3507">
        <v>0</v>
      </c>
      <c r="E3507">
        <v>985</v>
      </c>
      <c r="F3507" s="2" t="s">
        <v>191</v>
      </c>
      <c r="G3507">
        <v>1</v>
      </c>
      <c r="H3507">
        <v>1</v>
      </c>
      <c r="I3507">
        <v>0</v>
      </c>
      <c r="J3507">
        <v>934</v>
      </c>
      <c r="K3507">
        <v>50</v>
      </c>
      <c r="L3507" s="2" t="s">
        <v>332</v>
      </c>
    </row>
    <row r="3508" spans="1:12" x14ac:dyDescent="0.4">
      <c r="A3508" s="1">
        <v>44011</v>
      </c>
      <c r="B3508" s="5">
        <v>0</v>
      </c>
      <c r="C3508" s="2" t="s">
        <v>26</v>
      </c>
      <c r="D3508">
        <v>0</v>
      </c>
      <c r="E3508">
        <v>1220</v>
      </c>
      <c r="F3508" s="2" t="s">
        <v>191</v>
      </c>
      <c r="G3508">
        <v>4</v>
      </c>
      <c r="H3508">
        <v>0</v>
      </c>
      <c r="I3508">
        <v>0</v>
      </c>
      <c r="J3508">
        <v>152</v>
      </c>
      <c r="K3508">
        <v>85</v>
      </c>
      <c r="L3508" s="2" t="s">
        <v>334</v>
      </c>
    </row>
    <row r="3509" spans="1:12" x14ac:dyDescent="0.4">
      <c r="A3509" s="1">
        <v>44011</v>
      </c>
      <c r="B3509" s="5">
        <v>0</v>
      </c>
      <c r="C3509" s="2" t="s">
        <v>8</v>
      </c>
      <c r="D3509">
        <v>0</v>
      </c>
      <c r="E3509">
        <v>5400</v>
      </c>
      <c r="F3509" s="2" t="s">
        <v>191</v>
      </c>
      <c r="G3509">
        <v>7</v>
      </c>
      <c r="H3509">
        <v>3</v>
      </c>
      <c r="I3509">
        <v>1</v>
      </c>
      <c r="J3509">
        <v>0</v>
      </c>
      <c r="K3509">
        <v>295</v>
      </c>
      <c r="L3509" s="2" t="s">
        <v>279</v>
      </c>
    </row>
    <row r="3510" spans="1:12" x14ac:dyDescent="0.4">
      <c r="A3510" s="1">
        <v>44011</v>
      </c>
      <c r="B3510" s="5">
        <v>0.5</v>
      </c>
      <c r="C3510" s="2" t="s">
        <v>28</v>
      </c>
      <c r="D3510">
        <v>0</v>
      </c>
      <c r="E3510">
        <v>129</v>
      </c>
      <c r="F3510" s="2" t="s">
        <v>191</v>
      </c>
      <c r="G3510">
        <v>0</v>
      </c>
      <c r="H3510">
        <v>0</v>
      </c>
      <c r="I3510">
        <v>0</v>
      </c>
      <c r="J3510">
        <v>0</v>
      </c>
      <c r="K3510">
        <v>13</v>
      </c>
      <c r="L3510" s="2" t="s">
        <v>304</v>
      </c>
    </row>
    <row r="3511" spans="1:12" x14ac:dyDescent="0.4">
      <c r="A3511" s="1">
        <v>44011</v>
      </c>
      <c r="B3511" s="5">
        <v>0</v>
      </c>
      <c r="C3511" s="2" t="s">
        <v>93</v>
      </c>
      <c r="D3511">
        <v>0</v>
      </c>
      <c r="E3511">
        <v>835</v>
      </c>
      <c r="F3511" s="2" t="s">
        <v>191</v>
      </c>
      <c r="G3511">
        <v>0</v>
      </c>
      <c r="H3511">
        <v>0</v>
      </c>
      <c r="I3511">
        <v>0</v>
      </c>
      <c r="J3511">
        <v>0</v>
      </c>
      <c r="K3511">
        <v>50</v>
      </c>
      <c r="L3511" s="2" t="s">
        <v>0</v>
      </c>
    </row>
    <row r="3512" spans="1:12" x14ac:dyDescent="0.4">
      <c r="A3512" s="1">
        <v>44011</v>
      </c>
      <c r="B3512" s="5">
        <v>0</v>
      </c>
      <c r="C3512" s="2" t="s">
        <v>37</v>
      </c>
      <c r="D3512">
        <v>0</v>
      </c>
      <c r="E3512">
        <v>216</v>
      </c>
      <c r="F3512" s="2" t="s">
        <v>191</v>
      </c>
      <c r="G3512">
        <v>0</v>
      </c>
      <c r="H3512">
        <v>0</v>
      </c>
      <c r="I3512">
        <v>0</v>
      </c>
      <c r="J3512">
        <v>0</v>
      </c>
      <c r="K3512">
        <v>7</v>
      </c>
      <c r="L3512" s="2" t="s">
        <v>333</v>
      </c>
    </row>
    <row r="3513" spans="1:12" x14ac:dyDescent="0.4">
      <c r="A3513" s="1">
        <v>44011</v>
      </c>
      <c r="B3513" s="5">
        <v>0</v>
      </c>
      <c r="C3513" s="2" t="s">
        <v>48</v>
      </c>
      <c r="D3513">
        <v>0</v>
      </c>
      <c r="E3513">
        <v>754</v>
      </c>
      <c r="F3513" s="2" t="s">
        <v>191</v>
      </c>
      <c r="G3513">
        <v>10</v>
      </c>
      <c r="H3513">
        <v>1</v>
      </c>
      <c r="I3513">
        <v>0</v>
      </c>
      <c r="J3513">
        <v>0</v>
      </c>
      <c r="K3513">
        <v>20</v>
      </c>
      <c r="L3513" s="2" t="s">
        <v>102</v>
      </c>
    </row>
    <row r="3514" spans="1:12" x14ac:dyDescent="0.4">
      <c r="A3514" s="1">
        <v>44011</v>
      </c>
      <c r="B3514" s="5">
        <v>0</v>
      </c>
      <c r="C3514" s="2" t="s">
        <v>29</v>
      </c>
      <c r="D3514">
        <v>0</v>
      </c>
      <c r="E3514">
        <v>746</v>
      </c>
      <c r="F3514" s="2" t="s">
        <v>191</v>
      </c>
      <c r="G3514">
        <v>2</v>
      </c>
      <c r="H3514">
        <v>0</v>
      </c>
      <c r="I3514">
        <v>0</v>
      </c>
      <c r="J3514">
        <v>0</v>
      </c>
      <c r="K3514">
        <v>83</v>
      </c>
      <c r="L3514" s="2" t="s">
        <v>229</v>
      </c>
    </row>
    <row r="3515" spans="1:12" x14ac:dyDescent="0.4">
      <c r="A3515" s="1">
        <v>44011</v>
      </c>
      <c r="B3515" s="5">
        <v>0</v>
      </c>
      <c r="C3515" s="2" t="s">
        <v>70</v>
      </c>
      <c r="D3515">
        <v>0</v>
      </c>
      <c r="E3515">
        <v>124</v>
      </c>
      <c r="F3515" s="2" t="s">
        <v>191</v>
      </c>
      <c r="G3515">
        <v>0</v>
      </c>
      <c r="H3515">
        <v>0</v>
      </c>
      <c r="I3515">
        <v>0</v>
      </c>
      <c r="J3515">
        <v>0</v>
      </c>
      <c r="K3515">
        <v>3</v>
      </c>
      <c r="L3515" s="2" t="s">
        <v>223</v>
      </c>
    </row>
    <row r="3516" spans="1:12" x14ac:dyDescent="0.4">
      <c r="A3516" s="1">
        <v>44011</v>
      </c>
      <c r="B3516" s="5">
        <v>0</v>
      </c>
      <c r="C3516" s="2" t="s">
        <v>78</v>
      </c>
      <c r="D3516">
        <v>0</v>
      </c>
      <c r="E3516">
        <v>83</v>
      </c>
      <c r="F3516" s="2" t="s">
        <v>191</v>
      </c>
      <c r="G3516">
        <v>0</v>
      </c>
      <c r="H3516">
        <v>0</v>
      </c>
      <c r="I3516">
        <v>0</v>
      </c>
      <c r="J3516">
        <v>0</v>
      </c>
      <c r="K3516">
        <v>0</v>
      </c>
      <c r="L3516" s="2" t="s">
        <v>338</v>
      </c>
    </row>
    <row r="3517" spans="1:12" x14ac:dyDescent="0.4">
      <c r="A3517" s="1">
        <v>44011</v>
      </c>
      <c r="B3517" s="5">
        <v>0</v>
      </c>
      <c r="C3517" s="2" t="s">
        <v>33</v>
      </c>
      <c r="D3517">
        <v>0</v>
      </c>
      <c r="E3517">
        <v>837</v>
      </c>
      <c r="F3517" s="2" t="s">
        <v>191</v>
      </c>
      <c r="G3517">
        <v>7</v>
      </c>
      <c r="H3517">
        <v>0</v>
      </c>
      <c r="I3517">
        <v>0</v>
      </c>
      <c r="J3517">
        <v>0</v>
      </c>
      <c r="K3517">
        <v>38</v>
      </c>
      <c r="L3517" s="2" t="s">
        <v>74</v>
      </c>
    </row>
    <row r="3518" spans="1:12" x14ac:dyDescent="0.4">
      <c r="A3518" s="1">
        <v>44011</v>
      </c>
      <c r="B3518" s="5">
        <v>0.39583333333333331</v>
      </c>
      <c r="C3518" s="2" t="s">
        <v>101</v>
      </c>
      <c r="D3518">
        <v>0</v>
      </c>
      <c r="E3518">
        <v>83</v>
      </c>
      <c r="F3518" s="2" t="s">
        <v>191</v>
      </c>
      <c r="G3518">
        <v>3</v>
      </c>
      <c r="H3518">
        <v>0</v>
      </c>
      <c r="I3518">
        <v>0</v>
      </c>
      <c r="J3518">
        <v>0</v>
      </c>
      <c r="K3518">
        <v>7</v>
      </c>
      <c r="L3518" s="2" t="s">
        <v>335</v>
      </c>
    </row>
    <row r="3519" spans="1:12" x14ac:dyDescent="0.4">
      <c r="A3519" s="1">
        <v>44011</v>
      </c>
      <c r="B3519" s="5">
        <v>0</v>
      </c>
      <c r="C3519" s="2" t="s">
        <v>57</v>
      </c>
      <c r="D3519">
        <v>0</v>
      </c>
      <c r="E3519">
        <v>456</v>
      </c>
      <c r="F3519" s="2" t="s">
        <v>191</v>
      </c>
      <c r="G3519">
        <v>2</v>
      </c>
      <c r="H3519">
        <v>0</v>
      </c>
      <c r="I3519">
        <v>0</v>
      </c>
      <c r="J3519">
        <v>0</v>
      </c>
      <c r="K3519">
        <v>17</v>
      </c>
      <c r="L3519" s="2" t="s">
        <v>233</v>
      </c>
    </row>
    <row r="3520" spans="1:12" x14ac:dyDescent="0.4">
      <c r="A3520" s="1">
        <v>44011</v>
      </c>
      <c r="B3520" s="5">
        <v>0.41666666666666669</v>
      </c>
      <c r="C3520" s="2" t="s">
        <v>38</v>
      </c>
      <c r="D3520">
        <v>0</v>
      </c>
      <c r="E3520">
        <v>328</v>
      </c>
      <c r="F3520" s="2" t="s">
        <v>191</v>
      </c>
      <c r="G3520">
        <v>3</v>
      </c>
      <c r="H3520">
        <v>0</v>
      </c>
      <c r="I3520">
        <v>0</v>
      </c>
      <c r="J3520">
        <v>286</v>
      </c>
      <c r="K3520">
        <v>23</v>
      </c>
      <c r="L3520" s="2" t="s">
        <v>339</v>
      </c>
    </row>
    <row r="3521" spans="1:12" x14ac:dyDescent="0.4">
      <c r="A3521" s="1">
        <v>44011</v>
      </c>
      <c r="B3521" s="5">
        <v>0.41666666666666669</v>
      </c>
      <c r="C3521" s="2" t="s">
        <v>88</v>
      </c>
      <c r="D3521">
        <v>0</v>
      </c>
      <c r="E3521">
        <v>394</v>
      </c>
      <c r="F3521" s="2" t="s">
        <v>191</v>
      </c>
      <c r="G3521">
        <v>2</v>
      </c>
      <c r="H3521">
        <v>0</v>
      </c>
      <c r="I3521">
        <v>0</v>
      </c>
      <c r="J3521">
        <v>69</v>
      </c>
      <c r="K3521">
        <v>18</v>
      </c>
      <c r="L3521" s="2" t="s">
        <v>303</v>
      </c>
    </row>
    <row r="3522" spans="1:12" x14ac:dyDescent="0.4">
      <c r="A3522" s="1">
        <v>44011</v>
      </c>
      <c r="B3522" s="5">
        <v>0.33333333333333331</v>
      </c>
      <c r="C3522" s="2" t="s">
        <v>9</v>
      </c>
      <c r="D3522">
        <v>0</v>
      </c>
      <c r="E3522">
        <v>3328</v>
      </c>
      <c r="F3522" s="2" t="s">
        <v>191</v>
      </c>
      <c r="G3522">
        <v>4</v>
      </c>
      <c r="H3522">
        <v>0</v>
      </c>
      <c r="I3522">
        <v>0</v>
      </c>
      <c r="J3522">
        <v>912</v>
      </c>
      <c r="K3522">
        <v>350</v>
      </c>
      <c r="L3522" s="2" t="s">
        <v>244</v>
      </c>
    </row>
    <row r="3523" spans="1:12" x14ac:dyDescent="0.4">
      <c r="A3523" s="1">
        <v>44011</v>
      </c>
      <c r="B3523" s="5">
        <v>0.33333333333333331</v>
      </c>
      <c r="C3523" s="2" t="s">
        <v>75</v>
      </c>
      <c r="D3523">
        <v>0</v>
      </c>
      <c r="E3523">
        <v>95</v>
      </c>
      <c r="F3523" s="2" t="s">
        <v>191</v>
      </c>
      <c r="G3523">
        <v>0</v>
      </c>
      <c r="H3523">
        <v>0</v>
      </c>
      <c r="I3523">
        <v>0</v>
      </c>
      <c r="J3523">
        <v>86</v>
      </c>
      <c r="K3523">
        <v>7</v>
      </c>
      <c r="L3523" s="2" t="s">
        <v>145</v>
      </c>
    </row>
    <row r="3524" spans="1:12" x14ac:dyDescent="0.4">
      <c r="A3524" s="1">
        <v>44011</v>
      </c>
      <c r="B3524" s="5">
        <v>0</v>
      </c>
      <c r="C3524" s="2" t="s">
        <v>18</v>
      </c>
      <c r="D3524">
        <v>0</v>
      </c>
      <c r="E3524">
        <v>5571</v>
      </c>
      <c r="F3524" s="2" t="s">
        <v>191</v>
      </c>
      <c r="G3524">
        <v>14</v>
      </c>
      <c r="H3524">
        <v>4</v>
      </c>
      <c r="I3524">
        <v>0</v>
      </c>
      <c r="J3524">
        <v>0</v>
      </c>
      <c r="K3524">
        <v>424</v>
      </c>
      <c r="L3524" s="2" t="s">
        <v>123</v>
      </c>
    </row>
    <row r="3525" spans="1:12" x14ac:dyDescent="0.4">
      <c r="A3525" s="1">
        <v>44011</v>
      </c>
      <c r="B3525" s="5">
        <v>0</v>
      </c>
      <c r="C3525" s="2" t="s">
        <v>20</v>
      </c>
      <c r="D3525">
        <v>0</v>
      </c>
      <c r="E3525">
        <v>2054</v>
      </c>
      <c r="F3525" s="2" t="s">
        <v>191</v>
      </c>
      <c r="G3525">
        <v>9</v>
      </c>
      <c r="H3525">
        <v>2</v>
      </c>
      <c r="I3525">
        <v>0</v>
      </c>
      <c r="J3525">
        <v>298</v>
      </c>
      <c r="K3525">
        <v>153</v>
      </c>
      <c r="L3525" s="2" t="s">
        <v>255</v>
      </c>
    </row>
    <row r="3526" spans="1:12" x14ac:dyDescent="0.4">
      <c r="A3526" s="1">
        <v>44011</v>
      </c>
      <c r="B3526" s="5">
        <v>0.33333333333333331</v>
      </c>
      <c r="C3526" s="2" t="s">
        <v>40</v>
      </c>
      <c r="D3526">
        <v>0</v>
      </c>
      <c r="E3526">
        <v>223</v>
      </c>
      <c r="F3526" s="2" t="s">
        <v>191</v>
      </c>
      <c r="G3526">
        <v>0</v>
      </c>
      <c r="H3526">
        <v>0</v>
      </c>
      <c r="I3526">
        <v>0</v>
      </c>
      <c r="J3526">
        <v>198</v>
      </c>
      <c r="K3526">
        <v>9</v>
      </c>
      <c r="L3526" s="2" t="s">
        <v>232</v>
      </c>
    </row>
    <row r="3527" spans="1:12" x14ac:dyDescent="0.4">
      <c r="A3527" s="1">
        <v>44011</v>
      </c>
      <c r="B3527" s="5">
        <v>0.60416666666666663</v>
      </c>
      <c r="C3527" s="2" t="s">
        <v>12</v>
      </c>
      <c r="D3527">
        <v>0</v>
      </c>
      <c r="E3527">
        <v>3777</v>
      </c>
      <c r="F3527" s="2" t="s">
        <v>191</v>
      </c>
      <c r="G3527">
        <v>10</v>
      </c>
      <c r="H3527">
        <v>0</v>
      </c>
      <c r="I3527">
        <v>1</v>
      </c>
      <c r="J3527">
        <v>0</v>
      </c>
      <c r="K3527">
        <v>131</v>
      </c>
      <c r="L3527" s="2" t="s">
        <v>301</v>
      </c>
    </row>
    <row r="3528" spans="1:12" x14ac:dyDescent="0.4">
      <c r="A3528" s="1">
        <v>44011</v>
      </c>
      <c r="B3528" s="5">
        <v>0</v>
      </c>
      <c r="C3528" s="2" t="s">
        <v>10</v>
      </c>
      <c r="D3528">
        <v>0</v>
      </c>
      <c r="E3528">
        <v>82</v>
      </c>
      <c r="F3528" s="2" t="s">
        <v>191</v>
      </c>
      <c r="G3528">
        <v>0</v>
      </c>
      <c r="H3528">
        <v>0</v>
      </c>
      <c r="I3528">
        <v>0</v>
      </c>
      <c r="J3528">
        <v>0</v>
      </c>
      <c r="K3528">
        <v>1</v>
      </c>
      <c r="L3528" s="2" t="s">
        <v>302</v>
      </c>
    </row>
    <row r="3529" spans="1:12" x14ac:dyDescent="0.4">
      <c r="A3529" s="1">
        <v>44011</v>
      </c>
      <c r="B3529" s="5"/>
      <c r="C3529" s="2" t="s">
        <v>167</v>
      </c>
      <c r="E3529">
        <v>31915</v>
      </c>
      <c r="F3529" s="2" t="s">
        <v>191</v>
      </c>
      <c r="G3529">
        <v>91</v>
      </c>
      <c r="K3529">
        <v>1966</v>
      </c>
      <c r="L3529" s="2" t="s">
        <v>0</v>
      </c>
    </row>
    <row r="3530" spans="1:12" x14ac:dyDescent="0.4">
      <c r="A3530" s="1">
        <v>44012</v>
      </c>
      <c r="B3530" s="5">
        <v>0.33333333333333331</v>
      </c>
      <c r="C3530" s="2" t="s">
        <v>22</v>
      </c>
      <c r="D3530">
        <v>0</v>
      </c>
      <c r="E3530">
        <v>1282</v>
      </c>
      <c r="F3530" s="2" t="s">
        <v>191</v>
      </c>
      <c r="G3530">
        <v>9</v>
      </c>
      <c r="H3530">
        <v>0</v>
      </c>
      <c r="I3530">
        <v>0</v>
      </c>
      <c r="J3530">
        <v>0</v>
      </c>
      <c r="K3530">
        <v>47</v>
      </c>
      <c r="L3530" s="2" t="s">
        <v>325</v>
      </c>
    </row>
    <row r="3531" spans="1:12" x14ac:dyDescent="0.4">
      <c r="A3531" s="1">
        <v>44012</v>
      </c>
      <c r="B3531" s="5">
        <v>0.33333333333333331</v>
      </c>
      <c r="C3531" s="2" t="s">
        <v>83</v>
      </c>
      <c r="D3531">
        <v>0</v>
      </c>
      <c r="E3531">
        <v>25</v>
      </c>
      <c r="F3531" s="2" t="s">
        <v>191</v>
      </c>
      <c r="G3531">
        <v>0</v>
      </c>
      <c r="H3531">
        <v>0</v>
      </c>
      <c r="I3531">
        <v>0</v>
      </c>
      <c r="J3531">
        <v>0</v>
      </c>
      <c r="K3531">
        <v>0</v>
      </c>
      <c r="L3531" s="2" t="s">
        <v>118</v>
      </c>
    </row>
    <row r="3532" spans="1:12" x14ac:dyDescent="0.4">
      <c r="A3532" s="1">
        <v>44012</v>
      </c>
      <c r="B3532" s="5"/>
      <c r="C3532" s="2" t="s">
        <v>50</v>
      </c>
      <c r="E3532">
        <v>103</v>
      </c>
      <c r="F3532" s="2" t="s">
        <v>191</v>
      </c>
      <c r="G3532">
        <v>3</v>
      </c>
      <c r="K3532">
        <v>3</v>
      </c>
      <c r="L3532" s="2" t="s">
        <v>0</v>
      </c>
    </row>
    <row r="3533" spans="1:12" x14ac:dyDescent="0.4">
      <c r="A3533" s="1">
        <v>44012</v>
      </c>
      <c r="B3533" s="5">
        <v>0.33333333333333331</v>
      </c>
      <c r="C3533" s="2" t="s">
        <v>15</v>
      </c>
      <c r="D3533">
        <v>0</v>
      </c>
      <c r="E3533">
        <v>1937</v>
      </c>
      <c r="F3533" s="2" t="s">
        <v>191</v>
      </c>
      <c r="G3533">
        <v>2</v>
      </c>
      <c r="H3533">
        <v>0</v>
      </c>
      <c r="I3533">
        <v>0</v>
      </c>
      <c r="J3533">
        <v>0</v>
      </c>
      <c r="K3533">
        <v>97</v>
      </c>
      <c r="L3533" s="2" t="s">
        <v>87</v>
      </c>
    </row>
    <row r="3534" spans="1:12" x14ac:dyDescent="0.4">
      <c r="A3534" s="1">
        <v>44012</v>
      </c>
      <c r="B3534" s="5">
        <v>0</v>
      </c>
      <c r="C3534" s="2" t="s">
        <v>17</v>
      </c>
      <c r="D3534">
        <v>0</v>
      </c>
      <c r="E3534">
        <v>859</v>
      </c>
      <c r="F3534" s="2" t="s">
        <v>191</v>
      </c>
      <c r="G3534">
        <v>0</v>
      </c>
      <c r="H3534">
        <v>0</v>
      </c>
      <c r="I3534">
        <v>0</v>
      </c>
      <c r="J3534">
        <v>812</v>
      </c>
      <c r="K3534">
        <v>35</v>
      </c>
      <c r="L3534" s="2" t="s">
        <v>115</v>
      </c>
    </row>
    <row r="3535" spans="1:12" x14ac:dyDescent="0.4">
      <c r="A3535" s="1">
        <v>44012</v>
      </c>
      <c r="B3535" s="5">
        <v>0.35416666666666669</v>
      </c>
      <c r="C3535" s="2" t="s">
        <v>13</v>
      </c>
      <c r="D3535">
        <v>0</v>
      </c>
      <c r="E3535">
        <v>985</v>
      </c>
      <c r="F3535" s="2" t="s">
        <v>191</v>
      </c>
      <c r="G3535">
        <v>1</v>
      </c>
      <c r="H3535">
        <v>0</v>
      </c>
      <c r="I3535">
        <v>0</v>
      </c>
      <c r="J3535">
        <v>935</v>
      </c>
      <c r="K3535">
        <v>50</v>
      </c>
      <c r="L3535" s="2" t="s">
        <v>332</v>
      </c>
    </row>
    <row r="3536" spans="1:12" x14ac:dyDescent="0.4">
      <c r="A3536" s="1">
        <v>44012</v>
      </c>
      <c r="B3536" s="5">
        <v>0</v>
      </c>
      <c r="C3536" s="2" t="s">
        <v>26</v>
      </c>
      <c r="D3536">
        <v>0</v>
      </c>
      <c r="E3536">
        <v>1220</v>
      </c>
      <c r="F3536" s="2" t="s">
        <v>191</v>
      </c>
      <c r="G3536">
        <v>4</v>
      </c>
      <c r="H3536">
        <v>0</v>
      </c>
      <c r="I3536">
        <v>0</v>
      </c>
      <c r="J3536">
        <v>152</v>
      </c>
      <c r="K3536">
        <v>85</v>
      </c>
      <c r="L3536" s="2" t="s">
        <v>334</v>
      </c>
    </row>
    <row r="3537" spans="1:12" x14ac:dyDescent="0.4">
      <c r="A3537" s="1">
        <v>44012</v>
      </c>
      <c r="B3537" s="5">
        <v>0</v>
      </c>
      <c r="C3537" s="2" t="s">
        <v>8</v>
      </c>
      <c r="D3537">
        <v>0</v>
      </c>
      <c r="E3537">
        <v>5404</v>
      </c>
      <c r="F3537" s="2" t="s">
        <v>191</v>
      </c>
      <c r="G3537">
        <v>8</v>
      </c>
      <c r="H3537">
        <v>3</v>
      </c>
      <c r="I3537">
        <v>1</v>
      </c>
      <c r="J3537">
        <v>0</v>
      </c>
      <c r="K3537">
        <v>295</v>
      </c>
      <c r="L3537" s="2" t="s">
        <v>279</v>
      </c>
    </row>
    <row r="3538" spans="1:12" x14ac:dyDescent="0.4">
      <c r="A3538" s="1">
        <v>44012</v>
      </c>
      <c r="B3538" s="5">
        <v>0.54166666666666663</v>
      </c>
      <c r="C3538" s="2" t="s">
        <v>28</v>
      </c>
      <c r="D3538">
        <v>0</v>
      </c>
      <c r="E3538">
        <v>129</v>
      </c>
      <c r="F3538" s="2" t="s">
        <v>191</v>
      </c>
      <c r="G3538">
        <v>0</v>
      </c>
      <c r="H3538">
        <v>0</v>
      </c>
      <c r="I3538">
        <v>0</v>
      </c>
      <c r="J3538">
        <v>0</v>
      </c>
      <c r="K3538">
        <v>13</v>
      </c>
      <c r="L3538" s="2" t="s">
        <v>304</v>
      </c>
    </row>
    <row r="3539" spans="1:12" x14ac:dyDescent="0.4">
      <c r="A3539" s="1">
        <v>44012</v>
      </c>
      <c r="B3539" s="5">
        <v>0</v>
      </c>
      <c r="C3539" s="2" t="s">
        <v>93</v>
      </c>
      <c r="D3539">
        <v>0</v>
      </c>
      <c r="E3539">
        <v>836</v>
      </c>
      <c r="F3539" s="2" t="s">
        <v>191</v>
      </c>
      <c r="G3539">
        <v>0</v>
      </c>
      <c r="H3539">
        <v>0</v>
      </c>
      <c r="I3539">
        <v>0</v>
      </c>
      <c r="J3539">
        <v>0</v>
      </c>
      <c r="K3539">
        <v>50</v>
      </c>
      <c r="L3539" s="2" t="s">
        <v>0</v>
      </c>
    </row>
    <row r="3540" spans="1:12" x14ac:dyDescent="0.4">
      <c r="A3540" s="1">
        <v>44012</v>
      </c>
      <c r="B3540" s="5">
        <v>0</v>
      </c>
      <c r="C3540" s="2" t="s">
        <v>37</v>
      </c>
      <c r="D3540">
        <v>0</v>
      </c>
      <c r="E3540">
        <v>217</v>
      </c>
      <c r="F3540" s="2" t="s">
        <v>191</v>
      </c>
      <c r="G3540">
        <v>0</v>
      </c>
      <c r="H3540">
        <v>0</v>
      </c>
      <c r="I3540">
        <v>0</v>
      </c>
      <c r="J3540">
        <v>0</v>
      </c>
      <c r="K3540">
        <v>7</v>
      </c>
      <c r="L3540" s="2" t="s">
        <v>333</v>
      </c>
    </row>
    <row r="3541" spans="1:12" x14ac:dyDescent="0.4">
      <c r="A3541" s="1">
        <v>44012</v>
      </c>
      <c r="B3541" s="5">
        <v>0</v>
      </c>
      <c r="C3541" s="2" t="s">
        <v>48</v>
      </c>
      <c r="D3541">
        <v>0</v>
      </c>
      <c r="E3541">
        <v>760</v>
      </c>
      <c r="F3541" s="2" t="s">
        <v>191</v>
      </c>
      <c r="G3541">
        <v>10</v>
      </c>
      <c r="H3541">
        <v>0</v>
      </c>
      <c r="I3541">
        <v>0</v>
      </c>
      <c r="J3541">
        <v>0</v>
      </c>
      <c r="K3541">
        <v>20</v>
      </c>
      <c r="L3541" s="2" t="s">
        <v>102</v>
      </c>
    </row>
    <row r="3542" spans="1:12" x14ac:dyDescent="0.4">
      <c r="A3542" s="1">
        <v>44012</v>
      </c>
      <c r="B3542" s="5">
        <v>0</v>
      </c>
      <c r="C3542" s="2" t="s">
        <v>29</v>
      </c>
      <c r="D3542">
        <v>0</v>
      </c>
      <c r="E3542">
        <v>748</v>
      </c>
      <c r="F3542" s="2" t="s">
        <v>191</v>
      </c>
      <c r="G3542">
        <v>2</v>
      </c>
      <c r="H3542">
        <v>0</v>
      </c>
      <c r="I3542">
        <v>0</v>
      </c>
      <c r="J3542">
        <v>0</v>
      </c>
      <c r="K3542">
        <v>83</v>
      </c>
      <c r="L3542" s="2" t="s">
        <v>229</v>
      </c>
    </row>
    <row r="3543" spans="1:12" x14ac:dyDescent="0.4">
      <c r="A3543" s="1">
        <v>44012</v>
      </c>
      <c r="B3543" s="5">
        <v>0</v>
      </c>
      <c r="C3543" s="2" t="s">
        <v>70</v>
      </c>
      <c r="D3543">
        <v>0</v>
      </c>
      <c r="E3543">
        <v>124</v>
      </c>
      <c r="F3543" s="2" t="s">
        <v>191</v>
      </c>
      <c r="G3543">
        <v>0</v>
      </c>
      <c r="H3543">
        <v>0</v>
      </c>
      <c r="I3543">
        <v>0</v>
      </c>
      <c r="J3543">
        <v>0</v>
      </c>
      <c r="K3543">
        <v>3</v>
      </c>
      <c r="L3543" s="2" t="s">
        <v>223</v>
      </c>
    </row>
    <row r="3544" spans="1:12" x14ac:dyDescent="0.4">
      <c r="A3544" s="1">
        <v>44012</v>
      </c>
      <c r="B3544" s="5">
        <v>0</v>
      </c>
      <c r="C3544" s="2" t="s">
        <v>78</v>
      </c>
      <c r="D3544">
        <v>0</v>
      </c>
      <c r="E3544">
        <v>83</v>
      </c>
      <c r="F3544" s="2" t="s">
        <v>191</v>
      </c>
      <c r="G3544">
        <v>0</v>
      </c>
      <c r="H3544">
        <v>0</v>
      </c>
      <c r="I3544">
        <v>0</v>
      </c>
      <c r="J3544">
        <v>0</v>
      </c>
      <c r="K3544">
        <v>0</v>
      </c>
      <c r="L3544" s="2" t="s">
        <v>338</v>
      </c>
    </row>
    <row r="3545" spans="1:12" x14ac:dyDescent="0.4">
      <c r="A3545" s="1">
        <v>44012</v>
      </c>
      <c r="B3545" s="5">
        <v>0</v>
      </c>
      <c r="C3545" s="2" t="s">
        <v>33</v>
      </c>
      <c r="D3545">
        <v>0</v>
      </c>
      <c r="E3545">
        <v>843</v>
      </c>
      <c r="F3545" s="2" t="s">
        <v>191</v>
      </c>
      <c r="G3545">
        <v>7</v>
      </c>
      <c r="H3545">
        <v>0</v>
      </c>
      <c r="I3545">
        <v>0</v>
      </c>
      <c r="J3545">
        <v>0</v>
      </c>
      <c r="K3545">
        <v>38</v>
      </c>
      <c r="L3545" s="2" t="s">
        <v>74</v>
      </c>
    </row>
    <row r="3546" spans="1:12" x14ac:dyDescent="0.4">
      <c r="A3546" s="1">
        <v>44012</v>
      </c>
      <c r="B3546" s="5">
        <v>0.39583333333333331</v>
      </c>
      <c r="C3546" s="2" t="s">
        <v>101</v>
      </c>
      <c r="D3546">
        <v>0</v>
      </c>
      <c r="E3546">
        <v>83</v>
      </c>
      <c r="F3546" s="2" t="s">
        <v>191</v>
      </c>
      <c r="G3546">
        <v>2</v>
      </c>
      <c r="H3546">
        <v>0</v>
      </c>
      <c r="I3546">
        <v>0</v>
      </c>
      <c r="J3546">
        <v>0</v>
      </c>
      <c r="K3546">
        <v>7</v>
      </c>
      <c r="L3546" s="2" t="s">
        <v>335</v>
      </c>
    </row>
    <row r="3547" spans="1:12" x14ac:dyDescent="0.4">
      <c r="A3547" s="1">
        <v>44012</v>
      </c>
      <c r="B3547" s="5">
        <v>0</v>
      </c>
      <c r="C3547" s="2" t="s">
        <v>57</v>
      </c>
      <c r="D3547">
        <v>0</v>
      </c>
      <c r="E3547">
        <v>459</v>
      </c>
      <c r="F3547" s="2" t="s">
        <v>191</v>
      </c>
      <c r="G3547">
        <v>2</v>
      </c>
      <c r="H3547">
        <v>0</v>
      </c>
      <c r="I3547">
        <v>0</v>
      </c>
      <c r="J3547">
        <v>0</v>
      </c>
      <c r="K3547">
        <v>17</v>
      </c>
      <c r="L3547" s="2" t="s">
        <v>233</v>
      </c>
    </row>
    <row r="3548" spans="1:12" x14ac:dyDescent="0.4">
      <c r="A3548" s="1">
        <v>44012</v>
      </c>
      <c r="B3548" s="5">
        <v>0.41666666666666669</v>
      </c>
      <c r="C3548" s="2" t="s">
        <v>38</v>
      </c>
      <c r="D3548">
        <v>0</v>
      </c>
      <c r="E3548">
        <v>328</v>
      </c>
      <c r="F3548" s="2" t="s">
        <v>191</v>
      </c>
      <c r="G3548">
        <v>3</v>
      </c>
      <c r="H3548">
        <v>0</v>
      </c>
      <c r="I3548">
        <v>0</v>
      </c>
      <c r="J3548">
        <v>288</v>
      </c>
      <c r="K3548">
        <v>23</v>
      </c>
      <c r="L3548" s="2" t="s">
        <v>339</v>
      </c>
    </row>
    <row r="3549" spans="1:12" x14ac:dyDescent="0.4">
      <c r="A3549" s="1">
        <v>44012</v>
      </c>
      <c r="B3549" s="5">
        <v>0.41666666666666669</v>
      </c>
      <c r="C3549" s="2" t="s">
        <v>88</v>
      </c>
      <c r="D3549">
        <v>0</v>
      </c>
      <c r="E3549">
        <v>395</v>
      </c>
      <c r="F3549" s="2" t="s">
        <v>191</v>
      </c>
      <c r="G3549">
        <v>2</v>
      </c>
      <c r="H3549">
        <v>0</v>
      </c>
      <c r="I3549">
        <v>0</v>
      </c>
      <c r="J3549">
        <v>69</v>
      </c>
      <c r="K3549">
        <v>18</v>
      </c>
      <c r="L3549" s="2" t="s">
        <v>303</v>
      </c>
    </row>
    <row r="3550" spans="1:12" x14ac:dyDescent="0.4">
      <c r="A3550" s="1">
        <v>44012</v>
      </c>
      <c r="B3550" s="5">
        <v>0.33333333333333331</v>
      </c>
      <c r="C3550" s="2" t="s">
        <v>9</v>
      </c>
      <c r="D3550">
        <v>0</v>
      </c>
      <c r="E3550">
        <v>3329</v>
      </c>
      <c r="F3550" s="2" t="s">
        <v>191</v>
      </c>
      <c r="G3550">
        <v>4</v>
      </c>
      <c r="H3550">
        <v>0</v>
      </c>
      <c r="I3550">
        <v>0</v>
      </c>
      <c r="J3550">
        <v>912</v>
      </c>
      <c r="K3550">
        <v>350</v>
      </c>
      <c r="L3550" s="2" t="s">
        <v>244</v>
      </c>
    </row>
    <row r="3551" spans="1:12" x14ac:dyDescent="0.4">
      <c r="A3551" s="1">
        <v>44012</v>
      </c>
      <c r="B3551" s="5">
        <v>0.625</v>
      </c>
      <c r="C3551" s="2" t="s">
        <v>75</v>
      </c>
      <c r="D3551">
        <v>0</v>
      </c>
      <c r="E3551">
        <v>97</v>
      </c>
      <c r="F3551" s="2" t="s">
        <v>191</v>
      </c>
      <c r="G3551">
        <v>0</v>
      </c>
      <c r="H3551">
        <v>0</v>
      </c>
      <c r="I3551">
        <v>0</v>
      </c>
      <c r="J3551">
        <v>86</v>
      </c>
      <c r="K3551">
        <v>7</v>
      </c>
      <c r="L3551" s="2" t="s">
        <v>145</v>
      </c>
    </row>
    <row r="3552" spans="1:12" x14ac:dyDescent="0.4">
      <c r="A3552" s="1">
        <v>44012</v>
      </c>
      <c r="B3552" s="5">
        <v>0</v>
      </c>
      <c r="C3552" s="2" t="s">
        <v>18</v>
      </c>
      <c r="D3552">
        <v>0</v>
      </c>
      <c r="E3552">
        <v>5587</v>
      </c>
      <c r="F3552" s="2" t="s">
        <v>191</v>
      </c>
      <c r="G3552">
        <v>13</v>
      </c>
      <c r="H3552">
        <v>4</v>
      </c>
      <c r="I3552">
        <v>0</v>
      </c>
      <c r="J3552">
        <v>0</v>
      </c>
      <c r="K3552">
        <v>424</v>
      </c>
      <c r="L3552" s="2" t="s">
        <v>123</v>
      </c>
    </row>
    <row r="3553" spans="1:12" x14ac:dyDescent="0.4">
      <c r="A3553" s="1">
        <v>44012</v>
      </c>
      <c r="B3553" s="5">
        <v>0</v>
      </c>
      <c r="C3553" s="2" t="s">
        <v>20</v>
      </c>
      <c r="D3553">
        <v>0</v>
      </c>
      <c r="E3553">
        <v>2058</v>
      </c>
      <c r="F3553" s="2" t="s">
        <v>191</v>
      </c>
      <c r="G3553">
        <v>10</v>
      </c>
      <c r="H3553">
        <v>2</v>
      </c>
      <c r="I3553">
        <v>0</v>
      </c>
      <c r="J3553">
        <v>298</v>
      </c>
      <c r="K3553">
        <v>153</v>
      </c>
      <c r="L3553" s="2" t="s">
        <v>255</v>
      </c>
    </row>
    <row r="3554" spans="1:12" x14ac:dyDescent="0.4">
      <c r="A3554" s="1">
        <v>44012</v>
      </c>
      <c r="B3554" s="5">
        <v>0.33333333333333331</v>
      </c>
      <c r="C3554" s="2" t="s">
        <v>40</v>
      </c>
      <c r="D3554">
        <v>0</v>
      </c>
      <c r="E3554">
        <v>225</v>
      </c>
      <c r="F3554" s="2" t="s">
        <v>191</v>
      </c>
      <c r="G3554">
        <v>0</v>
      </c>
      <c r="H3554">
        <v>0</v>
      </c>
      <c r="I3554">
        <v>0</v>
      </c>
      <c r="J3554">
        <v>199</v>
      </c>
      <c r="K3554">
        <v>9</v>
      </c>
      <c r="L3554" s="2" t="s">
        <v>232</v>
      </c>
    </row>
    <row r="3555" spans="1:12" x14ac:dyDescent="0.4">
      <c r="A3555" s="1">
        <v>44012</v>
      </c>
      <c r="B3555" s="5">
        <v>0.60416666666666663</v>
      </c>
      <c r="C3555" s="2" t="s">
        <v>12</v>
      </c>
      <c r="D3555">
        <v>0</v>
      </c>
      <c r="E3555">
        <v>3805</v>
      </c>
      <c r="F3555" s="2" t="s">
        <v>191</v>
      </c>
      <c r="G3555">
        <v>12</v>
      </c>
      <c r="H3555">
        <v>0</v>
      </c>
      <c r="I3555">
        <v>0</v>
      </c>
      <c r="J3555">
        <v>0</v>
      </c>
      <c r="K3555">
        <v>131</v>
      </c>
      <c r="L3555" s="2" t="s">
        <v>301</v>
      </c>
    </row>
    <row r="3556" spans="1:12" x14ac:dyDescent="0.4">
      <c r="A3556" s="1">
        <v>44012</v>
      </c>
      <c r="B3556" s="5">
        <v>0</v>
      </c>
      <c r="C3556" s="2" t="s">
        <v>10</v>
      </c>
      <c r="D3556">
        <v>0</v>
      </c>
      <c r="E3556">
        <v>82</v>
      </c>
      <c r="F3556" s="2" t="s">
        <v>191</v>
      </c>
      <c r="G3556">
        <v>0</v>
      </c>
      <c r="H3556">
        <v>0</v>
      </c>
      <c r="I3556">
        <v>0</v>
      </c>
      <c r="J3556">
        <v>0</v>
      </c>
      <c r="K3556">
        <v>1</v>
      </c>
      <c r="L3556" s="2" t="s">
        <v>302</v>
      </c>
    </row>
    <row r="3557" spans="1:12" x14ac:dyDescent="0.4">
      <c r="A3557" s="1">
        <v>44012</v>
      </c>
      <c r="B3557" s="5"/>
      <c r="C3557" s="2" t="s">
        <v>167</v>
      </c>
      <c r="E3557">
        <v>32003</v>
      </c>
      <c r="F3557" s="2" t="s">
        <v>191</v>
      </c>
      <c r="G3557">
        <v>94</v>
      </c>
      <c r="K3557">
        <v>1966</v>
      </c>
      <c r="L3557" s="2" t="s">
        <v>0</v>
      </c>
    </row>
    <row r="3558" spans="1:12" x14ac:dyDescent="0.4">
      <c r="A3558" s="1">
        <v>44013</v>
      </c>
      <c r="B3558" s="5">
        <v>0.33333333333333331</v>
      </c>
      <c r="C3558" s="2" t="s">
        <v>22</v>
      </c>
      <c r="D3558">
        <v>0</v>
      </c>
      <c r="E3558">
        <v>1303</v>
      </c>
      <c r="F3558" s="2" t="s">
        <v>191</v>
      </c>
      <c r="G3558">
        <v>12</v>
      </c>
      <c r="H3558">
        <v>0</v>
      </c>
      <c r="I3558">
        <v>0</v>
      </c>
      <c r="J3558">
        <v>0</v>
      </c>
      <c r="K3558">
        <v>47</v>
      </c>
      <c r="L3558" s="2" t="s">
        <v>325</v>
      </c>
    </row>
    <row r="3559" spans="1:12" x14ac:dyDescent="0.4">
      <c r="A3559" s="1">
        <v>44013</v>
      </c>
      <c r="B3559" s="5">
        <v>0.33333333333333331</v>
      </c>
      <c r="C3559" s="2" t="s">
        <v>83</v>
      </c>
      <c r="D3559">
        <v>0</v>
      </c>
      <c r="E3559">
        <v>25</v>
      </c>
      <c r="F3559" s="2" t="s">
        <v>191</v>
      </c>
      <c r="G3559">
        <v>0</v>
      </c>
      <c r="H3559">
        <v>0</v>
      </c>
      <c r="I3559">
        <v>0</v>
      </c>
      <c r="J3559">
        <v>0</v>
      </c>
      <c r="K3559">
        <v>0</v>
      </c>
      <c r="L3559" s="2" t="s">
        <v>118</v>
      </c>
    </row>
    <row r="3560" spans="1:12" x14ac:dyDescent="0.4">
      <c r="A3560" s="1">
        <v>44013</v>
      </c>
      <c r="B3560" s="5">
        <v>0.35416666666666669</v>
      </c>
      <c r="C3560" s="2" t="s">
        <v>50</v>
      </c>
      <c r="D3560">
        <v>0</v>
      </c>
      <c r="E3560">
        <v>103</v>
      </c>
      <c r="F3560" s="2" t="s">
        <v>191</v>
      </c>
      <c r="G3560">
        <v>3</v>
      </c>
      <c r="H3560">
        <v>0</v>
      </c>
      <c r="I3560">
        <v>0</v>
      </c>
      <c r="J3560">
        <v>0</v>
      </c>
      <c r="K3560">
        <v>3</v>
      </c>
      <c r="L3560" s="2" t="s">
        <v>111</v>
      </c>
    </row>
    <row r="3561" spans="1:12" x14ac:dyDescent="0.4">
      <c r="A3561" s="1">
        <v>44013</v>
      </c>
      <c r="B3561" s="5">
        <v>0.33333333333333331</v>
      </c>
      <c r="C3561" s="2" t="s">
        <v>15</v>
      </c>
      <c r="D3561">
        <v>0</v>
      </c>
      <c r="E3561">
        <v>1939</v>
      </c>
      <c r="F3561" s="2" t="s">
        <v>191</v>
      </c>
      <c r="G3561">
        <v>7</v>
      </c>
      <c r="H3561">
        <v>0</v>
      </c>
      <c r="I3561">
        <v>0</v>
      </c>
      <c r="J3561">
        <v>0</v>
      </c>
      <c r="K3561">
        <v>97</v>
      </c>
      <c r="L3561" s="2" t="s">
        <v>87</v>
      </c>
    </row>
    <row r="3562" spans="1:12" x14ac:dyDescent="0.4">
      <c r="A3562" s="1">
        <v>44013</v>
      </c>
      <c r="B3562" s="5">
        <v>0</v>
      </c>
      <c r="C3562" s="2" t="s">
        <v>17</v>
      </c>
      <c r="D3562">
        <v>0</v>
      </c>
      <c r="E3562">
        <v>860</v>
      </c>
      <c r="F3562" s="2" t="s">
        <v>191</v>
      </c>
      <c r="G3562">
        <v>0</v>
      </c>
      <c r="H3562">
        <v>0</v>
      </c>
      <c r="I3562">
        <v>0</v>
      </c>
      <c r="J3562">
        <v>813</v>
      </c>
      <c r="K3562">
        <v>35</v>
      </c>
      <c r="L3562" s="2" t="s">
        <v>115</v>
      </c>
    </row>
    <row r="3563" spans="1:12" x14ac:dyDescent="0.4">
      <c r="A3563" s="1">
        <v>44013</v>
      </c>
      <c r="B3563" s="5">
        <v>0.38541666666666669</v>
      </c>
      <c r="C3563" s="2" t="s">
        <v>13</v>
      </c>
      <c r="D3563">
        <v>0</v>
      </c>
      <c r="E3563">
        <v>985</v>
      </c>
      <c r="F3563" s="2" t="s">
        <v>191</v>
      </c>
      <c r="G3563">
        <v>0</v>
      </c>
      <c r="H3563">
        <v>0</v>
      </c>
      <c r="I3563">
        <v>0</v>
      </c>
      <c r="J3563">
        <v>935</v>
      </c>
      <c r="K3563">
        <v>50</v>
      </c>
      <c r="L3563" s="2" t="s">
        <v>332</v>
      </c>
    </row>
    <row r="3564" spans="1:12" x14ac:dyDescent="0.4">
      <c r="A3564" s="1">
        <v>44013</v>
      </c>
      <c r="B3564" s="5">
        <v>0</v>
      </c>
      <c r="C3564" s="2" t="s">
        <v>26</v>
      </c>
      <c r="D3564">
        <v>0</v>
      </c>
      <c r="E3564">
        <v>1231</v>
      </c>
      <c r="F3564" s="2" t="s">
        <v>191</v>
      </c>
      <c r="G3564">
        <v>3</v>
      </c>
      <c r="H3564">
        <v>0</v>
      </c>
      <c r="I3564">
        <v>0</v>
      </c>
      <c r="J3564">
        <v>152</v>
      </c>
      <c r="K3564">
        <v>85</v>
      </c>
      <c r="L3564" s="2" t="s">
        <v>334</v>
      </c>
    </row>
    <row r="3565" spans="1:12" x14ac:dyDescent="0.4">
      <c r="A3565" s="1">
        <v>44013</v>
      </c>
      <c r="B3565" s="5">
        <v>0</v>
      </c>
      <c r="C3565" s="2" t="s">
        <v>8</v>
      </c>
      <c r="D3565">
        <v>0</v>
      </c>
      <c r="E3565">
        <v>5405</v>
      </c>
      <c r="F3565" s="2" t="s">
        <v>191</v>
      </c>
      <c r="G3565">
        <v>9</v>
      </c>
      <c r="H3565">
        <v>3</v>
      </c>
      <c r="I3565">
        <v>1</v>
      </c>
      <c r="J3565">
        <v>0</v>
      </c>
      <c r="K3565">
        <v>295</v>
      </c>
      <c r="L3565" s="2" t="s">
        <v>279</v>
      </c>
    </row>
    <row r="3566" spans="1:12" x14ac:dyDescent="0.4">
      <c r="A3566" s="1">
        <v>44013</v>
      </c>
      <c r="B3566" s="5">
        <v>0.5</v>
      </c>
      <c r="C3566" s="2" t="s">
        <v>28</v>
      </c>
      <c r="D3566">
        <v>0</v>
      </c>
      <c r="E3566">
        <v>129</v>
      </c>
      <c r="F3566" s="2" t="s">
        <v>191</v>
      </c>
      <c r="G3566">
        <v>0</v>
      </c>
      <c r="H3566">
        <v>0</v>
      </c>
      <c r="I3566">
        <v>0</v>
      </c>
      <c r="J3566">
        <v>0</v>
      </c>
      <c r="K3566">
        <v>13</v>
      </c>
      <c r="L3566" s="2" t="s">
        <v>304</v>
      </c>
    </row>
    <row r="3567" spans="1:12" x14ac:dyDescent="0.4">
      <c r="A3567" s="1">
        <v>44013</v>
      </c>
      <c r="B3567" s="5">
        <v>0</v>
      </c>
      <c r="C3567" s="2" t="s">
        <v>93</v>
      </c>
      <c r="D3567">
        <v>0</v>
      </c>
      <c r="E3567">
        <v>836</v>
      </c>
      <c r="F3567" s="2" t="s">
        <v>191</v>
      </c>
      <c r="G3567">
        <v>0</v>
      </c>
      <c r="H3567">
        <v>0</v>
      </c>
      <c r="I3567">
        <v>0</v>
      </c>
      <c r="J3567">
        <v>0</v>
      </c>
      <c r="K3567">
        <v>50</v>
      </c>
      <c r="L3567" s="2" t="s">
        <v>0</v>
      </c>
    </row>
    <row r="3568" spans="1:12" x14ac:dyDescent="0.4">
      <c r="A3568" s="1">
        <v>44013</v>
      </c>
      <c r="B3568" s="5">
        <v>0</v>
      </c>
      <c r="C3568" s="2" t="s">
        <v>37</v>
      </c>
      <c r="D3568">
        <v>0</v>
      </c>
      <c r="E3568">
        <v>222</v>
      </c>
      <c r="F3568" s="2" t="s">
        <v>191</v>
      </c>
      <c r="G3568">
        <v>0</v>
      </c>
      <c r="H3568">
        <v>0</v>
      </c>
      <c r="I3568">
        <v>0</v>
      </c>
      <c r="J3568">
        <v>0</v>
      </c>
      <c r="K3568">
        <v>7</v>
      </c>
      <c r="L3568" s="2" t="s">
        <v>333</v>
      </c>
    </row>
    <row r="3569" spans="1:12" x14ac:dyDescent="0.4">
      <c r="A3569" s="1">
        <v>44013</v>
      </c>
      <c r="B3569" s="5">
        <v>0</v>
      </c>
      <c r="C3569" s="2" t="s">
        <v>48</v>
      </c>
      <c r="D3569">
        <v>0</v>
      </c>
      <c r="E3569">
        <v>763</v>
      </c>
      <c r="F3569" s="2" t="s">
        <v>191</v>
      </c>
      <c r="G3569">
        <v>9</v>
      </c>
      <c r="H3569">
        <v>2</v>
      </c>
      <c r="I3569">
        <v>0</v>
      </c>
      <c r="J3569">
        <v>0</v>
      </c>
      <c r="K3569">
        <v>20</v>
      </c>
      <c r="L3569" s="2" t="s">
        <v>102</v>
      </c>
    </row>
    <row r="3570" spans="1:12" x14ac:dyDescent="0.4">
      <c r="A3570" s="1">
        <v>44013</v>
      </c>
      <c r="B3570" s="5">
        <v>0</v>
      </c>
      <c r="C3570" s="2" t="s">
        <v>29</v>
      </c>
      <c r="D3570">
        <v>0</v>
      </c>
      <c r="E3570">
        <v>748</v>
      </c>
      <c r="F3570" s="2" t="s">
        <v>191</v>
      </c>
      <c r="G3570">
        <v>1</v>
      </c>
      <c r="H3570">
        <v>0</v>
      </c>
      <c r="I3570">
        <v>0</v>
      </c>
      <c r="J3570">
        <v>0</v>
      </c>
      <c r="K3570">
        <v>83</v>
      </c>
      <c r="L3570" s="2" t="s">
        <v>229</v>
      </c>
    </row>
    <row r="3571" spans="1:12" x14ac:dyDescent="0.4">
      <c r="A3571" s="1">
        <v>44013</v>
      </c>
      <c r="B3571" s="5">
        <v>0</v>
      </c>
      <c r="C3571" s="2" t="s">
        <v>70</v>
      </c>
      <c r="D3571">
        <v>0</v>
      </c>
      <c r="E3571">
        <v>124</v>
      </c>
      <c r="F3571" s="2" t="s">
        <v>191</v>
      </c>
      <c r="G3571">
        <v>0</v>
      </c>
      <c r="H3571">
        <v>0</v>
      </c>
      <c r="I3571">
        <v>0</v>
      </c>
      <c r="J3571">
        <v>0</v>
      </c>
      <c r="K3571">
        <v>3</v>
      </c>
      <c r="L3571" s="2" t="s">
        <v>223</v>
      </c>
    </row>
    <row r="3572" spans="1:12" x14ac:dyDescent="0.4">
      <c r="A3572" s="1">
        <v>44013</v>
      </c>
      <c r="B3572" s="5">
        <v>0</v>
      </c>
      <c r="C3572" s="2" t="s">
        <v>78</v>
      </c>
      <c r="D3572">
        <v>0</v>
      </c>
      <c r="E3572">
        <v>83</v>
      </c>
      <c r="F3572" s="2" t="s">
        <v>191</v>
      </c>
      <c r="G3572">
        <v>0</v>
      </c>
      <c r="H3572">
        <v>0</v>
      </c>
      <c r="I3572">
        <v>0</v>
      </c>
      <c r="J3572">
        <v>0</v>
      </c>
      <c r="K3572">
        <v>0</v>
      </c>
      <c r="L3572" s="2" t="s">
        <v>338</v>
      </c>
    </row>
    <row r="3573" spans="1:12" x14ac:dyDescent="0.4">
      <c r="A3573" s="1">
        <v>44013</v>
      </c>
      <c r="B3573" s="5">
        <v>0</v>
      </c>
      <c r="C3573" s="2" t="s">
        <v>33</v>
      </c>
      <c r="D3573">
        <v>0</v>
      </c>
      <c r="E3573">
        <v>859</v>
      </c>
      <c r="F3573" s="2" t="s">
        <v>191</v>
      </c>
      <c r="G3573">
        <v>7</v>
      </c>
      <c r="H3573">
        <v>0</v>
      </c>
      <c r="I3573">
        <v>0</v>
      </c>
      <c r="J3573">
        <v>0</v>
      </c>
      <c r="K3573">
        <v>38</v>
      </c>
      <c r="L3573" s="2" t="s">
        <v>74</v>
      </c>
    </row>
    <row r="3574" spans="1:12" x14ac:dyDescent="0.4">
      <c r="A3574" s="1">
        <v>44013</v>
      </c>
      <c r="B3574" s="5">
        <v>0.39583333333333331</v>
      </c>
      <c r="C3574" s="2" t="s">
        <v>101</v>
      </c>
      <c r="D3574">
        <v>0</v>
      </c>
      <c r="E3574">
        <v>83</v>
      </c>
      <c r="F3574" s="2" t="s">
        <v>191</v>
      </c>
      <c r="G3574">
        <v>2</v>
      </c>
      <c r="H3574">
        <v>0</v>
      </c>
      <c r="I3574">
        <v>0</v>
      </c>
      <c r="J3574">
        <v>0</v>
      </c>
      <c r="K3574">
        <v>7</v>
      </c>
      <c r="L3574" s="2" t="s">
        <v>335</v>
      </c>
    </row>
    <row r="3575" spans="1:12" x14ac:dyDescent="0.4">
      <c r="A3575" s="1">
        <v>44013</v>
      </c>
      <c r="B3575" s="5">
        <v>0</v>
      </c>
      <c r="C3575" s="2" t="s">
        <v>57</v>
      </c>
      <c r="D3575">
        <v>0</v>
      </c>
      <c r="E3575">
        <v>461</v>
      </c>
      <c r="F3575" s="2" t="s">
        <v>191</v>
      </c>
      <c r="G3575">
        <v>2</v>
      </c>
      <c r="H3575">
        <v>0</v>
      </c>
      <c r="I3575">
        <v>0</v>
      </c>
      <c r="J3575">
        <v>0</v>
      </c>
      <c r="K3575">
        <v>17</v>
      </c>
      <c r="L3575" s="2" t="s">
        <v>233</v>
      </c>
    </row>
    <row r="3576" spans="1:12" x14ac:dyDescent="0.4">
      <c r="A3576" s="1">
        <v>44013</v>
      </c>
      <c r="B3576" s="5">
        <v>0.41666666666666669</v>
      </c>
      <c r="C3576" s="2" t="s">
        <v>38</v>
      </c>
      <c r="D3576">
        <v>0</v>
      </c>
      <c r="E3576">
        <v>332</v>
      </c>
      <c r="F3576" s="2" t="s">
        <v>191</v>
      </c>
      <c r="G3576">
        <v>4</v>
      </c>
      <c r="H3576">
        <v>0</v>
      </c>
      <c r="I3576">
        <v>0</v>
      </c>
      <c r="J3576">
        <v>290</v>
      </c>
      <c r="K3576">
        <v>23</v>
      </c>
      <c r="L3576" s="2" t="s">
        <v>339</v>
      </c>
    </row>
    <row r="3577" spans="1:12" x14ac:dyDescent="0.4">
      <c r="A3577" s="1">
        <v>44013</v>
      </c>
      <c r="B3577" s="5">
        <v>0.41666666666666669</v>
      </c>
      <c r="C3577" s="2" t="s">
        <v>88</v>
      </c>
      <c r="D3577">
        <v>0</v>
      </c>
      <c r="E3577">
        <v>398</v>
      </c>
      <c r="F3577" s="2" t="s">
        <v>191</v>
      </c>
      <c r="G3577">
        <v>3</v>
      </c>
      <c r="H3577">
        <v>0</v>
      </c>
      <c r="I3577">
        <v>0</v>
      </c>
      <c r="J3577">
        <v>69</v>
      </c>
      <c r="K3577">
        <v>18</v>
      </c>
      <c r="L3577" s="2" t="s">
        <v>303</v>
      </c>
    </row>
    <row r="3578" spans="1:12" x14ac:dyDescent="0.4">
      <c r="A3578" s="1">
        <v>44013</v>
      </c>
      <c r="B3578" s="5">
        <v>0.33333333333333331</v>
      </c>
      <c r="C3578" s="2" t="s">
        <v>9</v>
      </c>
      <c r="D3578">
        <v>0</v>
      </c>
      <c r="E3578">
        <v>3329</v>
      </c>
      <c r="F3578" s="2" t="s">
        <v>191</v>
      </c>
      <c r="G3578">
        <v>2</v>
      </c>
      <c r="H3578">
        <v>0</v>
      </c>
      <c r="I3578">
        <v>0</v>
      </c>
      <c r="J3578">
        <v>914</v>
      </c>
      <c r="K3578">
        <v>350</v>
      </c>
      <c r="L3578" s="2" t="s">
        <v>244</v>
      </c>
    </row>
    <row r="3579" spans="1:12" x14ac:dyDescent="0.4">
      <c r="A3579" s="1">
        <v>44013</v>
      </c>
      <c r="B3579" s="5">
        <v>0.70833333333333337</v>
      </c>
      <c r="C3579" s="2" t="s">
        <v>75</v>
      </c>
      <c r="D3579">
        <v>0</v>
      </c>
      <c r="E3579">
        <v>103</v>
      </c>
      <c r="F3579" s="2" t="s">
        <v>191</v>
      </c>
      <c r="G3579">
        <v>0</v>
      </c>
      <c r="H3579">
        <v>0</v>
      </c>
      <c r="I3579">
        <v>0</v>
      </c>
      <c r="J3579">
        <v>86</v>
      </c>
      <c r="K3579">
        <v>7</v>
      </c>
      <c r="L3579" s="2" t="s">
        <v>145</v>
      </c>
    </row>
    <row r="3580" spans="1:12" x14ac:dyDescent="0.4">
      <c r="A3580" s="1">
        <v>44013</v>
      </c>
      <c r="B3580" s="5">
        <v>0</v>
      </c>
      <c r="C3580" s="2" t="s">
        <v>18</v>
      </c>
      <c r="D3580">
        <v>0</v>
      </c>
      <c r="E3580">
        <v>5596</v>
      </c>
      <c r="F3580" s="2" t="s">
        <v>191</v>
      </c>
      <c r="G3580">
        <v>12</v>
      </c>
      <c r="H3580">
        <v>4</v>
      </c>
      <c r="I3580">
        <v>0</v>
      </c>
      <c r="J3580">
        <v>0</v>
      </c>
      <c r="K3580">
        <v>424</v>
      </c>
      <c r="L3580" s="2" t="s">
        <v>123</v>
      </c>
    </row>
    <row r="3581" spans="1:12" x14ac:dyDescent="0.4">
      <c r="A3581" s="1">
        <v>44013</v>
      </c>
      <c r="B3581" s="5">
        <v>0</v>
      </c>
      <c r="C3581" s="2" t="s">
        <v>20</v>
      </c>
      <c r="D3581">
        <v>0</v>
      </c>
      <c r="E3581">
        <v>2061</v>
      </c>
      <c r="F3581" s="2" t="s">
        <v>191</v>
      </c>
      <c r="G3581">
        <v>9</v>
      </c>
      <c r="H3581">
        <v>2</v>
      </c>
      <c r="I3581">
        <v>0</v>
      </c>
      <c r="J3581">
        <v>299</v>
      </c>
      <c r="K3581">
        <v>153</v>
      </c>
      <c r="L3581" s="2" t="s">
        <v>255</v>
      </c>
    </row>
    <row r="3582" spans="1:12" x14ac:dyDescent="0.4">
      <c r="A3582" s="1">
        <v>44013</v>
      </c>
      <c r="B3582" s="5">
        <v>0.33333333333333331</v>
      </c>
      <c r="C3582" s="2" t="s">
        <v>40</v>
      </c>
      <c r="D3582">
        <v>0</v>
      </c>
      <c r="E3582">
        <v>227</v>
      </c>
      <c r="F3582" s="2" t="s">
        <v>191</v>
      </c>
      <c r="G3582">
        <v>0</v>
      </c>
      <c r="H3582">
        <v>0</v>
      </c>
      <c r="I3582">
        <v>0</v>
      </c>
      <c r="J3582">
        <v>202</v>
      </c>
      <c r="K3582">
        <v>9</v>
      </c>
      <c r="L3582" s="2" t="s">
        <v>232</v>
      </c>
    </row>
    <row r="3583" spans="1:12" x14ac:dyDescent="0.4">
      <c r="A3583" s="1">
        <v>44013</v>
      </c>
      <c r="B3583" s="5">
        <v>0.60416666666666663</v>
      </c>
      <c r="C3583" s="2" t="s">
        <v>12</v>
      </c>
      <c r="D3583">
        <v>0</v>
      </c>
      <c r="E3583">
        <v>3853</v>
      </c>
      <c r="F3583" s="2" t="s">
        <v>191</v>
      </c>
      <c r="G3583">
        <v>13</v>
      </c>
      <c r="H3583">
        <v>0</v>
      </c>
      <c r="I3583">
        <v>0</v>
      </c>
      <c r="J3583">
        <v>0</v>
      </c>
      <c r="K3583">
        <v>131</v>
      </c>
      <c r="L3583" s="2" t="s">
        <v>301</v>
      </c>
    </row>
    <row r="3584" spans="1:12" x14ac:dyDescent="0.4">
      <c r="A3584" s="1">
        <v>44013</v>
      </c>
      <c r="B3584" s="5">
        <v>0</v>
      </c>
      <c r="C3584" s="2" t="s">
        <v>10</v>
      </c>
      <c r="D3584">
        <v>0</v>
      </c>
      <c r="E3584">
        <v>82</v>
      </c>
      <c r="F3584" s="2" t="s">
        <v>191</v>
      </c>
      <c r="G3584">
        <v>0</v>
      </c>
      <c r="H3584">
        <v>0</v>
      </c>
      <c r="I3584">
        <v>0</v>
      </c>
      <c r="J3584">
        <v>0</v>
      </c>
      <c r="K3584">
        <v>1</v>
      </c>
      <c r="L3584" s="2" t="s">
        <v>302</v>
      </c>
    </row>
    <row r="3585" spans="1:12" x14ac:dyDescent="0.4">
      <c r="A3585" s="1">
        <v>44013</v>
      </c>
      <c r="B3585" s="5"/>
      <c r="C3585" s="2" t="s">
        <v>167</v>
      </c>
      <c r="E3585">
        <v>32140</v>
      </c>
      <c r="F3585" s="2" t="s">
        <v>191</v>
      </c>
      <c r="G3585">
        <v>98</v>
      </c>
      <c r="K3585">
        <v>1966</v>
      </c>
      <c r="L3585" s="2" t="s">
        <v>0</v>
      </c>
    </row>
    <row r="3586" spans="1:12" x14ac:dyDescent="0.4">
      <c r="A3586" s="1">
        <v>44014</v>
      </c>
      <c r="B3586" s="5">
        <v>0.33333333333333331</v>
      </c>
      <c r="C3586" s="2" t="s">
        <v>22</v>
      </c>
      <c r="D3586">
        <v>0</v>
      </c>
      <c r="E3586">
        <v>1316</v>
      </c>
      <c r="F3586" s="2" t="s">
        <v>191</v>
      </c>
      <c r="G3586">
        <v>14</v>
      </c>
      <c r="H3586">
        <v>0</v>
      </c>
      <c r="I3586">
        <v>0</v>
      </c>
      <c r="J3586">
        <v>0</v>
      </c>
      <c r="K3586">
        <v>47</v>
      </c>
      <c r="L3586" s="2" t="s">
        <v>325</v>
      </c>
    </row>
    <row r="3587" spans="1:12" x14ac:dyDescent="0.4">
      <c r="A3587" s="1">
        <v>44014</v>
      </c>
      <c r="B3587" s="5"/>
      <c r="C3587" s="2" t="s">
        <v>83</v>
      </c>
      <c r="E3587">
        <v>25</v>
      </c>
      <c r="F3587" s="2" t="s">
        <v>191</v>
      </c>
      <c r="G3587">
        <v>0</v>
      </c>
      <c r="K3587">
        <v>0</v>
      </c>
      <c r="L3587" s="2" t="s">
        <v>0</v>
      </c>
    </row>
    <row r="3588" spans="1:12" x14ac:dyDescent="0.4">
      <c r="A3588" s="1">
        <v>44014</v>
      </c>
      <c r="B3588" s="5">
        <v>0.5625</v>
      </c>
      <c r="C3588" s="2" t="s">
        <v>50</v>
      </c>
      <c r="D3588">
        <v>0</v>
      </c>
      <c r="E3588">
        <v>104</v>
      </c>
      <c r="F3588" s="2" t="s">
        <v>191</v>
      </c>
      <c r="G3588">
        <v>1</v>
      </c>
      <c r="H3588">
        <v>0</v>
      </c>
      <c r="I3588">
        <v>0</v>
      </c>
      <c r="J3588">
        <v>0</v>
      </c>
      <c r="K3588">
        <v>3</v>
      </c>
      <c r="L3588" s="2" t="s">
        <v>111</v>
      </c>
    </row>
    <row r="3589" spans="1:12" x14ac:dyDescent="0.4">
      <c r="A3589" s="1">
        <v>44014</v>
      </c>
      <c r="B3589" s="5">
        <v>0.33333333333333331</v>
      </c>
      <c r="C3589" s="2" t="s">
        <v>15</v>
      </c>
      <c r="D3589">
        <v>0</v>
      </c>
      <c r="E3589">
        <v>1945</v>
      </c>
      <c r="F3589" s="2" t="s">
        <v>191</v>
      </c>
      <c r="G3589">
        <v>7</v>
      </c>
      <c r="H3589">
        <v>0</v>
      </c>
      <c r="I3589">
        <v>0</v>
      </c>
      <c r="J3589">
        <v>0</v>
      </c>
      <c r="K3589">
        <v>97</v>
      </c>
      <c r="L3589" s="2" t="s">
        <v>87</v>
      </c>
    </row>
    <row r="3590" spans="1:12" x14ac:dyDescent="0.4">
      <c r="A3590" s="1">
        <v>44014</v>
      </c>
      <c r="B3590" s="5">
        <v>0</v>
      </c>
      <c r="C3590" s="2" t="s">
        <v>17</v>
      </c>
      <c r="D3590">
        <v>0</v>
      </c>
      <c r="E3590">
        <v>861</v>
      </c>
      <c r="F3590" s="2" t="s">
        <v>191</v>
      </c>
      <c r="G3590">
        <v>0</v>
      </c>
      <c r="H3590">
        <v>0</v>
      </c>
      <c r="I3590">
        <v>0</v>
      </c>
      <c r="J3590">
        <v>813</v>
      </c>
      <c r="K3590">
        <v>35</v>
      </c>
      <c r="L3590" s="2" t="s">
        <v>115</v>
      </c>
    </row>
    <row r="3591" spans="1:12" x14ac:dyDescent="0.4">
      <c r="A3591" s="1">
        <v>44014</v>
      </c>
      <c r="B3591" s="5">
        <v>0.375</v>
      </c>
      <c r="C3591" s="2" t="s">
        <v>13</v>
      </c>
      <c r="D3591">
        <v>0</v>
      </c>
      <c r="E3591">
        <v>986</v>
      </c>
      <c r="F3591" s="2" t="s">
        <v>191</v>
      </c>
      <c r="G3591">
        <v>0</v>
      </c>
      <c r="H3591">
        <v>0</v>
      </c>
      <c r="I3591">
        <v>0</v>
      </c>
      <c r="J3591">
        <v>935</v>
      </c>
      <c r="K3591">
        <v>50</v>
      </c>
      <c r="L3591" s="2" t="s">
        <v>332</v>
      </c>
    </row>
    <row r="3592" spans="1:12" x14ac:dyDescent="0.4">
      <c r="A3592" s="1">
        <v>44014</v>
      </c>
      <c r="B3592" s="5">
        <v>0</v>
      </c>
      <c r="C3592" s="2" t="s">
        <v>26</v>
      </c>
      <c r="D3592">
        <v>0</v>
      </c>
      <c r="E3592">
        <v>1238</v>
      </c>
      <c r="F3592" s="2" t="s">
        <v>191</v>
      </c>
      <c r="G3592">
        <v>3</v>
      </c>
      <c r="H3592">
        <v>0</v>
      </c>
      <c r="I3592">
        <v>0</v>
      </c>
      <c r="J3592">
        <v>152</v>
      </c>
      <c r="K3592">
        <v>85</v>
      </c>
      <c r="L3592" s="2" t="s">
        <v>334</v>
      </c>
    </row>
    <row r="3593" spans="1:12" x14ac:dyDescent="0.4">
      <c r="A3593" s="1">
        <v>44014</v>
      </c>
      <c r="B3593" s="5">
        <v>0</v>
      </c>
      <c r="C3593" s="2" t="s">
        <v>8</v>
      </c>
      <c r="D3593">
        <v>0</v>
      </c>
      <c r="E3593">
        <v>5410</v>
      </c>
      <c r="F3593" s="2" t="s">
        <v>191</v>
      </c>
      <c r="G3593">
        <v>6</v>
      </c>
      <c r="H3593">
        <v>2</v>
      </c>
      <c r="I3593">
        <v>1</v>
      </c>
      <c r="J3593">
        <v>0</v>
      </c>
      <c r="K3593">
        <v>295</v>
      </c>
      <c r="L3593" s="2" t="s">
        <v>279</v>
      </c>
    </row>
    <row r="3594" spans="1:12" x14ac:dyDescent="0.4">
      <c r="A3594" s="1">
        <v>44014</v>
      </c>
      <c r="B3594" s="5">
        <v>0.5</v>
      </c>
      <c r="C3594" s="2" t="s">
        <v>28</v>
      </c>
      <c r="D3594">
        <v>0</v>
      </c>
      <c r="E3594">
        <v>129</v>
      </c>
      <c r="F3594" s="2" t="s">
        <v>191</v>
      </c>
      <c r="G3594">
        <v>0</v>
      </c>
      <c r="H3594">
        <v>0</v>
      </c>
      <c r="I3594">
        <v>0</v>
      </c>
      <c r="J3594">
        <v>0</v>
      </c>
      <c r="K3594">
        <v>13</v>
      </c>
      <c r="L3594" s="2" t="s">
        <v>304</v>
      </c>
    </row>
    <row r="3595" spans="1:12" x14ac:dyDescent="0.4">
      <c r="A3595" s="1">
        <v>44014</v>
      </c>
      <c r="B3595" s="5">
        <v>0</v>
      </c>
      <c r="C3595" s="2" t="s">
        <v>93</v>
      </c>
      <c r="D3595">
        <v>0</v>
      </c>
      <c r="E3595">
        <v>837</v>
      </c>
      <c r="F3595" s="2" t="s">
        <v>191</v>
      </c>
      <c r="G3595">
        <v>0</v>
      </c>
      <c r="H3595">
        <v>0</v>
      </c>
      <c r="I3595">
        <v>0</v>
      </c>
      <c r="J3595">
        <v>0</v>
      </c>
      <c r="K3595">
        <v>50</v>
      </c>
      <c r="L3595" s="2" t="s">
        <v>0</v>
      </c>
    </row>
    <row r="3596" spans="1:12" x14ac:dyDescent="0.4">
      <c r="A3596" s="1">
        <v>44014</v>
      </c>
      <c r="B3596" s="5">
        <v>0</v>
      </c>
      <c r="C3596" s="2" t="s">
        <v>37</v>
      </c>
      <c r="D3596">
        <v>0</v>
      </c>
      <c r="E3596">
        <v>227</v>
      </c>
      <c r="F3596" s="2" t="s">
        <v>191</v>
      </c>
      <c r="G3596">
        <v>0</v>
      </c>
      <c r="H3596">
        <v>0</v>
      </c>
      <c r="I3596">
        <v>0</v>
      </c>
      <c r="J3596">
        <v>0</v>
      </c>
      <c r="K3596">
        <v>7</v>
      </c>
      <c r="L3596" s="2" t="s">
        <v>333</v>
      </c>
    </row>
    <row r="3597" spans="1:12" x14ac:dyDescent="0.4">
      <c r="A3597" s="1">
        <v>44014</v>
      </c>
      <c r="B3597" s="5">
        <v>0</v>
      </c>
      <c r="C3597" s="2" t="s">
        <v>48</v>
      </c>
      <c r="D3597">
        <v>0</v>
      </c>
      <c r="E3597">
        <v>763</v>
      </c>
      <c r="F3597" s="2" t="s">
        <v>191</v>
      </c>
      <c r="G3597">
        <v>9</v>
      </c>
      <c r="H3597">
        <v>2</v>
      </c>
      <c r="I3597">
        <v>0</v>
      </c>
      <c r="J3597">
        <v>0</v>
      </c>
      <c r="K3597">
        <v>20</v>
      </c>
      <c r="L3597" s="2" t="s">
        <v>102</v>
      </c>
    </row>
    <row r="3598" spans="1:12" x14ac:dyDescent="0.4">
      <c r="A3598" s="1">
        <v>44014</v>
      </c>
      <c r="B3598" s="5">
        <v>0</v>
      </c>
      <c r="C3598" s="2" t="s">
        <v>29</v>
      </c>
      <c r="D3598">
        <v>0</v>
      </c>
      <c r="E3598">
        <v>750</v>
      </c>
      <c r="F3598" s="2" t="s">
        <v>191</v>
      </c>
      <c r="G3598">
        <v>1</v>
      </c>
      <c r="H3598">
        <v>0</v>
      </c>
      <c r="I3598">
        <v>0</v>
      </c>
      <c r="J3598">
        <v>0</v>
      </c>
      <c r="K3598">
        <v>83</v>
      </c>
      <c r="L3598" s="2" t="s">
        <v>229</v>
      </c>
    </row>
    <row r="3599" spans="1:12" x14ac:dyDescent="0.4">
      <c r="A3599" s="1">
        <v>44014</v>
      </c>
      <c r="B3599" s="5">
        <v>0</v>
      </c>
      <c r="C3599" s="2" t="s">
        <v>70</v>
      </c>
      <c r="D3599">
        <v>0</v>
      </c>
      <c r="E3599">
        <v>124</v>
      </c>
      <c r="F3599" s="2" t="s">
        <v>191</v>
      </c>
      <c r="G3599">
        <v>0</v>
      </c>
      <c r="H3599">
        <v>0</v>
      </c>
      <c r="I3599">
        <v>0</v>
      </c>
      <c r="J3599">
        <v>0</v>
      </c>
      <c r="K3599">
        <v>3</v>
      </c>
      <c r="L3599" s="2" t="s">
        <v>223</v>
      </c>
    </row>
    <row r="3600" spans="1:12" x14ac:dyDescent="0.4">
      <c r="A3600" s="1">
        <v>44014</v>
      </c>
      <c r="B3600" s="5">
        <v>0</v>
      </c>
      <c r="C3600" s="2" t="s">
        <v>78</v>
      </c>
      <c r="D3600">
        <v>0</v>
      </c>
      <c r="E3600">
        <v>83</v>
      </c>
      <c r="F3600" s="2" t="s">
        <v>191</v>
      </c>
      <c r="G3600">
        <v>0</v>
      </c>
      <c r="H3600">
        <v>0</v>
      </c>
      <c r="I3600">
        <v>0</v>
      </c>
      <c r="J3600">
        <v>0</v>
      </c>
      <c r="K3600">
        <v>0</v>
      </c>
      <c r="L3600" s="2" t="s">
        <v>338</v>
      </c>
    </row>
    <row r="3601" spans="1:12" x14ac:dyDescent="0.4">
      <c r="A3601" s="1">
        <v>44014</v>
      </c>
      <c r="B3601" s="5">
        <v>0</v>
      </c>
      <c r="C3601" s="2" t="s">
        <v>33</v>
      </c>
      <c r="D3601">
        <v>0</v>
      </c>
      <c r="E3601">
        <v>859</v>
      </c>
      <c r="F3601" s="2" t="s">
        <v>191</v>
      </c>
      <c r="G3601">
        <v>6</v>
      </c>
      <c r="H3601">
        <v>0</v>
      </c>
      <c r="I3601">
        <v>0</v>
      </c>
      <c r="J3601">
        <v>0</v>
      </c>
      <c r="K3601">
        <v>38</v>
      </c>
      <c r="L3601" s="2" t="s">
        <v>74</v>
      </c>
    </row>
    <row r="3602" spans="1:12" x14ac:dyDescent="0.4">
      <c r="A3602" s="1">
        <v>44014</v>
      </c>
      <c r="B3602" s="5">
        <v>0.39583333333333331</v>
      </c>
      <c r="C3602" s="2" t="s">
        <v>101</v>
      </c>
      <c r="D3602">
        <v>0</v>
      </c>
      <c r="E3602">
        <v>83</v>
      </c>
      <c r="F3602" s="2" t="s">
        <v>191</v>
      </c>
      <c r="G3602">
        <v>2</v>
      </c>
      <c r="H3602">
        <v>0</v>
      </c>
      <c r="I3602">
        <v>0</v>
      </c>
      <c r="J3602">
        <v>0</v>
      </c>
      <c r="K3602">
        <v>7</v>
      </c>
      <c r="L3602" s="2" t="s">
        <v>335</v>
      </c>
    </row>
    <row r="3603" spans="1:12" x14ac:dyDescent="0.4">
      <c r="A3603" s="1">
        <v>44014</v>
      </c>
      <c r="B3603" s="5">
        <v>0</v>
      </c>
      <c r="C3603" s="2" t="s">
        <v>57</v>
      </c>
      <c r="D3603">
        <v>0</v>
      </c>
      <c r="E3603">
        <v>463</v>
      </c>
      <c r="F3603" s="2" t="s">
        <v>191</v>
      </c>
      <c r="G3603">
        <v>3</v>
      </c>
      <c r="H3603">
        <v>0</v>
      </c>
      <c r="I3603">
        <v>0</v>
      </c>
      <c r="J3603">
        <v>0</v>
      </c>
      <c r="K3603">
        <v>17</v>
      </c>
      <c r="L3603" s="2" t="s">
        <v>233</v>
      </c>
    </row>
    <row r="3604" spans="1:12" x14ac:dyDescent="0.4">
      <c r="A3604" s="1">
        <v>44014</v>
      </c>
      <c r="B3604" s="5">
        <v>0.41666666666666669</v>
      </c>
      <c r="C3604" s="2" t="s">
        <v>38</v>
      </c>
      <c r="D3604">
        <v>0</v>
      </c>
      <c r="E3604">
        <v>336</v>
      </c>
      <c r="F3604" s="2" t="s">
        <v>191</v>
      </c>
      <c r="G3604">
        <v>4</v>
      </c>
      <c r="H3604">
        <v>0</v>
      </c>
      <c r="I3604">
        <v>0</v>
      </c>
      <c r="J3604">
        <v>293</v>
      </c>
      <c r="K3604">
        <v>23</v>
      </c>
      <c r="L3604" s="2" t="s">
        <v>339</v>
      </c>
    </row>
    <row r="3605" spans="1:12" x14ac:dyDescent="0.4">
      <c r="A3605" s="1">
        <v>44014</v>
      </c>
      <c r="B3605" s="5">
        <v>0.41666666666666669</v>
      </c>
      <c r="C3605" s="2" t="s">
        <v>88</v>
      </c>
      <c r="D3605">
        <v>0</v>
      </c>
      <c r="E3605">
        <v>402</v>
      </c>
      <c r="F3605" s="2" t="s">
        <v>191</v>
      </c>
      <c r="G3605">
        <v>3</v>
      </c>
      <c r="H3605">
        <v>0</v>
      </c>
      <c r="I3605">
        <v>0</v>
      </c>
      <c r="J3605">
        <v>69</v>
      </c>
      <c r="K3605">
        <v>18</v>
      </c>
      <c r="L3605" s="2" t="s">
        <v>303</v>
      </c>
    </row>
    <row r="3606" spans="1:12" x14ac:dyDescent="0.4">
      <c r="A3606" s="1">
        <v>44014</v>
      </c>
      <c r="B3606" s="5">
        <v>0.33333333333333331</v>
      </c>
      <c r="C3606" s="2" t="s">
        <v>9</v>
      </c>
      <c r="D3606">
        <v>0</v>
      </c>
      <c r="E3606">
        <v>3334</v>
      </c>
      <c r="F3606" s="2" t="s">
        <v>191</v>
      </c>
      <c r="G3606">
        <v>1</v>
      </c>
      <c r="H3606">
        <v>0</v>
      </c>
      <c r="I3606">
        <v>0</v>
      </c>
      <c r="J3606">
        <v>915</v>
      </c>
      <c r="K3606">
        <v>350</v>
      </c>
      <c r="L3606" s="2" t="s">
        <v>244</v>
      </c>
    </row>
    <row r="3607" spans="1:12" x14ac:dyDescent="0.4">
      <c r="A3607" s="1">
        <v>44014</v>
      </c>
      <c r="B3607" s="5">
        <v>0.6875</v>
      </c>
      <c r="C3607" s="2" t="s">
        <v>75</v>
      </c>
      <c r="D3607">
        <v>0</v>
      </c>
      <c r="E3607">
        <v>104</v>
      </c>
      <c r="F3607" s="2" t="s">
        <v>191</v>
      </c>
      <c r="G3607">
        <v>0</v>
      </c>
      <c r="H3607">
        <v>0</v>
      </c>
      <c r="I3607">
        <v>0</v>
      </c>
      <c r="J3607">
        <v>86</v>
      </c>
      <c r="K3607">
        <v>7</v>
      </c>
      <c r="L3607" s="2" t="s">
        <v>145</v>
      </c>
    </row>
    <row r="3608" spans="1:12" x14ac:dyDescent="0.4">
      <c r="A3608" s="1">
        <v>44014</v>
      </c>
      <c r="B3608" s="5">
        <v>0</v>
      </c>
      <c r="C3608" s="2" t="s">
        <v>18</v>
      </c>
      <c r="D3608">
        <v>0</v>
      </c>
      <c r="E3608">
        <v>5620</v>
      </c>
      <c r="F3608" s="2" t="s">
        <v>191</v>
      </c>
      <c r="G3608">
        <v>13</v>
      </c>
      <c r="H3608">
        <v>4</v>
      </c>
      <c r="I3608">
        <v>0</v>
      </c>
      <c r="J3608">
        <v>0</v>
      </c>
      <c r="K3608">
        <v>424</v>
      </c>
      <c r="L3608" s="2" t="s">
        <v>123</v>
      </c>
    </row>
    <row r="3609" spans="1:12" x14ac:dyDescent="0.4">
      <c r="A3609" s="1">
        <v>44014</v>
      </c>
      <c r="B3609" s="5">
        <v>0</v>
      </c>
      <c r="C3609" s="2" t="s">
        <v>20</v>
      </c>
      <c r="D3609">
        <v>0</v>
      </c>
      <c r="E3609">
        <v>2064</v>
      </c>
      <c r="F3609" s="2" t="s">
        <v>191</v>
      </c>
      <c r="G3609">
        <v>10</v>
      </c>
      <c r="H3609">
        <v>1</v>
      </c>
      <c r="I3609">
        <v>0</v>
      </c>
      <c r="J3609">
        <v>299</v>
      </c>
      <c r="K3609">
        <v>153</v>
      </c>
      <c r="L3609" s="2" t="s">
        <v>255</v>
      </c>
    </row>
    <row r="3610" spans="1:12" x14ac:dyDescent="0.4">
      <c r="A3610" s="1">
        <v>44014</v>
      </c>
      <c r="B3610" s="5">
        <v>0.33333333333333331</v>
      </c>
      <c r="C3610" s="2" t="s">
        <v>40</v>
      </c>
      <c r="D3610">
        <v>0</v>
      </c>
      <c r="E3610">
        <v>229</v>
      </c>
      <c r="F3610" s="2" t="s">
        <v>191</v>
      </c>
      <c r="G3610">
        <v>0</v>
      </c>
      <c r="H3610">
        <v>0</v>
      </c>
      <c r="I3610">
        <v>0</v>
      </c>
      <c r="J3610">
        <v>202</v>
      </c>
      <c r="K3610">
        <v>9</v>
      </c>
      <c r="L3610" s="2" t="s">
        <v>232</v>
      </c>
    </row>
    <row r="3611" spans="1:12" x14ac:dyDescent="0.4">
      <c r="A3611" s="1">
        <v>44014</v>
      </c>
      <c r="B3611" s="5">
        <v>0.60416666666666663</v>
      </c>
      <c r="C3611" s="2" t="s">
        <v>12</v>
      </c>
      <c r="D3611">
        <v>0</v>
      </c>
      <c r="E3611">
        <v>3909</v>
      </c>
      <c r="F3611" s="2" t="s">
        <v>191</v>
      </c>
      <c r="G3611">
        <v>10</v>
      </c>
      <c r="H3611">
        <v>0</v>
      </c>
      <c r="I3611">
        <v>0</v>
      </c>
      <c r="J3611">
        <v>0</v>
      </c>
      <c r="K3611">
        <v>131</v>
      </c>
      <c r="L3611" s="2" t="s">
        <v>301</v>
      </c>
    </row>
    <row r="3612" spans="1:12" x14ac:dyDescent="0.4">
      <c r="A3612" s="1">
        <v>44014</v>
      </c>
      <c r="B3612" s="5">
        <v>0</v>
      </c>
      <c r="C3612" s="2" t="s">
        <v>10</v>
      </c>
      <c r="D3612">
        <v>0</v>
      </c>
      <c r="E3612">
        <v>83</v>
      </c>
      <c r="F3612" s="2" t="s">
        <v>191</v>
      </c>
      <c r="G3612">
        <v>0</v>
      </c>
      <c r="H3612">
        <v>0</v>
      </c>
      <c r="I3612">
        <v>0</v>
      </c>
      <c r="J3612">
        <v>0</v>
      </c>
      <c r="K3612">
        <v>1</v>
      </c>
      <c r="L3612" s="2" t="s">
        <v>302</v>
      </c>
    </row>
    <row r="3613" spans="1:12" x14ac:dyDescent="0.4">
      <c r="A3613" s="1">
        <v>44014</v>
      </c>
      <c r="B3613" s="5"/>
      <c r="C3613" s="2" t="s">
        <v>167</v>
      </c>
      <c r="E3613">
        <v>32284</v>
      </c>
      <c r="F3613" s="2" t="s">
        <v>191</v>
      </c>
      <c r="G3613">
        <v>93</v>
      </c>
      <c r="K3613">
        <v>1966</v>
      </c>
      <c r="L3613" s="2" t="s">
        <v>0</v>
      </c>
    </row>
    <row r="3614" spans="1:12" x14ac:dyDescent="0.4">
      <c r="A3614" s="1">
        <v>44015</v>
      </c>
      <c r="B3614" s="5">
        <v>0.33333333333333331</v>
      </c>
      <c r="C3614" s="2" t="s">
        <v>22</v>
      </c>
      <c r="D3614">
        <v>0</v>
      </c>
      <c r="E3614">
        <v>1329</v>
      </c>
      <c r="F3614" s="2" t="s">
        <v>191</v>
      </c>
      <c r="G3614">
        <v>15</v>
      </c>
      <c r="H3614">
        <v>0</v>
      </c>
      <c r="I3614">
        <v>0</v>
      </c>
      <c r="J3614">
        <v>0</v>
      </c>
      <c r="K3614">
        <v>47</v>
      </c>
      <c r="L3614" s="2" t="s">
        <v>325</v>
      </c>
    </row>
    <row r="3615" spans="1:12" x14ac:dyDescent="0.4">
      <c r="A3615" s="1">
        <v>44015</v>
      </c>
      <c r="B3615" s="5">
        <v>0.33333333333333331</v>
      </c>
      <c r="C3615" s="2" t="s">
        <v>83</v>
      </c>
      <c r="D3615">
        <v>0</v>
      </c>
      <c r="E3615">
        <v>25</v>
      </c>
      <c r="F3615" s="2" t="s">
        <v>191</v>
      </c>
      <c r="G3615">
        <v>0</v>
      </c>
      <c r="H3615">
        <v>0</v>
      </c>
      <c r="I3615">
        <v>0</v>
      </c>
      <c r="J3615">
        <v>0</v>
      </c>
      <c r="K3615">
        <v>0</v>
      </c>
      <c r="L3615" s="2" t="s">
        <v>118</v>
      </c>
    </row>
    <row r="3616" spans="1:12" x14ac:dyDescent="0.4">
      <c r="A3616" s="1">
        <v>44015</v>
      </c>
      <c r="B3616" s="5"/>
      <c r="C3616" s="2" t="s">
        <v>50</v>
      </c>
      <c r="E3616">
        <v>104</v>
      </c>
      <c r="F3616" s="2" t="s">
        <v>191</v>
      </c>
      <c r="G3616">
        <v>1</v>
      </c>
      <c r="K3616">
        <v>3</v>
      </c>
      <c r="L3616" s="2" t="s">
        <v>0</v>
      </c>
    </row>
    <row r="3617" spans="1:12" x14ac:dyDescent="0.4">
      <c r="A3617" s="1">
        <v>44015</v>
      </c>
      <c r="B3617" s="5">
        <v>0.33333333333333331</v>
      </c>
      <c r="C3617" s="2" t="s">
        <v>15</v>
      </c>
      <c r="D3617">
        <v>0</v>
      </c>
      <c r="E3617">
        <v>1949</v>
      </c>
      <c r="F3617" s="2" t="s">
        <v>191</v>
      </c>
      <c r="G3617">
        <v>4</v>
      </c>
      <c r="H3617">
        <v>1</v>
      </c>
      <c r="I3617">
        <v>1</v>
      </c>
      <c r="J3617">
        <v>0</v>
      </c>
      <c r="K3617">
        <v>97</v>
      </c>
      <c r="L3617" s="2" t="s">
        <v>87</v>
      </c>
    </row>
    <row r="3618" spans="1:12" x14ac:dyDescent="0.4">
      <c r="A3618" s="1">
        <v>44015</v>
      </c>
      <c r="B3618" s="5">
        <v>0</v>
      </c>
      <c r="C3618" s="2" t="s">
        <v>17</v>
      </c>
      <c r="D3618">
        <v>0</v>
      </c>
      <c r="E3618">
        <v>865</v>
      </c>
      <c r="F3618" s="2" t="s">
        <v>191</v>
      </c>
      <c r="G3618">
        <v>0</v>
      </c>
      <c r="H3618">
        <v>0</v>
      </c>
      <c r="I3618">
        <v>0</v>
      </c>
      <c r="J3618">
        <v>813</v>
      </c>
      <c r="K3618">
        <v>35</v>
      </c>
      <c r="L3618" s="2" t="s">
        <v>115</v>
      </c>
    </row>
    <row r="3619" spans="1:12" x14ac:dyDescent="0.4">
      <c r="A3619" s="1">
        <v>44015</v>
      </c>
      <c r="B3619" s="5">
        <v>0.39583333333333331</v>
      </c>
      <c r="C3619" s="2" t="s">
        <v>13</v>
      </c>
      <c r="D3619">
        <v>0</v>
      </c>
      <c r="E3619">
        <v>988</v>
      </c>
      <c r="F3619" s="2" t="s">
        <v>191</v>
      </c>
      <c r="G3619">
        <v>1</v>
      </c>
      <c r="H3619">
        <v>0</v>
      </c>
      <c r="I3619">
        <v>0</v>
      </c>
      <c r="J3619">
        <v>935</v>
      </c>
      <c r="K3619">
        <v>50</v>
      </c>
      <c r="L3619" s="2" t="s">
        <v>332</v>
      </c>
    </row>
    <row r="3620" spans="1:12" x14ac:dyDescent="0.4">
      <c r="A3620" s="1">
        <v>44015</v>
      </c>
      <c r="B3620" s="5">
        <v>0</v>
      </c>
      <c r="C3620" s="2" t="s">
        <v>26</v>
      </c>
      <c r="D3620">
        <v>0</v>
      </c>
      <c r="E3620">
        <v>1243</v>
      </c>
      <c r="F3620" s="2" t="s">
        <v>191</v>
      </c>
      <c r="G3620">
        <v>4</v>
      </c>
      <c r="H3620">
        <v>1</v>
      </c>
      <c r="I3620">
        <v>0</v>
      </c>
      <c r="J3620">
        <v>152</v>
      </c>
      <c r="K3620">
        <v>85</v>
      </c>
      <c r="L3620" s="2" t="s">
        <v>334</v>
      </c>
    </row>
    <row r="3621" spans="1:12" x14ac:dyDescent="0.4">
      <c r="A3621" s="1">
        <v>44015</v>
      </c>
      <c r="B3621" s="5">
        <v>0</v>
      </c>
      <c r="C3621" s="2" t="s">
        <v>8</v>
      </c>
      <c r="D3621">
        <v>0</v>
      </c>
      <c r="E3621">
        <v>5412</v>
      </c>
      <c r="F3621" s="2" t="s">
        <v>191</v>
      </c>
      <c r="G3621">
        <v>6</v>
      </c>
      <c r="H3621">
        <v>2</v>
      </c>
      <c r="I3621">
        <v>0</v>
      </c>
      <c r="J3621">
        <v>0</v>
      </c>
      <c r="K3621">
        <v>295</v>
      </c>
      <c r="L3621" s="2" t="s">
        <v>279</v>
      </c>
    </row>
    <row r="3622" spans="1:12" x14ac:dyDescent="0.4">
      <c r="A3622" s="1">
        <v>44015</v>
      </c>
      <c r="B3622" s="5">
        <v>0.54166666666666663</v>
      </c>
      <c r="C3622" s="2" t="s">
        <v>28</v>
      </c>
      <c r="D3622">
        <v>0</v>
      </c>
      <c r="E3622">
        <v>129</v>
      </c>
      <c r="F3622" s="2" t="s">
        <v>191</v>
      </c>
      <c r="G3622">
        <v>0</v>
      </c>
      <c r="H3622">
        <v>0</v>
      </c>
      <c r="I3622">
        <v>0</v>
      </c>
      <c r="J3622">
        <v>0</v>
      </c>
      <c r="K3622">
        <v>13</v>
      </c>
      <c r="L3622" s="2" t="s">
        <v>304</v>
      </c>
    </row>
    <row r="3623" spans="1:12" x14ac:dyDescent="0.4">
      <c r="A3623" s="1">
        <v>44015</v>
      </c>
      <c r="B3623" s="5">
        <v>0</v>
      </c>
      <c r="C3623" s="2" t="s">
        <v>93</v>
      </c>
      <c r="D3623">
        <v>0</v>
      </c>
      <c r="E3623">
        <v>838</v>
      </c>
      <c r="F3623" s="2" t="s">
        <v>191</v>
      </c>
      <c r="G3623">
        <v>0</v>
      </c>
      <c r="H3623">
        <v>0</v>
      </c>
      <c r="I3623">
        <v>0</v>
      </c>
      <c r="J3623">
        <v>0</v>
      </c>
      <c r="K3623">
        <v>50</v>
      </c>
      <c r="L3623" s="2" t="s">
        <v>0</v>
      </c>
    </row>
    <row r="3624" spans="1:12" x14ac:dyDescent="0.4">
      <c r="A3624" s="1">
        <v>44015</v>
      </c>
      <c r="B3624" s="5">
        <v>0</v>
      </c>
      <c r="C3624" s="2" t="s">
        <v>37</v>
      </c>
      <c r="D3624">
        <v>0</v>
      </c>
      <c r="E3624">
        <v>235</v>
      </c>
      <c r="F3624" s="2" t="s">
        <v>191</v>
      </c>
      <c r="G3624">
        <v>0</v>
      </c>
      <c r="H3624">
        <v>0</v>
      </c>
      <c r="I3624">
        <v>0</v>
      </c>
      <c r="J3624">
        <v>0</v>
      </c>
      <c r="K3624">
        <v>7</v>
      </c>
      <c r="L3624" s="2" t="s">
        <v>333</v>
      </c>
    </row>
    <row r="3625" spans="1:12" x14ac:dyDescent="0.4">
      <c r="A3625" s="1">
        <v>44015</v>
      </c>
      <c r="B3625" s="5">
        <v>0</v>
      </c>
      <c r="C3625" s="2" t="s">
        <v>48</v>
      </c>
      <c r="D3625">
        <v>0</v>
      </c>
      <c r="E3625">
        <v>767</v>
      </c>
      <c r="F3625" s="2" t="s">
        <v>191</v>
      </c>
      <c r="G3625">
        <v>9</v>
      </c>
      <c r="H3625">
        <v>2</v>
      </c>
      <c r="I3625">
        <v>0</v>
      </c>
      <c r="J3625">
        <v>0</v>
      </c>
      <c r="K3625">
        <v>20</v>
      </c>
      <c r="L3625" s="2" t="s">
        <v>102</v>
      </c>
    </row>
    <row r="3626" spans="1:12" x14ac:dyDescent="0.4">
      <c r="A3626" s="1">
        <v>44015</v>
      </c>
      <c r="B3626" s="5">
        <v>0</v>
      </c>
      <c r="C3626" s="2" t="s">
        <v>29</v>
      </c>
      <c r="D3626">
        <v>0</v>
      </c>
      <c r="E3626">
        <v>751</v>
      </c>
      <c r="F3626" s="2" t="s">
        <v>191</v>
      </c>
      <c r="G3626">
        <v>2</v>
      </c>
      <c r="H3626">
        <v>0</v>
      </c>
      <c r="I3626">
        <v>0</v>
      </c>
      <c r="J3626">
        <v>0</v>
      </c>
      <c r="K3626">
        <v>83</v>
      </c>
      <c r="L3626" s="2" t="s">
        <v>229</v>
      </c>
    </row>
    <row r="3627" spans="1:12" x14ac:dyDescent="0.4">
      <c r="A3627" s="1">
        <v>44015</v>
      </c>
      <c r="B3627" s="5">
        <v>0</v>
      </c>
      <c r="C3627" s="2" t="s">
        <v>70</v>
      </c>
      <c r="D3627">
        <v>0</v>
      </c>
      <c r="E3627">
        <v>124</v>
      </c>
      <c r="F3627" s="2" t="s">
        <v>191</v>
      </c>
      <c r="G3627">
        <v>0</v>
      </c>
      <c r="H3627">
        <v>0</v>
      </c>
      <c r="I3627">
        <v>0</v>
      </c>
      <c r="J3627">
        <v>0</v>
      </c>
      <c r="K3627">
        <v>3</v>
      </c>
      <c r="L3627" s="2" t="s">
        <v>223</v>
      </c>
    </row>
    <row r="3628" spans="1:12" x14ac:dyDescent="0.4">
      <c r="A3628" s="1">
        <v>44015</v>
      </c>
      <c r="B3628" s="5">
        <v>0</v>
      </c>
      <c r="C3628" s="2" t="s">
        <v>78</v>
      </c>
      <c r="D3628">
        <v>0</v>
      </c>
      <c r="E3628">
        <v>83</v>
      </c>
      <c r="F3628" s="2" t="s">
        <v>191</v>
      </c>
      <c r="G3628">
        <v>0</v>
      </c>
      <c r="H3628">
        <v>0</v>
      </c>
      <c r="I3628">
        <v>0</v>
      </c>
      <c r="J3628">
        <v>0</v>
      </c>
      <c r="K3628">
        <v>0</v>
      </c>
      <c r="L3628" s="2" t="s">
        <v>338</v>
      </c>
    </row>
    <row r="3629" spans="1:12" x14ac:dyDescent="0.4">
      <c r="A3629" s="1">
        <v>44015</v>
      </c>
      <c r="B3629" s="5">
        <v>0</v>
      </c>
      <c r="C3629" s="2" t="s">
        <v>33</v>
      </c>
      <c r="D3629">
        <v>0</v>
      </c>
      <c r="E3629">
        <v>870</v>
      </c>
      <c r="F3629" s="2" t="s">
        <v>191</v>
      </c>
      <c r="G3629">
        <v>8</v>
      </c>
      <c r="H3629">
        <v>0</v>
      </c>
      <c r="I3629">
        <v>0</v>
      </c>
      <c r="J3629">
        <v>0</v>
      </c>
      <c r="K3629">
        <v>38</v>
      </c>
      <c r="L3629" s="2" t="s">
        <v>74</v>
      </c>
    </row>
    <row r="3630" spans="1:12" x14ac:dyDescent="0.4">
      <c r="A3630" s="1">
        <v>44015</v>
      </c>
      <c r="B3630" s="5">
        <v>0.39583333333333331</v>
      </c>
      <c r="C3630" s="2" t="s">
        <v>101</v>
      </c>
      <c r="D3630">
        <v>0</v>
      </c>
      <c r="E3630">
        <v>83</v>
      </c>
      <c r="F3630" s="2" t="s">
        <v>191</v>
      </c>
      <c r="G3630">
        <v>4</v>
      </c>
      <c r="H3630">
        <v>0</v>
      </c>
      <c r="I3630">
        <v>0</v>
      </c>
      <c r="J3630">
        <v>0</v>
      </c>
      <c r="K3630">
        <v>7</v>
      </c>
      <c r="L3630" s="2" t="s">
        <v>335</v>
      </c>
    </row>
    <row r="3631" spans="1:12" x14ac:dyDescent="0.4">
      <c r="A3631" s="1">
        <v>44015</v>
      </c>
      <c r="B3631" s="5">
        <v>0</v>
      </c>
      <c r="C3631" s="2" t="s">
        <v>57</v>
      </c>
      <c r="D3631">
        <v>0</v>
      </c>
      <c r="E3631">
        <v>464</v>
      </c>
      <c r="F3631" s="2" t="s">
        <v>191</v>
      </c>
      <c r="G3631">
        <v>2</v>
      </c>
      <c r="H3631">
        <v>0</v>
      </c>
      <c r="I3631">
        <v>0</v>
      </c>
      <c r="J3631">
        <v>0</v>
      </c>
      <c r="K3631">
        <v>17</v>
      </c>
      <c r="L3631" s="2" t="s">
        <v>233</v>
      </c>
    </row>
    <row r="3632" spans="1:12" x14ac:dyDescent="0.4">
      <c r="A3632" s="1">
        <v>44015</v>
      </c>
      <c r="B3632" s="5">
        <v>0.41666666666666669</v>
      </c>
      <c r="C3632" s="2" t="s">
        <v>38</v>
      </c>
      <c r="D3632">
        <v>0</v>
      </c>
      <c r="E3632">
        <v>339</v>
      </c>
      <c r="F3632" s="2" t="s">
        <v>191</v>
      </c>
      <c r="G3632">
        <v>5</v>
      </c>
      <c r="H3632">
        <v>0</v>
      </c>
      <c r="I3632">
        <v>0</v>
      </c>
      <c r="J3632">
        <v>293</v>
      </c>
      <c r="K3632">
        <v>23</v>
      </c>
      <c r="L3632" s="2" t="s">
        <v>339</v>
      </c>
    </row>
    <row r="3633" spans="1:12" x14ac:dyDescent="0.4">
      <c r="A3633" s="1">
        <v>44015</v>
      </c>
      <c r="B3633" s="5">
        <v>0.41666666666666669</v>
      </c>
      <c r="C3633" s="2" t="s">
        <v>88</v>
      </c>
      <c r="D3633">
        <v>0</v>
      </c>
      <c r="E3633">
        <v>402</v>
      </c>
      <c r="F3633" s="2" t="s">
        <v>191</v>
      </c>
      <c r="G3633">
        <v>3</v>
      </c>
      <c r="H3633">
        <v>0</v>
      </c>
      <c r="I3633">
        <v>0</v>
      </c>
      <c r="J3633">
        <v>69</v>
      </c>
      <c r="K3633">
        <v>18</v>
      </c>
      <c r="L3633" s="2" t="s">
        <v>303</v>
      </c>
    </row>
    <row r="3634" spans="1:12" x14ac:dyDescent="0.4">
      <c r="A3634" s="1">
        <v>44015</v>
      </c>
      <c r="B3634" s="5">
        <v>0.33333333333333331</v>
      </c>
      <c r="C3634" s="2" t="s">
        <v>9</v>
      </c>
      <c r="D3634">
        <v>0</v>
      </c>
      <c r="E3634">
        <v>3341</v>
      </c>
      <c r="F3634" s="2" t="s">
        <v>191</v>
      </c>
      <c r="G3634">
        <v>1</v>
      </c>
      <c r="H3634">
        <v>0</v>
      </c>
      <c r="I3634">
        <v>0</v>
      </c>
      <c r="J3634">
        <v>915</v>
      </c>
      <c r="K3634">
        <v>350</v>
      </c>
      <c r="L3634" s="2" t="s">
        <v>244</v>
      </c>
    </row>
    <row r="3635" spans="1:12" x14ac:dyDescent="0.4">
      <c r="A3635" s="1">
        <v>44015</v>
      </c>
      <c r="B3635" s="5"/>
      <c r="C3635" s="2" t="s">
        <v>75</v>
      </c>
      <c r="E3635">
        <v>104</v>
      </c>
      <c r="F3635" s="2" t="s">
        <v>191</v>
      </c>
      <c r="G3635">
        <v>0</v>
      </c>
      <c r="K3635">
        <v>7</v>
      </c>
      <c r="L3635" s="2" t="s">
        <v>0</v>
      </c>
    </row>
    <row r="3636" spans="1:12" x14ac:dyDescent="0.4">
      <c r="A3636" s="1">
        <v>44015</v>
      </c>
      <c r="B3636" s="5">
        <v>0</v>
      </c>
      <c r="C3636" s="2" t="s">
        <v>18</v>
      </c>
      <c r="D3636">
        <v>0</v>
      </c>
      <c r="E3636">
        <v>5634</v>
      </c>
      <c r="F3636" s="2" t="s">
        <v>191</v>
      </c>
      <c r="G3636">
        <v>12</v>
      </c>
      <c r="H3636">
        <v>4</v>
      </c>
      <c r="I3636">
        <v>0</v>
      </c>
      <c r="J3636">
        <v>0</v>
      </c>
      <c r="K3636">
        <v>424</v>
      </c>
      <c r="L3636" s="2" t="s">
        <v>123</v>
      </c>
    </row>
    <row r="3637" spans="1:12" x14ac:dyDescent="0.4">
      <c r="A3637" s="1">
        <v>44015</v>
      </c>
      <c r="B3637" s="5">
        <v>0</v>
      </c>
      <c r="C3637" s="2" t="s">
        <v>20</v>
      </c>
      <c r="D3637">
        <v>0</v>
      </c>
      <c r="E3637">
        <v>2069</v>
      </c>
      <c r="F3637" s="2" t="s">
        <v>191</v>
      </c>
      <c r="G3637">
        <v>10</v>
      </c>
      <c r="H3637">
        <v>1</v>
      </c>
      <c r="I3637">
        <v>0</v>
      </c>
      <c r="J3637">
        <v>300</v>
      </c>
      <c r="K3637">
        <v>153</v>
      </c>
      <c r="L3637" s="2" t="s">
        <v>255</v>
      </c>
    </row>
    <row r="3638" spans="1:12" x14ac:dyDescent="0.4">
      <c r="A3638" s="1">
        <v>44015</v>
      </c>
      <c r="B3638" s="5">
        <v>0.33333333333333331</v>
      </c>
      <c r="C3638" s="2" t="s">
        <v>40</v>
      </c>
      <c r="D3638">
        <v>0</v>
      </c>
      <c r="E3638">
        <v>233</v>
      </c>
      <c r="F3638" s="2" t="s">
        <v>191</v>
      </c>
      <c r="G3638">
        <v>0</v>
      </c>
      <c r="H3638">
        <v>0</v>
      </c>
      <c r="I3638">
        <v>0</v>
      </c>
      <c r="J3638">
        <v>202</v>
      </c>
      <c r="K3638">
        <v>9</v>
      </c>
      <c r="L3638" s="2" t="s">
        <v>232</v>
      </c>
    </row>
    <row r="3639" spans="1:12" x14ac:dyDescent="0.4">
      <c r="A3639" s="1">
        <v>44015</v>
      </c>
      <c r="B3639" s="5">
        <v>0.60416666666666663</v>
      </c>
      <c r="C3639" s="2" t="s">
        <v>12</v>
      </c>
      <c r="D3639">
        <v>0</v>
      </c>
      <c r="E3639">
        <v>3932</v>
      </c>
      <c r="F3639" s="2" t="s">
        <v>191</v>
      </c>
      <c r="G3639">
        <v>8</v>
      </c>
      <c r="H3639">
        <v>0</v>
      </c>
      <c r="I3639">
        <v>0</v>
      </c>
      <c r="J3639">
        <v>0</v>
      </c>
      <c r="K3639">
        <v>131</v>
      </c>
      <c r="L3639" s="2" t="s">
        <v>301</v>
      </c>
    </row>
    <row r="3640" spans="1:12" x14ac:dyDescent="0.4">
      <c r="A3640" s="1">
        <v>44015</v>
      </c>
      <c r="B3640" s="5">
        <v>0</v>
      </c>
      <c r="C3640" s="2" t="s">
        <v>10</v>
      </c>
      <c r="D3640">
        <v>0</v>
      </c>
      <c r="E3640">
        <v>83</v>
      </c>
      <c r="F3640" s="2" t="s">
        <v>191</v>
      </c>
      <c r="G3640">
        <v>0</v>
      </c>
      <c r="H3640">
        <v>0</v>
      </c>
      <c r="I3640">
        <v>0</v>
      </c>
      <c r="J3640">
        <v>0</v>
      </c>
      <c r="K3640">
        <v>1</v>
      </c>
      <c r="L3640" s="2" t="s">
        <v>302</v>
      </c>
    </row>
    <row r="3641" spans="1:12" x14ac:dyDescent="0.4">
      <c r="A3641" s="1">
        <v>44015</v>
      </c>
      <c r="B3641" s="5"/>
      <c r="C3641" s="2" t="s">
        <v>167</v>
      </c>
      <c r="E3641">
        <v>32396</v>
      </c>
      <c r="F3641" s="2" t="s">
        <v>191</v>
      </c>
      <c r="G3641">
        <v>96</v>
      </c>
      <c r="K3641">
        <v>1966</v>
      </c>
      <c r="L3641" s="2" t="s">
        <v>0</v>
      </c>
    </row>
    <row r="3642" spans="1:12" x14ac:dyDescent="0.4">
      <c r="A3642" s="1">
        <v>44016</v>
      </c>
      <c r="B3642" s="5"/>
      <c r="C3642" s="2" t="s">
        <v>22</v>
      </c>
      <c r="E3642">
        <v>1332</v>
      </c>
      <c r="F3642" s="2" t="s">
        <v>191</v>
      </c>
      <c r="G3642">
        <v>16</v>
      </c>
      <c r="K3642">
        <v>47</v>
      </c>
      <c r="L3642" s="2" t="s">
        <v>0</v>
      </c>
    </row>
    <row r="3643" spans="1:12" x14ac:dyDescent="0.4">
      <c r="A3643" s="1">
        <v>44016</v>
      </c>
      <c r="B3643" s="5"/>
      <c r="C3643" s="2" t="s">
        <v>83</v>
      </c>
      <c r="E3643">
        <v>25</v>
      </c>
      <c r="F3643" s="2" t="s">
        <v>191</v>
      </c>
      <c r="G3643">
        <v>0</v>
      </c>
      <c r="K3643">
        <v>0</v>
      </c>
      <c r="L3643" s="2" t="s">
        <v>0</v>
      </c>
    </row>
    <row r="3644" spans="1:12" x14ac:dyDescent="0.4">
      <c r="A3644" s="1">
        <v>44016</v>
      </c>
      <c r="B3644" s="5"/>
      <c r="C3644" s="2" t="s">
        <v>50</v>
      </c>
      <c r="E3644">
        <v>104</v>
      </c>
      <c r="F3644" s="2" t="s">
        <v>191</v>
      </c>
      <c r="G3644">
        <v>1</v>
      </c>
      <c r="K3644">
        <v>3</v>
      </c>
      <c r="L3644" s="2" t="s">
        <v>0</v>
      </c>
    </row>
    <row r="3645" spans="1:12" x14ac:dyDescent="0.4">
      <c r="A3645" s="1">
        <v>44016</v>
      </c>
      <c r="B3645" s="5">
        <v>0.33333333333333331</v>
      </c>
      <c r="C3645" s="2" t="s">
        <v>15</v>
      </c>
      <c r="D3645">
        <v>0</v>
      </c>
      <c r="E3645">
        <v>1953</v>
      </c>
      <c r="F3645" s="2" t="s">
        <v>191</v>
      </c>
      <c r="G3645">
        <v>4</v>
      </c>
      <c r="H3645">
        <v>1</v>
      </c>
      <c r="I3645">
        <v>1</v>
      </c>
      <c r="J3645">
        <v>0</v>
      </c>
      <c r="K3645">
        <v>97</v>
      </c>
      <c r="L3645" s="2" t="s">
        <v>87</v>
      </c>
    </row>
    <row r="3646" spans="1:12" x14ac:dyDescent="0.4">
      <c r="A3646" s="1">
        <v>44016</v>
      </c>
      <c r="B3646" s="5">
        <v>0</v>
      </c>
      <c r="C3646" s="2" t="s">
        <v>17</v>
      </c>
      <c r="D3646">
        <v>0</v>
      </c>
      <c r="E3646">
        <v>869</v>
      </c>
      <c r="F3646" s="2" t="s">
        <v>191</v>
      </c>
      <c r="G3646">
        <v>0</v>
      </c>
      <c r="H3646">
        <v>0</v>
      </c>
      <c r="I3646">
        <v>0</v>
      </c>
      <c r="J3646">
        <v>815</v>
      </c>
      <c r="K3646">
        <v>35</v>
      </c>
      <c r="L3646" s="2" t="s">
        <v>115</v>
      </c>
    </row>
    <row r="3647" spans="1:12" x14ac:dyDescent="0.4">
      <c r="A3647" s="1">
        <v>44016</v>
      </c>
      <c r="B3647" s="5">
        <v>0.38541666666666669</v>
      </c>
      <c r="C3647" s="2" t="s">
        <v>13</v>
      </c>
      <c r="D3647">
        <v>0</v>
      </c>
      <c r="E3647">
        <v>989</v>
      </c>
      <c r="F3647" s="2" t="s">
        <v>191</v>
      </c>
      <c r="G3647">
        <v>3</v>
      </c>
      <c r="H3647">
        <v>0</v>
      </c>
      <c r="I3647">
        <v>0</v>
      </c>
      <c r="J3647">
        <v>935</v>
      </c>
      <c r="K3647">
        <v>50</v>
      </c>
      <c r="L3647" s="2" t="s">
        <v>332</v>
      </c>
    </row>
    <row r="3648" spans="1:12" x14ac:dyDescent="0.4">
      <c r="A3648" s="1">
        <v>44016</v>
      </c>
      <c r="B3648" s="5">
        <v>0</v>
      </c>
      <c r="C3648" s="2" t="s">
        <v>26</v>
      </c>
      <c r="D3648">
        <v>0</v>
      </c>
      <c r="E3648">
        <v>1246</v>
      </c>
      <c r="F3648" s="2" t="s">
        <v>191</v>
      </c>
      <c r="G3648">
        <v>4</v>
      </c>
      <c r="H3648">
        <v>1</v>
      </c>
      <c r="I3648">
        <v>0</v>
      </c>
      <c r="J3648">
        <v>152</v>
      </c>
      <c r="K3648">
        <v>85</v>
      </c>
      <c r="L3648" s="2" t="s">
        <v>334</v>
      </c>
    </row>
    <row r="3649" spans="1:12" x14ac:dyDescent="0.4">
      <c r="A3649" s="1">
        <v>44016</v>
      </c>
      <c r="B3649" s="5">
        <v>0</v>
      </c>
      <c r="C3649" s="2" t="s">
        <v>8</v>
      </c>
      <c r="D3649">
        <v>0</v>
      </c>
      <c r="E3649">
        <v>5416</v>
      </c>
      <c r="F3649" s="2" t="s">
        <v>191</v>
      </c>
      <c r="G3649">
        <v>7</v>
      </c>
      <c r="H3649">
        <v>0</v>
      </c>
      <c r="I3649">
        <v>0</v>
      </c>
      <c r="J3649">
        <v>0</v>
      </c>
      <c r="K3649">
        <v>295</v>
      </c>
      <c r="L3649" s="2" t="s">
        <v>279</v>
      </c>
    </row>
    <row r="3650" spans="1:12" x14ac:dyDescent="0.4">
      <c r="A3650" s="1">
        <v>44016</v>
      </c>
      <c r="B3650" s="5"/>
      <c r="C3650" s="2" t="s">
        <v>28</v>
      </c>
      <c r="E3650">
        <v>129</v>
      </c>
      <c r="F3650" s="2" t="s">
        <v>191</v>
      </c>
      <c r="G3650">
        <v>0</v>
      </c>
      <c r="K3650">
        <v>13</v>
      </c>
      <c r="L3650" s="2" t="s">
        <v>0</v>
      </c>
    </row>
    <row r="3651" spans="1:12" x14ac:dyDescent="0.4">
      <c r="A3651" s="1">
        <v>44016</v>
      </c>
      <c r="B3651" s="5">
        <v>0</v>
      </c>
      <c r="C3651" s="2" t="s">
        <v>93</v>
      </c>
      <c r="D3651">
        <v>0</v>
      </c>
      <c r="E3651">
        <v>838</v>
      </c>
      <c r="F3651" s="2" t="s">
        <v>191</v>
      </c>
      <c r="G3651">
        <v>0</v>
      </c>
      <c r="H3651">
        <v>0</v>
      </c>
      <c r="I3651">
        <v>0</v>
      </c>
      <c r="J3651">
        <v>0</v>
      </c>
      <c r="K3651">
        <v>50</v>
      </c>
      <c r="L3651" s="2" t="s">
        <v>0</v>
      </c>
    </row>
    <row r="3652" spans="1:12" x14ac:dyDescent="0.4">
      <c r="A3652" s="1">
        <v>44016</v>
      </c>
      <c r="B3652" s="5">
        <v>0</v>
      </c>
      <c r="C3652" s="2" t="s">
        <v>37</v>
      </c>
      <c r="D3652">
        <v>0</v>
      </c>
      <c r="E3652">
        <v>238</v>
      </c>
      <c r="F3652" s="2" t="s">
        <v>191</v>
      </c>
      <c r="G3652">
        <v>0</v>
      </c>
      <c r="H3652">
        <v>0</v>
      </c>
      <c r="I3652">
        <v>0</v>
      </c>
      <c r="J3652">
        <v>0</v>
      </c>
      <c r="K3652">
        <v>7</v>
      </c>
      <c r="L3652" s="2" t="s">
        <v>333</v>
      </c>
    </row>
    <row r="3653" spans="1:12" x14ac:dyDescent="0.4">
      <c r="A3653" s="1">
        <v>44016</v>
      </c>
      <c r="B3653" s="5"/>
      <c r="C3653" s="2" t="s">
        <v>48</v>
      </c>
      <c r="E3653">
        <v>769</v>
      </c>
      <c r="F3653" s="2" t="s">
        <v>191</v>
      </c>
      <c r="G3653">
        <v>9</v>
      </c>
      <c r="K3653">
        <v>20</v>
      </c>
      <c r="L3653" s="2" t="s">
        <v>0</v>
      </c>
    </row>
    <row r="3654" spans="1:12" x14ac:dyDescent="0.4">
      <c r="A3654" s="1">
        <v>44016</v>
      </c>
      <c r="B3654" s="5">
        <v>0</v>
      </c>
      <c r="C3654" s="2" t="s">
        <v>29</v>
      </c>
      <c r="D3654">
        <v>0</v>
      </c>
      <c r="E3654">
        <v>751</v>
      </c>
      <c r="F3654" s="2" t="s">
        <v>191</v>
      </c>
      <c r="G3654">
        <v>2</v>
      </c>
      <c r="H3654">
        <v>0</v>
      </c>
      <c r="I3654">
        <v>0</v>
      </c>
      <c r="J3654">
        <v>0</v>
      </c>
      <c r="K3654">
        <v>83</v>
      </c>
      <c r="L3654" s="2" t="s">
        <v>229</v>
      </c>
    </row>
    <row r="3655" spans="1:12" x14ac:dyDescent="0.4">
      <c r="A3655" s="1">
        <v>44016</v>
      </c>
      <c r="B3655" s="5">
        <v>0</v>
      </c>
      <c r="C3655" s="2" t="s">
        <v>70</v>
      </c>
      <c r="D3655">
        <v>0</v>
      </c>
      <c r="E3655">
        <v>124</v>
      </c>
      <c r="F3655" s="2" t="s">
        <v>191</v>
      </c>
      <c r="G3655">
        <v>0</v>
      </c>
      <c r="H3655">
        <v>0</v>
      </c>
      <c r="I3655">
        <v>0</v>
      </c>
      <c r="J3655">
        <v>0</v>
      </c>
      <c r="K3655">
        <v>3</v>
      </c>
      <c r="L3655" s="2" t="s">
        <v>223</v>
      </c>
    </row>
    <row r="3656" spans="1:12" x14ac:dyDescent="0.4">
      <c r="A3656" s="1">
        <v>44016</v>
      </c>
      <c r="B3656" s="5"/>
      <c r="C3656" s="2" t="s">
        <v>78</v>
      </c>
      <c r="E3656">
        <v>83</v>
      </c>
      <c r="F3656" s="2" t="s">
        <v>191</v>
      </c>
      <c r="G3656">
        <v>0</v>
      </c>
      <c r="K3656">
        <v>0</v>
      </c>
      <c r="L3656" s="2" t="s">
        <v>0</v>
      </c>
    </row>
    <row r="3657" spans="1:12" x14ac:dyDescent="0.4">
      <c r="A3657" s="1">
        <v>44016</v>
      </c>
      <c r="B3657" s="5"/>
      <c r="C3657" s="2" t="s">
        <v>33</v>
      </c>
      <c r="E3657">
        <v>874</v>
      </c>
      <c r="F3657" s="2" t="s">
        <v>191</v>
      </c>
      <c r="G3657">
        <v>9</v>
      </c>
      <c r="K3657">
        <v>38</v>
      </c>
      <c r="L3657" s="2" t="s">
        <v>0</v>
      </c>
    </row>
    <row r="3658" spans="1:12" x14ac:dyDescent="0.4">
      <c r="A3658" s="1">
        <v>44016</v>
      </c>
      <c r="B3658" s="5">
        <v>0</v>
      </c>
      <c r="C3658" s="2" t="s">
        <v>101</v>
      </c>
      <c r="D3658">
        <v>0</v>
      </c>
      <c r="E3658">
        <v>84</v>
      </c>
      <c r="F3658" s="2" t="s">
        <v>191</v>
      </c>
      <c r="G3658">
        <v>3</v>
      </c>
      <c r="H3658">
        <v>0</v>
      </c>
      <c r="I3658">
        <v>0</v>
      </c>
      <c r="J3658">
        <v>0</v>
      </c>
      <c r="K3658">
        <v>7</v>
      </c>
      <c r="L3658" s="2" t="s">
        <v>335</v>
      </c>
    </row>
    <row r="3659" spans="1:12" x14ac:dyDescent="0.4">
      <c r="A3659" s="1">
        <v>44016</v>
      </c>
      <c r="B3659" s="5"/>
      <c r="C3659" s="2" t="s">
        <v>57</v>
      </c>
      <c r="E3659">
        <v>466</v>
      </c>
      <c r="F3659" s="2" t="s">
        <v>191</v>
      </c>
      <c r="G3659">
        <v>3</v>
      </c>
      <c r="K3659">
        <v>17</v>
      </c>
      <c r="L3659" s="2" t="s">
        <v>0</v>
      </c>
    </row>
    <row r="3660" spans="1:12" x14ac:dyDescent="0.4">
      <c r="A3660" s="1">
        <v>44016</v>
      </c>
      <c r="B3660" s="5">
        <v>0.41666666666666669</v>
      </c>
      <c r="C3660" s="2" t="s">
        <v>38</v>
      </c>
      <c r="D3660">
        <v>0</v>
      </c>
      <c r="E3660">
        <v>342</v>
      </c>
      <c r="F3660" s="2" t="s">
        <v>191</v>
      </c>
      <c r="G3660">
        <v>5</v>
      </c>
      <c r="H3660">
        <v>0</v>
      </c>
      <c r="I3660">
        <v>0</v>
      </c>
      <c r="J3660">
        <v>293</v>
      </c>
      <c r="K3660">
        <v>23</v>
      </c>
      <c r="L3660" s="2" t="s">
        <v>339</v>
      </c>
    </row>
    <row r="3661" spans="1:12" x14ac:dyDescent="0.4">
      <c r="A3661" s="1">
        <v>44016</v>
      </c>
      <c r="B3661" s="5">
        <v>0.41666666666666669</v>
      </c>
      <c r="C3661" s="2" t="s">
        <v>88</v>
      </c>
      <c r="D3661">
        <v>0</v>
      </c>
      <c r="E3661">
        <v>402</v>
      </c>
      <c r="F3661" s="2" t="s">
        <v>191</v>
      </c>
      <c r="G3661">
        <v>3</v>
      </c>
      <c r="H3661">
        <v>0</v>
      </c>
      <c r="I3661">
        <v>0</v>
      </c>
      <c r="J3661">
        <v>69</v>
      </c>
      <c r="K3661">
        <v>18</v>
      </c>
      <c r="L3661" s="2" t="s">
        <v>303</v>
      </c>
    </row>
    <row r="3662" spans="1:12" x14ac:dyDescent="0.4">
      <c r="A3662" s="1">
        <v>44016</v>
      </c>
      <c r="B3662" s="5">
        <v>0.33333333333333331</v>
      </c>
      <c r="C3662" s="2" t="s">
        <v>9</v>
      </c>
      <c r="D3662">
        <v>0</v>
      </c>
      <c r="E3662">
        <v>3342</v>
      </c>
      <c r="F3662" s="2" t="s">
        <v>191</v>
      </c>
      <c r="G3662">
        <v>0</v>
      </c>
      <c r="H3662">
        <v>0</v>
      </c>
      <c r="I3662">
        <v>0</v>
      </c>
      <c r="J3662">
        <v>915</v>
      </c>
      <c r="K3662">
        <v>350</v>
      </c>
      <c r="L3662" s="2" t="s">
        <v>244</v>
      </c>
    </row>
    <row r="3663" spans="1:12" x14ac:dyDescent="0.4">
      <c r="A3663" s="1">
        <v>44016</v>
      </c>
      <c r="B3663" s="5"/>
      <c r="C3663" s="2" t="s">
        <v>75</v>
      </c>
      <c r="E3663">
        <v>105</v>
      </c>
      <c r="F3663" s="2" t="s">
        <v>191</v>
      </c>
      <c r="G3663">
        <v>0</v>
      </c>
      <c r="K3663">
        <v>7</v>
      </c>
      <c r="L3663" s="2" t="s">
        <v>0</v>
      </c>
    </row>
    <row r="3664" spans="1:12" x14ac:dyDescent="0.4">
      <c r="A3664" s="1">
        <v>44016</v>
      </c>
      <c r="B3664" s="5">
        <v>0</v>
      </c>
      <c r="C3664" s="2" t="s">
        <v>18</v>
      </c>
      <c r="D3664">
        <v>0</v>
      </c>
      <c r="E3664">
        <v>5637</v>
      </c>
      <c r="F3664" s="2" t="s">
        <v>191</v>
      </c>
      <c r="G3664">
        <v>11</v>
      </c>
      <c r="H3664">
        <v>4</v>
      </c>
      <c r="I3664">
        <v>0</v>
      </c>
      <c r="J3664">
        <v>0</v>
      </c>
      <c r="K3664">
        <v>424</v>
      </c>
      <c r="L3664" s="2" t="s">
        <v>123</v>
      </c>
    </row>
    <row r="3665" spans="1:12" x14ac:dyDescent="0.4">
      <c r="A3665" s="1">
        <v>44016</v>
      </c>
      <c r="B3665" s="5">
        <v>0</v>
      </c>
      <c r="C3665" s="2" t="s">
        <v>20</v>
      </c>
      <c r="D3665">
        <v>0</v>
      </c>
      <c r="E3665">
        <v>2071</v>
      </c>
      <c r="F3665" s="2" t="s">
        <v>191</v>
      </c>
      <c r="G3665">
        <v>9</v>
      </c>
      <c r="H3665">
        <v>2</v>
      </c>
      <c r="I3665">
        <v>0</v>
      </c>
      <c r="J3665">
        <v>301</v>
      </c>
      <c r="K3665">
        <v>153</v>
      </c>
      <c r="L3665" s="2" t="s">
        <v>255</v>
      </c>
    </row>
    <row r="3666" spans="1:12" x14ac:dyDescent="0.4">
      <c r="A3666" s="1">
        <v>44016</v>
      </c>
      <c r="B3666" s="5">
        <v>0.33333333333333331</v>
      </c>
      <c r="C3666" s="2" t="s">
        <v>40</v>
      </c>
      <c r="D3666">
        <v>0</v>
      </c>
      <c r="E3666">
        <v>235</v>
      </c>
      <c r="F3666" s="2" t="s">
        <v>191</v>
      </c>
      <c r="G3666">
        <v>0</v>
      </c>
      <c r="H3666">
        <v>0</v>
      </c>
      <c r="I3666">
        <v>0</v>
      </c>
      <c r="J3666">
        <v>204</v>
      </c>
      <c r="K3666">
        <v>9</v>
      </c>
      <c r="L3666" s="2" t="s">
        <v>232</v>
      </c>
    </row>
    <row r="3667" spans="1:12" x14ac:dyDescent="0.4">
      <c r="A3667" s="1">
        <v>44016</v>
      </c>
      <c r="B3667" s="5">
        <v>0.60416666666666663</v>
      </c>
      <c r="C3667" s="2" t="s">
        <v>12</v>
      </c>
      <c r="D3667">
        <v>0</v>
      </c>
      <c r="E3667">
        <v>3945</v>
      </c>
      <c r="F3667" s="2" t="s">
        <v>191</v>
      </c>
      <c r="G3667">
        <v>9</v>
      </c>
      <c r="H3667">
        <v>0</v>
      </c>
      <c r="I3667">
        <v>0</v>
      </c>
      <c r="J3667">
        <v>0</v>
      </c>
      <c r="K3667">
        <v>131</v>
      </c>
      <c r="L3667" s="2" t="s">
        <v>301</v>
      </c>
    </row>
    <row r="3668" spans="1:12" x14ac:dyDescent="0.4">
      <c r="A3668" s="1">
        <v>44016</v>
      </c>
      <c r="B3668" s="5">
        <v>0</v>
      </c>
      <c r="C3668" s="2" t="s">
        <v>10</v>
      </c>
      <c r="D3668">
        <v>0</v>
      </c>
      <c r="E3668">
        <v>83</v>
      </c>
      <c r="F3668" s="2" t="s">
        <v>191</v>
      </c>
      <c r="G3668">
        <v>0</v>
      </c>
      <c r="H3668">
        <v>0</v>
      </c>
      <c r="I3668">
        <v>0</v>
      </c>
      <c r="J3668">
        <v>0</v>
      </c>
      <c r="K3668">
        <v>1</v>
      </c>
      <c r="L3668" s="2" t="s">
        <v>302</v>
      </c>
    </row>
    <row r="3669" spans="1:12" x14ac:dyDescent="0.4">
      <c r="A3669" s="1">
        <v>44016</v>
      </c>
      <c r="B3669" s="5"/>
      <c r="C3669" s="2" t="s">
        <v>167</v>
      </c>
      <c r="E3669">
        <v>32452</v>
      </c>
      <c r="F3669" s="2" t="s">
        <v>191</v>
      </c>
      <c r="G3669">
        <v>97</v>
      </c>
      <c r="K3669">
        <v>1966</v>
      </c>
      <c r="L3669" s="2" t="s">
        <v>0</v>
      </c>
    </row>
    <row r="3670" spans="1:12" x14ac:dyDescent="0.4">
      <c r="A3670" s="1">
        <v>44017</v>
      </c>
      <c r="B3670" s="5"/>
      <c r="C3670" s="2" t="s">
        <v>22</v>
      </c>
      <c r="E3670">
        <v>1335</v>
      </c>
      <c r="F3670" s="2" t="s">
        <v>191</v>
      </c>
      <c r="G3670">
        <v>16</v>
      </c>
      <c r="K3670">
        <v>47</v>
      </c>
      <c r="L3670" s="2" t="s">
        <v>0</v>
      </c>
    </row>
    <row r="3671" spans="1:12" x14ac:dyDescent="0.4">
      <c r="A3671" s="1">
        <v>44017</v>
      </c>
      <c r="B3671" s="5"/>
      <c r="C3671" s="2" t="s">
        <v>83</v>
      </c>
      <c r="E3671">
        <v>25</v>
      </c>
      <c r="F3671" s="2" t="s">
        <v>191</v>
      </c>
      <c r="G3671">
        <v>0</v>
      </c>
      <c r="K3671">
        <v>0</v>
      </c>
      <c r="L3671" s="2" t="s">
        <v>0</v>
      </c>
    </row>
    <row r="3672" spans="1:12" x14ac:dyDescent="0.4">
      <c r="A3672" s="1">
        <v>44017</v>
      </c>
      <c r="B3672" s="5"/>
      <c r="C3672" s="2" t="s">
        <v>50</v>
      </c>
      <c r="E3672">
        <v>104</v>
      </c>
      <c r="F3672" s="2" t="s">
        <v>191</v>
      </c>
      <c r="G3672">
        <v>1</v>
      </c>
      <c r="K3672">
        <v>3</v>
      </c>
      <c r="L3672" s="2" t="s">
        <v>0</v>
      </c>
    </row>
    <row r="3673" spans="1:12" x14ac:dyDescent="0.4">
      <c r="A3673" s="1">
        <v>44017</v>
      </c>
      <c r="B3673" s="5">
        <v>0.33333333333333331</v>
      </c>
      <c r="C3673" s="2" t="s">
        <v>15</v>
      </c>
      <c r="D3673">
        <v>0</v>
      </c>
      <c r="E3673">
        <v>1959</v>
      </c>
      <c r="F3673" s="2" t="s">
        <v>191</v>
      </c>
      <c r="G3673">
        <v>4</v>
      </c>
      <c r="H3673">
        <v>1</v>
      </c>
      <c r="I3673">
        <v>1</v>
      </c>
      <c r="J3673">
        <v>0</v>
      </c>
      <c r="K3673">
        <v>97</v>
      </c>
      <c r="L3673" s="2" t="s">
        <v>87</v>
      </c>
    </row>
    <row r="3674" spans="1:12" x14ac:dyDescent="0.4">
      <c r="A3674" s="1">
        <v>44017</v>
      </c>
      <c r="B3674" s="5">
        <v>0</v>
      </c>
      <c r="C3674" s="2" t="s">
        <v>17</v>
      </c>
      <c r="D3674">
        <v>0</v>
      </c>
      <c r="E3674">
        <v>869</v>
      </c>
      <c r="F3674" s="2" t="s">
        <v>191</v>
      </c>
      <c r="G3674">
        <v>0</v>
      </c>
      <c r="H3674">
        <v>0</v>
      </c>
      <c r="I3674">
        <v>0</v>
      </c>
      <c r="J3674">
        <v>816</v>
      </c>
      <c r="K3674">
        <v>35</v>
      </c>
      <c r="L3674" s="2" t="s">
        <v>115</v>
      </c>
    </row>
    <row r="3675" spans="1:12" x14ac:dyDescent="0.4">
      <c r="A3675" s="1">
        <v>44017</v>
      </c>
      <c r="B3675" s="5">
        <v>0.375</v>
      </c>
      <c r="C3675" s="2" t="s">
        <v>13</v>
      </c>
      <c r="D3675">
        <v>0</v>
      </c>
      <c r="E3675">
        <v>990</v>
      </c>
      <c r="F3675" s="2" t="s">
        <v>191</v>
      </c>
      <c r="G3675">
        <v>3</v>
      </c>
      <c r="H3675">
        <v>1</v>
      </c>
      <c r="I3675">
        <v>0</v>
      </c>
      <c r="J3675">
        <v>935</v>
      </c>
      <c r="K3675">
        <v>50</v>
      </c>
      <c r="L3675" s="2" t="s">
        <v>332</v>
      </c>
    </row>
    <row r="3676" spans="1:12" x14ac:dyDescent="0.4">
      <c r="A3676" s="1">
        <v>44017</v>
      </c>
      <c r="B3676" s="5">
        <v>0</v>
      </c>
      <c r="C3676" s="2" t="s">
        <v>26</v>
      </c>
      <c r="D3676">
        <v>0</v>
      </c>
      <c r="E3676">
        <v>1251</v>
      </c>
      <c r="F3676" s="2" t="s">
        <v>191</v>
      </c>
      <c r="G3676">
        <v>4</v>
      </c>
      <c r="H3676">
        <v>1</v>
      </c>
      <c r="I3676">
        <v>0</v>
      </c>
      <c r="J3676">
        <v>152</v>
      </c>
      <c r="K3676">
        <v>85</v>
      </c>
      <c r="L3676" s="2" t="s">
        <v>334</v>
      </c>
    </row>
    <row r="3677" spans="1:12" x14ac:dyDescent="0.4">
      <c r="A3677" s="1">
        <v>44017</v>
      </c>
      <c r="B3677" s="5">
        <v>0</v>
      </c>
      <c r="C3677" s="2" t="s">
        <v>8</v>
      </c>
      <c r="D3677">
        <v>0</v>
      </c>
      <c r="E3677">
        <v>5418</v>
      </c>
      <c r="F3677" s="2" t="s">
        <v>191</v>
      </c>
      <c r="G3677">
        <v>7</v>
      </c>
      <c r="H3677">
        <v>0</v>
      </c>
      <c r="I3677">
        <v>0</v>
      </c>
      <c r="J3677">
        <v>0</v>
      </c>
      <c r="K3677">
        <v>295</v>
      </c>
      <c r="L3677" s="2" t="s">
        <v>279</v>
      </c>
    </row>
    <row r="3678" spans="1:12" x14ac:dyDescent="0.4">
      <c r="A3678" s="1">
        <v>44017</v>
      </c>
      <c r="B3678" s="5"/>
      <c r="C3678" s="2" t="s">
        <v>28</v>
      </c>
      <c r="E3678">
        <v>129</v>
      </c>
      <c r="F3678" s="2" t="s">
        <v>191</v>
      </c>
      <c r="G3678">
        <v>0</v>
      </c>
      <c r="K3678">
        <v>13</v>
      </c>
      <c r="L3678" s="2" t="s">
        <v>0</v>
      </c>
    </row>
    <row r="3679" spans="1:12" x14ac:dyDescent="0.4">
      <c r="A3679" s="1">
        <v>44017</v>
      </c>
      <c r="B3679" s="5">
        <v>0</v>
      </c>
      <c r="C3679" s="2" t="s">
        <v>93</v>
      </c>
      <c r="D3679">
        <v>0</v>
      </c>
      <c r="E3679">
        <v>839</v>
      </c>
      <c r="F3679" s="2" t="s">
        <v>191</v>
      </c>
      <c r="G3679">
        <v>0</v>
      </c>
      <c r="H3679">
        <v>0</v>
      </c>
      <c r="I3679">
        <v>0</v>
      </c>
      <c r="J3679">
        <v>0</v>
      </c>
      <c r="K3679">
        <v>50</v>
      </c>
      <c r="L3679" s="2" t="s">
        <v>0</v>
      </c>
    </row>
    <row r="3680" spans="1:12" x14ac:dyDescent="0.4">
      <c r="A3680" s="1">
        <v>44017</v>
      </c>
      <c r="B3680" s="5">
        <v>0</v>
      </c>
      <c r="C3680" s="2" t="s">
        <v>37</v>
      </c>
      <c r="D3680">
        <v>0</v>
      </c>
      <c r="E3680">
        <v>244</v>
      </c>
      <c r="F3680" s="2" t="s">
        <v>191</v>
      </c>
      <c r="G3680">
        <v>0</v>
      </c>
      <c r="H3680">
        <v>0</v>
      </c>
      <c r="I3680">
        <v>0</v>
      </c>
      <c r="J3680">
        <v>0</v>
      </c>
      <c r="K3680">
        <v>7</v>
      </c>
      <c r="L3680" s="2" t="s">
        <v>333</v>
      </c>
    </row>
    <row r="3681" spans="1:12" x14ac:dyDescent="0.4">
      <c r="A3681" s="1">
        <v>44017</v>
      </c>
      <c r="B3681" s="5">
        <v>0</v>
      </c>
      <c r="C3681" s="2" t="s">
        <v>48</v>
      </c>
      <c r="D3681">
        <v>0</v>
      </c>
      <c r="E3681">
        <v>771</v>
      </c>
      <c r="F3681" s="2" t="s">
        <v>191</v>
      </c>
      <c r="G3681">
        <v>9</v>
      </c>
      <c r="H3681">
        <v>0</v>
      </c>
      <c r="I3681">
        <v>0</v>
      </c>
      <c r="J3681">
        <v>0</v>
      </c>
      <c r="K3681">
        <v>20</v>
      </c>
      <c r="L3681" s="2" t="s">
        <v>102</v>
      </c>
    </row>
    <row r="3682" spans="1:12" x14ac:dyDescent="0.4">
      <c r="A3682" s="1">
        <v>44017</v>
      </c>
      <c r="B3682" s="5">
        <v>0</v>
      </c>
      <c r="C3682" s="2" t="s">
        <v>29</v>
      </c>
      <c r="D3682">
        <v>0</v>
      </c>
      <c r="E3682">
        <v>751</v>
      </c>
      <c r="F3682" s="2" t="s">
        <v>191</v>
      </c>
      <c r="G3682">
        <v>2</v>
      </c>
      <c r="H3682">
        <v>0</v>
      </c>
      <c r="I3682">
        <v>0</v>
      </c>
      <c r="J3682">
        <v>0</v>
      </c>
      <c r="K3682">
        <v>83</v>
      </c>
      <c r="L3682" s="2" t="s">
        <v>229</v>
      </c>
    </row>
    <row r="3683" spans="1:12" x14ac:dyDescent="0.4">
      <c r="A3683" s="1">
        <v>44017</v>
      </c>
      <c r="B3683" s="5">
        <v>0</v>
      </c>
      <c r="C3683" s="2" t="s">
        <v>70</v>
      </c>
      <c r="D3683">
        <v>0</v>
      </c>
      <c r="E3683">
        <v>124</v>
      </c>
      <c r="F3683" s="2" t="s">
        <v>191</v>
      </c>
      <c r="G3683">
        <v>0</v>
      </c>
      <c r="H3683">
        <v>0</v>
      </c>
      <c r="I3683">
        <v>0</v>
      </c>
      <c r="J3683">
        <v>0</v>
      </c>
      <c r="K3683">
        <v>3</v>
      </c>
      <c r="L3683" s="2" t="s">
        <v>223</v>
      </c>
    </row>
    <row r="3684" spans="1:12" x14ac:dyDescent="0.4">
      <c r="A3684" s="1">
        <v>44017</v>
      </c>
      <c r="B3684" s="5"/>
      <c r="C3684" s="2" t="s">
        <v>78</v>
      </c>
      <c r="E3684">
        <v>84</v>
      </c>
      <c r="F3684" s="2" t="s">
        <v>191</v>
      </c>
      <c r="G3684">
        <v>0</v>
      </c>
      <c r="K3684">
        <v>0</v>
      </c>
      <c r="L3684" s="2" t="s">
        <v>0</v>
      </c>
    </row>
    <row r="3685" spans="1:12" x14ac:dyDescent="0.4">
      <c r="A3685" s="1">
        <v>44017</v>
      </c>
      <c r="B3685" s="5"/>
      <c r="C3685" s="2" t="s">
        <v>33</v>
      </c>
      <c r="E3685">
        <v>877</v>
      </c>
      <c r="F3685" s="2" t="s">
        <v>191</v>
      </c>
      <c r="G3685">
        <v>9</v>
      </c>
      <c r="K3685">
        <v>39</v>
      </c>
      <c r="L3685" s="2" t="s">
        <v>0</v>
      </c>
    </row>
    <row r="3686" spans="1:12" x14ac:dyDescent="0.4">
      <c r="A3686" s="1">
        <v>44017</v>
      </c>
      <c r="B3686" s="5">
        <v>0</v>
      </c>
      <c r="C3686" s="2" t="s">
        <v>101</v>
      </c>
      <c r="D3686">
        <v>0</v>
      </c>
      <c r="E3686">
        <v>84</v>
      </c>
      <c r="F3686" s="2" t="s">
        <v>191</v>
      </c>
      <c r="G3686">
        <v>3</v>
      </c>
      <c r="H3686">
        <v>0</v>
      </c>
      <c r="I3686">
        <v>0</v>
      </c>
      <c r="J3686">
        <v>0</v>
      </c>
      <c r="K3686">
        <v>7</v>
      </c>
      <c r="L3686" s="2" t="s">
        <v>335</v>
      </c>
    </row>
    <row r="3687" spans="1:12" x14ac:dyDescent="0.4">
      <c r="A3687" s="1">
        <v>44017</v>
      </c>
      <c r="B3687" s="5">
        <v>0</v>
      </c>
      <c r="C3687" s="2" t="s">
        <v>57</v>
      </c>
      <c r="D3687">
        <v>0</v>
      </c>
      <c r="E3687">
        <v>468</v>
      </c>
      <c r="F3687" s="2" t="s">
        <v>191</v>
      </c>
      <c r="G3687">
        <v>3</v>
      </c>
      <c r="H3687">
        <v>0</v>
      </c>
      <c r="I3687">
        <v>0</v>
      </c>
      <c r="J3687">
        <v>0</v>
      </c>
      <c r="K3687">
        <v>17</v>
      </c>
      <c r="L3687" s="2" t="s">
        <v>233</v>
      </c>
    </row>
    <row r="3688" spans="1:12" x14ac:dyDescent="0.4">
      <c r="A3688" s="1">
        <v>44017</v>
      </c>
      <c r="B3688" s="5">
        <v>0.41666666666666669</v>
      </c>
      <c r="C3688" s="2" t="s">
        <v>38</v>
      </c>
      <c r="D3688">
        <v>0</v>
      </c>
      <c r="E3688">
        <v>342</v>
      </c>
      <c r="F3688" s="2" t="s">
        <v>191</v>
      </c>
      <c r="G3688">
        <v>5</v>
      </c>
      <c r="H3688">
        <v>0</v>
      </c>
      <c r="I3688">
        <v>0</v>
      </c>
      <c r="J3688">
        <v>293</v>
      </c>
      <c r="K3688">
        <v>23</v>
      </c>
      <c r="L3688" s="2" t="s">
        <v>339</v>
      </c>
    </row>
    <row r="3689" spans="1:12" x14ac:dyDescent="0.4">
      <c r="A3689" s="1">
        <v>44017</v>
      </c>
      <c r="B3689" s="5">
        <v>0.41666666666666669</v>
      </c>
      <c r="C3689" s="2" t="s">
        <v>88</v>
      </c>
      <c r="D3689">
        <v>0</v>
      </c>
      <c r="E3689">
        <v>404</v>
      </c>
      <c r="F3689" s="2" t="s">
        <v>191</v>
      </c>
      <c r="G3689">
        <v>3</v>
      </c>
      <c r="H3689">
        <v>0</v>
      </c>
      <c r="I3689">
        <v>0</v>
      </c>
      <c r="J3689">
        <v>69</v>
      </c>
      <c r="K3689">
        <v>18</v>
      </c>
      <c r="L3689" s="2" t="s">
        <v>303</v>
      </c>
    </row>
    <row r="3690" spans="1:12" x14ac:dyDescent="0.4">
      <c r="A3690" s="1">
        <v>44017</v>
      </c>
      <c r="B3690" s="5">
        <v>0.33333333333333331</v>
      </c>
      <c r="C3690" s="2" t="s">
        <v>9</v>
      </c>
      <c r="D3690">
        <v>0</v>
      </c>
      <c r="E3690">
        <v>3346</v>
      </c>
      <c r="F3690" s="2" t="s">
        <v>191</v>
      </c>
      <c r="G3690">
        <v>0</v>
      </c>
      <c r="H3690">
        <v>0</v>
      </c>
      <c r="I3690">
        <v>0</v>
      </c>
      <c r="J3690">
        <v>915</v>
      </c>
      <c r="K3690">
        <v>350</v>
      </c>
      <c r="L3690" s="2" t="s">
        <v>244</v>
      </c>
    </row>
    <row r="3691" spans="1:12" x14ac:dyDescent="0.4">
      <c r="A3691" s="1">
        <v>44017</v>
      </c>
      <c r="B3691" s="5">
        <v>0.6875</v>
      </c>
      <c r="C3691" s="2" t="s">
        <v>75</v>
      </c>
      <c r="D3691">
        <v>0</v>
      </c>
      <c r="E3691">
        <v>105</v>
      </c>
      <c r="F3691" s="2" t="s">
        <v>191</v>
      </c>
      <c r="G3691">
        <v>0</v>
      </c>
      <c r="H3691">
        <v>0</v>
      </c>
      <c r="I3691">
        <v>0</v>
      </c>
      <c r="J3691">
        <v>86</v>
      </c>
      <c r="K3691">
        <v>7</v>
      </c>
      <c r="L3691" s="2" t="s">
        <v>145</v>
      </c>
    </row>
    <row r="3692" spans="1:12" x14ac:dyDescent="0.4">
      <c r="A3692" s="1">
        <v>44017</v>
      </c>
      <c r="B3692" s="5">
        <v>0</v>
      </c>
      <c r="C3692" s="2" t="s">
        <v>18</v>
      </c>
      <c r="D3692">
        <v>0</v>
      </c>
      <c r="E3692">
        <v>5643</v>
      </c>
      <c r="F3692" s="2" t="s">
        <v>191</v>
      </c>
      <c r="G3692">
        <v>13</v>
      </c>
      <c r="H3692">
        <v>4</v>
      </c>
      <c r="I3692">
        <v>0</v>
      </c>
      <c r="J3692">
        <v>0</v>
      </c>
      <c r="K3692">
        <v>424</v>
      </c>
      <c r="L3692" s="2" t="s">
        <v>123</v>
      </c>
    </row>
    <row r="3693" spans="1:12" x14ac:dyDescent="0.4">
      <c r="A3693" s="1">
        <v>44017</v>
      </c>
      <c r="B3693" s="5">
        <v>0</v>
      </c>
      <c r="C3693" s="2" t="s">
        <v>20</v>
      </c>
      <c r="D3693">
        <v>0</v>
      </c>
      <c r="E3693">
        <v>2073</v>
      </c>
      <c r="F3693" s="2" t="s">
        <v>191</v>
      </c>
      <c r="G3693">
        <v>9</v>
      </c>
      <c r="H3693">
        <v>2</v>
      </c>
      <c r="I3693">
        <v>0</v>
      </c>
      <c r="J3693">
        <v>301</v>
      </c>
      <c r="K3693">
        <v>153</v>
      </c>
      <c r="L3693" s="2" t="s">
        <v>255</v>
      </c>
    </row>
    <row r="3694" spans="1:12" x14ac:dyDescent="0.4">
      <c r="A3694" s="1">
        <v>44017</v>
      </c>
      <c r="B3694" s="5">
        <v>0.33333333333333331</v>
      </c>
      <c r="C3694" s="2" t="s">
        <v>40</v>
      </c>
      <c r="D3694">
        <v>0</v>
      </c>
      <c r="E3694">
        <v>235</v>
      </c>
      <c r="F3694" s="2" t="s">
        <v>191</v>
      </c>
      <c r="G3694">
        <v>0</v>
      </c>
      <c r="H3694">
        <v>0</v>
      </c>
      <c r="I3694">
        <v>0</v>
      </c>
      <c r="J3694">
        <v>204</v>
      </c>
      <c r="K3694">
        <v>9</v>
      </c>
      <c r="L3694" s="2" t="s">
        <v>232</v>
      </c>
    </row>
    <row r="3695" spans="1:12" x14ac:dyDescent="0.4">
      <c r="A3695" s="1">
        <v>44017</v>
      </c>
      <c r="B3695" s="5">
        <v>0.60416666666666663</v>
      </c>
      <c r="C3695" s="2" t="s">
        <v>12</v>
      </c>
      <c r="D3695">
        <v>0</v>
      </c>
      <c r="E3695">
        <v>3953</v>
      </c>
      <c r="F3695" s="2" t="s">
        <v>191</v>
      </c>
      <c r="G3695">
        <v>11</v>
      </c>
      <c r="H3695">
        <v>0</v>
      </c>
      <c r="I3695">
        <v>1</v>
      </c>
      <c r="J3695">
        <v>0</v>
      </c>
      <c r="K3695">
        <v>131</v>
      </c>
      <c r="L3695" s="2" t="s">
        <v>301</v>
      </c>
    </row>
    <row r="3696" spans="1:12" x14ac:dyDescent="0.4">
      <c r="A3696" s="1">
        <v>44017</v>
      </c>
      <c r="B3696" s="5">
        <v>0</v>
      </c>
      <c r="C3696" s="2" t="s">
        <v>10</v>
      </c>
      <c r="D3696">
        <v>0</v>
      </c>
      <c r="E3696">
        <v>84</v>
      </c>
      <c r="F3696" s="2" t="s">
        <v>191</v>
      </c>
      <c r="G3696">
        <v>0</v>
      </c>
      <c r="H3696">
        <v>0</v>
      </c>
      <c r="I3696">
        <v>0</v>
      </c>
      <c r="J3696">
        <v>0</v>
      </c>
      <c r="K3696">
        <v>1</v>
      </c>
      <c r="L3696" s="2" t="s">
        <v>302</v>
      </c>
    </row>
    <row r="3697" spans="1:12" x14ac:dyDescent="0.4">
      <c r="A3697" s="1">
        <v>44017</v>
      </c>
      <c r="B3697" s="5"/>
      <c r="C3697" s="2" t="s">
        <v>167</v>
      </c>
      <c r="E3697">
        <v>32507</v>
      </c>
      <c r="F3697" s="2" t="s">
        <v>191</v>
      </c>
      <c r="G3697">
        <v>102</v>
      </c>
      <c r="K3697">
        <v>1967</v>
      </c>
      <c r="L3697" s="2" t="s">
        <v>0</v>
      </c>
    </row>
    <row r="3698" spans="1:12" x14ac:dyDescent="0.4">
      <c r="A3698" s="1">
        <v>44018</v>
      </c>
      <c r="B3698" s="5">
        <v>0.33333333333333331</v>
      </c>
      <c r="C3698" s="2" t="s">
        <v>22</v>
      </c>
      <c r="D3698">
        <v>0</v>
      </c>
      <c r="E3698">
        <v>1338</v>
      </c>
      <c r="F3698" s="2" t="s">
        <v>191</v>
      </c>
      <c r="G3698">
        <v>16</v>
      </c>
      <c r="H3698">
        <v>0</v>
      </c>
      <c r="I3698">
        <v>0</v>
      </c>
      <c r="J3698">
        <v>0</v>
      </c>
      <c r="K3698">
        <v>47</v>
      </c>
      <c r="L3698" s="2" t="s">
        <v>325</v>
      </c>
    </row>
    <row r="3699" spans="1:12" x14ac:dyDescent="0.4">
      <c r="A3699" s="1">
        <v>44018</v>
      </c>
      <c r="B3699" s="5">
        <v>0.33333333333333331</v>
      </c>
      <c r="C3699" s="2" t="s">
        <v>83</v>
      </c>
      <c r="D3699">
        <v>0</v>
      </c>
      <c r="E3699">
        <v>25</v>
      </c>
      <c r="F3699" s="2" t="s">
        <v>191</v>
      </c>
      <c r="G3699">
        <v>0</v>
      </c>
      <c r="H3699">
        <v>0</v>
      </c>
      <c r="I3699">
        <v>0</v>
      </c>
      <c r="J3699">
        <v>0</v>
      </c>
      <c r="K3699">
        <v>0</v>
      </c>
      <c r="L3699" s="2" t="s">
        <v>118</v>
      </c>
    </row>
    <row r="3700" spans="1:12" x14ac:dyDescent="0.4">
      <c r="A3700" s="1">
        <v>44018</v>
      </c>
      <c r="B3700" s="5">
        <v>0.4513888888888889</v>
      </c>
      <c r="C3700" s="2" t="s">
        <v>50</v>
      </c>
      <c r="D3700">
        <v>0</v>
      </c>
      <c r="E3700">
        <v>104</v>
      </c>
      <c r="F3700" s="2" t="s">
        <v>191</v>
      </c>
      <c r="G3700">
        <v>1</v>
      </c>
      <c r="H3700">
        <v>0</v>
      </c>
      <c r="I3700">
        <v>0</v>
      </c>
      <c r="J3700">
        <v>0</v>
      </c>
      <c r="K3700">
        <v>3</v>
      </c>
      <c r="L3700" s="2" t="s">
        <v>111</v>
      </c>
    </row>
    <row r="3701" spans="1:12" x14ac:dyDescent="0.4">
      <c r="A3701" s="1">
        <v>44018</v>
      </c>
      <c r="B3701" s="5">
        <v>0.33333333333333331</v>
      </c>
      <c r="C3701" s="2" t="s">
        <v>15</v>
      </c>
      <c r="D3701">
        <v>0</v>
      </c>
      <c r="E3701">
        <v>1962</v>
      </c>
      <c r="F3701" s="2" t="s">
        <v>191</v>
      </c>
      <c r="G3701">
        <v>3</v>
      </c>
      <c r="H3701">
        <v>1</v>
      </c>
      <c r="I3701">
        <v>1</v>
      </c>
      <c r="J3701">
        <v>0</v>
      </c>
      <c r="K3701">
        <v>97</v>
      </c>
      <c r="L3701" s="2" t="s">
        <v>87</v>
      </c>
    </row>
    <row r="3702" spans="1:12" x14ac:dyDescent="0.4">
      <c r="A3702" s="1">
        <v>44018</v>
      </c>
      <c r="B3702" s="5">
        <v>0</v>
      </c>
      <c r="C3702" s="2" t="s">
        <v>17</v>
      </c>
      <c r="D3702">
        <v>0</v>
      </c>
      <c r="E3702">
        <v>871</v>
      </c>
      <c r="F3702" s="2" t="s">
        <v>191</v>
      </c>
      <c r="G3702">
        <v>1</v>
      </c>
      <c r="H3702">
        <v>0</v>
      </c>
      <c r="I3702">
        <v>0</v>
      </c>
      <c r="J3702">
        <v>818</v>
      </c>
      <c r="K3702">
        <v>35</v>
      </c>
      <c r="L3702" s="2" t="s">
        <v>115</v>
      </c>
    </row>
    <row r="3703" spans="1:12" x14ac:dyDescent="0.4">
      <c r="A3703" s="1">
        <v>44018</v>
      </c>
      <c r="B3703" s="5">
        <v>0.34375</v>
      </c>
      <c r="C3703" s="2" t="s">
        <v>13</v>
      </c>
      <c r="D3703">
        <v>0</v>
      </c>
      <c r="E3703">
        <v>990</v>
      </c>
      <c r="F3703" s="2" t="s">
        <v>191</v>
      </c>
      <c r="G3703">
        <v>4</v>
      </c>
      <c r="H3703">
        <v>1</v>
      </c>
      <c r="I3703">
        <v>0</v>
      </c>
      <c r="J3703">
        <v>935</v>
      </c>
      <c r="K3703">
        <v>50</v>
      </c>
      <c r="L3703" s="2" t="s">
        <v>332</v>
      </c>
    </row>
    <row r="3704" spans="1:12" x14ac:dyDescent="0.4">
      <c r="A3704" s="1">
        <v>44018</v>
      </c>
      <c r="B3704" s="5">
        <v>0</v>
      </c>
      <c r="C3704" s="2" t="s">
        <v>26</v>
      </c>
      <c r="D3704">
        <v>0</v>
      </c>
      <c r="E3704">
        <v>1253</v>
      </c>
      <c r="F3704" s="2" t="s">
        <v>191</v>
      </c>
      <c r="G3704">
        <v>4</v>
      </c>
      <c r="H3704">
        <v>1</v>
      </c>
      <c r="I3704">
        <v>0</v>
      </c>
      <c r="J3704">
        <v>152</v>
      </c>
      <c r="K3704">
        <v>85</v>
      </c>
      <c r="L3704" s="2" t="s">
        <v>334</v>
      </c>
    </row>
    <row r="3705" spans="1:12" x14ac:dyDescent="0.4">
      <c r="A3705" s="1">
        <v>44018</v>
      </c>
      <c r="B3705" s="5">
        <v>0</v>
      </c>
      <c r="C3705" s="2" t="s">
        <v>8</v>
      </c>
      <c r="D3705">
        <v>0</v>
      </c>
      <c r="E3705">
        <v>5424</v>
      </c>
      <c r="F3705" s="2" t="s">
        <v>191</v>
      </c>
      <c r="G3705">
        <v>8</v>
      </c>
      <c r="H3705">
        <v>3</v>
      </c>
      <c r="I3705">
        <v>0</v>
      </c>
      <c r="J3705">
        <v>0</v>
      </c>
      <c r="K3705">
        <v>295</v>
      </c>
      <c r="L3705" s="2" t="s">
        <v>279</v>
      </c>
    </row>
    <row r="3706" spans="1:12" x14ac:dyDescent="0.4">
      <c r="A3706" s="1">
        <v>44018</v>
      </c>
      <c r="B3706" s="5">
        <v>0.5</v>
      </c>
      <c r="C3706" s="2" t="s">
        <v>28</v>
      </c>
      <c r="D3706">
        <v>0</v>
      </c>
      <c r="E3706">
        <v>129</v>
      </c>
      <c r="F3706" s="2" t="s">
        <v>191</v>
      </c>
      <c r="G3706">
        <v>0</v>
      </c>
      <c r="H3706">
        <v>0</v>
      </c>
      <c r="I3706">
        <v>0</v>
      </c>
      <c r="J3706">
        <v>0</v>
      </c>
      <c r="K3706">
        <v>13</v>
      </c>
      <c r="L3706" s="2" t="s">
        <v>304</v>
      </c>
    </row>
    <row r="3707" spans="1:12" x14ac:dyDescent="0.4">
      <c r="A3707" s="1">
        <v>44018</v>
      </c>
      <c r="B3707" s="5">
        <v>0</v>
      </c>
      <c r="C3707" s="2" t="s">
        <v>93</v>
      </c>
      <c r="D3707">
        <v>0</v>
      </c>
      <c r="E3707">
        <v>840</v>
      </c>
      <c r="F3707" s="2" t="s">
        <v>191</v>
      </c>
      <c r="G3707">
        <v>0</v>
      </c>
      <c r="H3707">
        <v>0</v>
      </c>
      <c r="I3707">
        <v>0</v>
      </c>
      <c r="J3707">
        <v>0</v>
      </c>
      <c r="K3707">
        <v>50</v>
      </c>
      <c r="L3707" s="2" t="s">
        <v>0</v>
      </c>
    </row>
    <row r="3708" spans="1:12" x14ac:dyDescent="0.4">
      <c r="A3708" s="1">
        <v>44018</v>
      </c>
      <c r="B3708" s="5">
        <v>0</v>
      </c>
      <c r="C3708" s="2" t="s">
        <v>37</v>
      </c>
      <c r="D3708">
        <v>0</v>
      </c>
      <c r="E3708">
        <v>244</v>
      </c>
      <c r="F3708" s="2" t="s">
        <v>191</v>
      </c>
      <c r="G3708">
        <v>0</v>
      </c>
      <c r="H3708">
        <v>0</v>
      </c>
      <c r="I3708">
        <v>0</v>
      </c>
      <c r="J3708">
        <v>0</v>
      </c>
      <c r="K3708">
        <v>7</v>
      </c>
      <c r="L3708" s="2" t="s">
        <v>333</v>
      </c>
    </row>
    <row r="3709" spans="1:12" x14ac:dyDescent="0.4">
      <c r="A3709" s="1">
        <v>44018</v>
      </c>
      <c r="B3709" s="5">
        <v>0</v>
      </c>
      <c r="C3709" s="2" t="s">
        <v>48</v>
      </c>
      <c r="D3709">
        <v>0</v>
      </c>
      <c r="E3709">
        <v>771</v>
      </c>
      <c r="F3709" s="2" t="s">
        <v>191</v>
      </c>
      <c r="G3709">
        <v>9</v>
      </c>
      <c r="H3709">
        <v>2</v>
      </c>
      <c r="I3709">
        <v>0</v>
      </c>
      <c r="J3709">
        <v>0</v>
      </c>
      <c r="K3709">
        <v>20</v>
      </c>
      <c r="L3709" s="2" t="s">
        <v>102</v>
      </c>
    </row>
    <row r="3710" spans="1:12" x14ac:dyDescent="0.4">
      <c r="A3710" s="1">
        <v>44018</v>
      </c>
      <c r="B3710" s="5">
        <v>0</v>
      </c>
      <c r="C3710" s="2" t="s">
        <v>29</v>
      </c>
      <c r="D3710">
        <v>0</v>
      </c>
      <c r="E3710">
        <v>752</v>
      </c>
      <c r="F3710" s="2" t="s">
        <v>191</v>
      </c>
      <c r="G3710">
        <v>2</v>
      </c>
      <c r="H3710">
        <v>0</v>
      </c>
      <c r="I3710">
        <v>0</v>
      </c>
      <c r="J3710">
        <v>0</v>
      </c>
      <c r="K3710">
        <v>83</v>
      </c>
      <c r="L3710" s="2" t="s">
        <v>229</v>
      </c>
    </row>
    <row r="3711" spans="1:12" x14ac:dyDescent="0.4">
      <c r="A3711" s="1">
        <v>44018</v>
      </c>
      <c r="B3711" s="5">
        <v>0</v>
      </c>
      <c r="C3711" s="2" t="s">
        <v>70</v>
      </c>
      <c r="D3711">
        <v>0</v>
      </c>
      <c r="E3711">
        <v>124</v>
      </c>
      <c r="F3711" s="2" t="s">
        <v>191</v>
      </c>
      <c r="G3711">
        <v>0</v>
      </c>
      <c r="H3711">
        <v>0</v>
      </c>
      <c r="I3711">
        <v>0</v>
      </c>
      <c r="J3711">
        <v>0</v>
      </c>
      <c r="K3711">
        <v>3</v>
      </c>
      <c r="L3711" s="2" t="s">
        <v>223</v>
      </c>
    </row>
    <row r="3712" spans="1:12" x14ac:dyDescent="0.4">
      <c r="A3712" s="1">
        <v>44018</v>
      </c>
      <c r="B3712" s="5">
        <v>0</v>
      </c>
      <c r="C3712" s="2" t="s">
        <v>78</v>
      </c>
      <c r="D3712">
        <v>0</v>
      </c>
      <c r="E3712">
        <v>84</v>
      </c>
      <c r="F3712" s="2" t="s">
        <v>191</v>
      </c>
      <c r="G3712">
        <v>0</v>
      </c>
      <c r="H3712">
        <v>0</v>
      </c>
      <c r="I3712">
        <v>0</v>
      </c>
      <c r="J3712">
        <v>0</v>
      </c>
      <c r="K3712">
        <v>0</v>
      </c>
      <c r="L3712" s="2" t="s">
        <v>338</v>
      </c>
    </row>
    <row r="3713" spans="1:12" x14ac:dyDescent="0.4">
      <c r="A3713" s="1">
        <v>44018</v>
      </c>
      <c r="B3713" s="5">
        <v>0</v>
      </c>
      <c r="C3713" s="2" t="s">
        <v>33</v>
      </c>
      <c r="D3713">
        <v>0</v>
      </c>
      <c r="E3713">
        <v>881</v>
      </c>
      <c r="F3713" s="2" t="s">
        <v>191</v>
      </c>
      <c r="G3713">
        <v>9</v>
      </c>
      <c r="H3713">
        <v>0</v>
      </c>
      <c r="I3713">
        <v>0</v>
      </c>
      <c r="J3713">
        <v>0</v>
      </c>
      <c r="K3713">
        <v>39</v>
      </c>
      <c r="L3713" s="2" t="s">
        <v>74</v>
      </c>
    </row>
    <row r="3714" spans="1:12" x14ac:dyDescent="0.4">
      <c r="A3714" s="1">
        <v>44018</v>
      </c>
      <c r="B3714" s="5">
        <v>0.39583333333333331</v>
      </c>
      <c r="C3714" s="2" t="s">
        <v>101</v>
      </c>
      <c r="D3714">
        <v>0</v>
      </c>
      <c r="E3714">
        <v>85</v>
      </c>
      <c r="F3714" s="2" t="s">
        <v>191</v>
      </c>
      <c r="G3714">
        <v>2</v>
      </c>
      <c r="H3714">
        <v>0</v>
      </c>
      <c r="I3714">
        <v>0</v>
      </c>
      <c r="J3714">
        <v>0</v>
      </c>
      <c r="K3714">
        <v>7</v>
      </c>
      <c r="L3714" s="2" t="s">
        <v>335</v>
      </c>
    </row>
    <row r="3715" spans="1:12" x14ac:dyDescent="0.4">
      <c r="A3715" s="1">
        <v>44018</v>
      </c>
      <c r="B3715" s="5">
        <v>0</v>
      </c>
      <c r="C3715" s="2" t="s">
        <v>57</v>
      </c>
      <c r="D3715">
        <v>0</v>
      </c>
      <c r="E3715">
        <v>472</v>
      </c>
      <c r="F3715" s="2" t="s">
        <v>191</v>
      </c>
      <c r="G3715">
        <v>4</v>
      </c>
      <c r="H3715">
        <v>0</v>
      </c>
      <c r="I3715">
        <v>0</v>
      </c>
      <c r="J3715">
        <v>0</v>
      </c>
      <c r="K3715">
        <v>17</v>
      </c>
      <c r="L3715" s="2" t="s">
        <v>233</v>
      </c>
    </row>
    <row r="3716" spans="1:12" x14ac:dyDescent="0.4">
      <c r="A3716" s="1">
        <v>44018</v>
      </c>
      <c r="B3716" s="5">
        <v>0.41666666666666669</v>
      </c>
      <c r="C3716" s="2" t="s">
        <v>38</v>
      </c>
      <c r="D3716">
        <v>0</v>
      </c>
      <c r="E3716">
        <v>342</v>
      </c>
      <c r="F3716" s="2" t="s">
        <v>191</v>
      </c>
      <c r="G3716">
        <v>5</v>
      </c>
      <c r="H3716">
        <v>0</v>
      </c>
      <c r="I3716">
        <v>0</v>
      </c>
      <c r="J3716">
        <v>293</v>
      </c>
      <c r="K3716">
        <v>23</v>
      </c>
      <c r="L3716" s="2" t="s">
        <v>339</v>
      </c>
    </row>
    <row r="3717" spans="1:12" x14ac:dyDescent="0.4">
      <c r="A3717" s="1">
        <v>44018</v>
      </c>
      <c r="B3717" s="5">
        <v>0.41666666666666669</v>
      </c>
      <c r="C3717" s="2" t="s">
        <v>88</v>
      </c>
      <c r="D3717">
        <v>0</v>
      </c>
      <c r="E3717">
        <v>404</v>
      </c>
      <c r="F3717" s="2" t="s">
        <v>191</v>
      </c>
      <c r="G3717">
        <v>3</v>
      </c>
      <c r="H3717">
        <v>1</v>
      </c>
      <c r="I3717">
        <v>0</v>
      </c>
      <c r="J3717">
        <v>69</v>
      </c>
      <c r="K3717">
        <v>18</v>
      </c>
      <c r="L3717" s="2" t="s">
        <v>303</v>
      </c>
    </row>
    <row r="3718" spans="1:12" x14ac:dyDescent="0.4">
      <c r="A3718" s="1">
        <v>44018</v>
      </c>
      <c r="B3718" s="5">
        <v>0.33333333333333331</v>
      </c>
      <c r="C3718" s="2" t="s">
        <v>9</v>
      </c>
      <c r="D3718">
        <v>0</v>
      </c>
      <c r="E3718">
        <v>3351</v>
      </c>
      <c r="F3718" s="2" t="s">
        <v>191</v>
      </c>
      <c r="G3718">
        <v>0</v>
      </c>
      <c r="H3718">
        <v>0</v>
      </c>
      <c r="I3718">
        <v>0</v>
      </c>
      <c r="J3718">
        <v>915</v>
      </c>
      <c r="K3718">
        <v>350</v>
      </c>
      <c r="L3718" s="2" t="s">
        <v>244</v>
      </c>
    </row>
    <row r="3719" spans="1:12" x14ac:dyDescent="0.4">
      <c r="A3719" s="1">
        <v>44018</v>
      </c>
      <c r="B3719" s="5"/>
      <c r="C3719" s="2" t="s">
        <v>75</v>
      </c>
      <c r="E3719">
        <v>106</v>
      </c>
      <c r="F3719" s="2" t="s">
        <v>191</v>
      </c>
      <c r="G3719">
        <v>0</v>
      </c>
      <c r="K3719">
        <v>7</v>
      </c>
      <c r="L3719" s="2" t="s">
        <v>0</v>
      </c>
    </row>
    <row r="3720" spans="1:12" x14ac:dyDescent="0.4">
      <c r="A3720" s="1">
        <v>44018</v>
      </c>
      <c r="B3720" s="5">
        <v>0</v>
      </c>
      <c r="C3720" s="2" t="s">
        <v>18</v>
      </c>
      <c r="D3720">
        <v>0</v>
      </c>
      <c r="E3720">
        <v>5656</v>
      </c>
      <c r="F3720" s="2" t="s">
        <v>191</v>
      </c>
      <c r="G3720">
        <v>7</v>
      </c>
      <c r="H3720">
        <v>2</v>
      </c>
      <c r="I3720">
        <v>0</v>
      </c>
      <c r="J3720">
        <v>0</v>
      </c>
      <c r="K3720">
        <v>424</v>
      </c>
      <c r="L3720" s="2" t="s">
        <v>123</v>
      </c>
    </row>
    <row r="3721" spans="1:12" x14ac:dyDescent="0.4">
      <c r="A3721" s="1">
        <v>44018</v>
      </c>
      <c r="B3721" s="5">
        <v>0</v>
      </c>
      <c r="C3721" s="2" t="s">
        <v>20</v>
      </c>
      <c r="D3721">
        <v>0</v>
      </c>
      <c r="E3721">
        <v>2076</v>
      </c>
      <c r="F3721" s="2" t="s">
        <v>191</v>
      </c>
      <c r="G3721">
        <v>10</v>
      </c>
      <c r="H3721">
        <v>1</v>
      </c>
      <c r="I3721">
        <v>0</v>
      </c>
      <c r="J3721">
        <v>301</v>
      </c>
      <c r="K3721">
        <v>153</v>
      </c>
      <c r="L3721" s="2" t="s">
        <v>255</v>
      </c>
    </row>
    <row r="3722" spans="1:12" x14ac:dyDescent="0.4">
      <c r="A3722" s="1">
        <v>44018</v>
      </c>
      <c r="B3722" s="5">
        <v>0.33333333333333331</v>
      </c>
      <c r="C3722" s="2" t="s">
        <v>40</v>
      </c>
      <c r="D3722">
        <v>0</v>
      </c>
      <c r="E3722">
        <v>238</v>
      </c>
      <c r="F3722" s="2" t="s">
        <v>191</v>
      </c>
      <c r="G3722">
        <v>1</v>
      </c>
      <c r="H3722">
        <v>0</v>
      </c>
      <c r="I3722">
        <v>0</v>
      </c>
      <c r="J3722">
        <v>204</v>
      </c>
      <c r="K3722">
        <v>9</v>
      </c>
      <c r="L3722" s="2" t="s">
        <v>232</v>
      </c>
    </row>
    <row r="3723" spans="1:12" x14ac:dyDescent="0.4">
      <c r="A3723" s="1">
        <v>44018</v>
      </c>
      <c r="B3723" s="5">
        <v>0.60416666666666663</v>
      </c>
      <c r="C3723" s="2" t="s">
        <v>12</v>
      </c>
      <c r="D3723">
        <v>0</v>
      </c>
      <c r="E3723">
        <v>3972</v>
      </c>
      <c r="F3723" s="2" t="s">
        <v>191</v>
      </c>
      <c r="G3723">
        <v>12</v>
      </c>
      <c r="H3723">
        <v>0</v>
      </c>
      <c r="I3723">
        <v>2</v>
      </c>
      <c r="J3723">
        <v>0</v>
      </c>
      <c r="K3723">
        <v>131</v>
      </c>
      <c r="L3723" s="2" t="s">
        <v>301</v>
      </c>
    </row>
    <row r="3724" spans="1:12" x14ac:dyDescent="0.4">
      <c r="A3724" s="1">
        <v>44018</v>
      </c>
      <c r="B3724" s="5">
        <v>0</v>
      </c>
      <c r="C3724" s="2" t="s">
        <v>10</v>
      </c>
      <c r="D3724">
        <v>0</v>
      </c>
      <c r="E3724">
        <v>84</v>
      </c>
      <c r="F3724" s="2" t="s">
        <v>191</v>
      </c>
      <c r="G3724">
        <v>0</v>
      </c>
      <c r="H3724">
        <v>0</v>
      </c>
      <c r="I3724">
        <v>0</v>
      </c>
      <c r="J3724">
        <v>0</v>
      </c>
      <c r="K3724">
        <v>1</v>
      </c>
      <c r="L3724" s="2" t="s">
        <v>302</v>
      </c>
    </row>
    <row r="3725" spans="1:12" x14ac:dyDescent="0.4">
      <c r="A3725" s="1">
        <v>44018</v>
      </c>
      <c r="B3725" s="5"/>
      <c r="C3725" s="2" t="s">
        <v>167</v>
      </c>
      <c r="E3725">
        <v>32578</v>
      </c>
      <c r="F3725" s="2" t="s">
        <v>191</v>
      </c>
      <c r="G3725">
        <v>101</v>
      </c>
      <c r="K3725">
        <v>1967</v>
      </c>
      <c r="L3725" s="2" t="s">
        <v>0</v>
      </c>
    </row>
    <row r="3726" spans="1:12" x14ac:dyDescent="0.4">
      <c r="A3726" s="1">
        <v>44019</v>
      </c>
      <c r="B3726" s="5">
        <v>0.33333333333333331</v>
      </c>
      <c r="C3726" s="2" t="s">
        <v>22</v>
      </c>
      <c r="D3726">
        <v>0</v>
      </c>
      <c r="E3726">
        <v>1345</v>
      </c>
      <c r="F3726" s="2" t="s">
        <v>191</v>
      </c>
      <c r="G3726">
        <v>17</v>
      </c>
      <c r="H3726">
        <v>0</v>
      </c>
      <c r="I3726">
        <v>0</v>
      </c>
      <c r="J3726">
        <v>0</v>
      </c>
      <c r="K3726">
        <v>47</v>
      </c>
      <c r="L3726" s="2" t="s">
        <v>325</v>
      </c>
    </row>
    <row r="3727" spans="1:12" x14ac:dyDescent="0.4">
      <c r="A3727" s="1">
        <v>44019</v>
      </c>
      <c r="B3727" s="5"/>
      <c r="C3727" s="2" t="s">
        <v>83</v>
      </c>
      <c r="E3727">
        <v>25</v>
      </c>
      <c r="F3727" s="2" t="s">
        <v>191</v>
      </c>
      <c r="G3727">
        <v>0</v>
      </c>
      <c r="K3727">
        <v>0</v>
      </c>
      <c r="L3727" s="2" t="s">
        <v>0</v>
      </c>
    </row>
    <row r="3728" spans="1:12" x14ac:dyDescent="0.4">
      <c r="A3728" s="1">
        <v>44019</v>
      </c>
      <c r="B3728" s="5">
        <v>0.43055555555555558</v>
      </c>
      <c r="C3728" s="2" t="s">
        <v>50</v>
      </c>
      <c r="D3728">
        <v>0</v>
      </c>
      <c r="E3728">
        <v>104</v>
      </c>
      <c r="F3728" s="2" t="s">
        <v>191</v>
      </c>
      <c r="G3728">
        <v>1</v>
      </c>
      <c r="H3728">
        <v>0</v>
      </c>
      <c r="I3728">
        <v>0</v>
      </c>
      <c r="J3728">
        <v>0</v>
      </c>
      <c r="K3728">
        <v>3</v>
      </c>
      <c r="L3728" s="2" t="s">
        <v>111</v>
      </c>
    </row>
    <row r="3729" spans="1:12" x14ac:dyDescent="0.4">
      <c r="A3729" s="1">
        <v>44019</v>
      </c>
      <c r="B3729" s="5">
        <v>0.33333333333333331</v>
      </c>
      <c r="C3729" s="2" t="s">
        <v>15</v>
      </c>
      <c r="D3729">
        <v>0</v>
      </c>
      <c r="E3729">
        <v>1963</v>
      </c>
      <c r="F3729" s="2" t="s">
        <v>191</v>
      </c>
      <c r="G3729">
        <v>3</v>
      </c>
      <c r="H3729">
        <v>1</v>
      </c>
      <c r="I3729">
        <v>1</v>
      </c>
      <c r="J3729">
        <v>0</v>
      </c>
      <c r="K3729">
        <v>97</v>
      </c>
      <c r="L3729" s="2" t="s">
        <v>87</v>
      </c>
    </row>
    <row r="3730" spans="1:12" x14ac:dyDescent="0.4">
      <c r="A3730" s="1">
        <v>44019</v>
      </c>
      <c r="B3730" s="5">
        <v>0</v>
      </c>
      <c r="C3730" s="2" t="s">
        <v>17</v>
      </c>
      <c r="D3730">
        <v>0</v>
      </c>
      <c r="E3730">
        <v>874</v>
      </c>
      <c r="F3730" s="2" t="s">
        <v>191</v>
      </c>
      <c r="G3730">
        <v>1</v>
      </c>
      <c r="H3730">
        <v>0</v>
      </c>
      <c r="I3730">
        <v>0</v>
      </c>
      <c r="J3730">
        <v>820</v>
      </c>
      <c r="K3730">
        <v>35</v>
      </c>
      <c r="L3730" s="2" t="s">
        <v>115</v>
      </c>
    </row>
    <row r="3731" spans="1:12" x14ac:dyDescent="0.4">
      <c r="A3731" s="1">
        <v>44019</v>
      </c>
      <c r="B3731" s="5">
        <v>0.33333333333333331</v>
      </c>
      <c r="C3731" s="2" t="s">
        <v>13</v>
      </c>
      <c r="D3731">
        <v>0</v>
      </c>
      <c r="E3731">
        <v>993</v>
      </c>
      <c r="F3731" s="2" t="s">
        <v>191</v>
      </c>
      <c r="G3731">
        <v>4</v>
      </c>
      <c r="H3731">
        <v>1</v>
      </c>
      <c r="I3731">
        <v>0</v>
      </c>
      <c r="J3731">
        <v>935</v>
      </c>
      <c r="K3731">
        <v>50</v>
      </c>
      <c r="L3731" s="2" t="s">
        <v>332</v>
      </c>
    </row>
    <row r="3732" spans="1:12" x14ac:dyDescent="0.4">
      <c r="A3732" s="1">
        <v>44019</v>
      </c>
      <c r="B3732" s="5">
        <v>0</v>
      </c>
      <c r="C3732" s="2" t="s">
        <v>26</v>
      </c>
      <c r="D3732">
        <v>0</v>
      </c>
      <c r="E3732">
        <v>1255</v>
      </c>
      <c r="F3732" s="2" t="s">
        <v>191</v>
      </c>
      <c r="G3732">
        <v>4</v>
      </c>
      <c r="H3732">
        <v>1</v>
      </c>
      <c r="I3732">
        <v>0</v>
      </c>
      <c r="J3732">
        <v>152</v>
      </c>
      <c r="K3732">
        <v>85</v>
      </c>
      <c r="L3732" s="2" t="s">
        <v>334</v>
      </c>
    </row>
    <row r="3733" spans="1:12" x14ac:dyDescent="0.4">
      <c r="A3733" s="1">
        <v>44019</v>
      </c>
      <c r="B3733" s="5">
        <v>0</v>
      </c>
      <c r="C3733" s="2" t="s">
        <v>8</v>
      </c>
      <c r="D3733">
        <v>0</v>
      </c>
      <c r="E3733">
        <v>5428</v>
      </c>
      <c r="F3733" s="2" t="s">
        <v>191</v>
      </c>
      <c r="G3733">
        <v>9</v>
      </c>
      <c r="H3733">
        <v>2</v>
      </c>
      <c r="I3733">
        <v>0</v>
      </c>
      <c r="J3733">
        <v>0</v>
      </c>
      <c r="K3733">
        <v>295</v>
      </c>
      <c r="L3733" s="2" t="s">
        <v>279</v>
      </c>
    </row>
    <row r="3734" spans="1:12" x14ac:dyDescent="0.4">
      <c r="A3734" s="1">
        <v>44019</v>
      </c>
      <c r="B3734" s="5">
        <v>0.5625</v>
      </c>
      <c r="C3734" s="2" t="s">
        <v>28</v>
      </c>
      <c r="D3734">
        <v>0</v>
      </c>
      <c r="E3734">
        <v>130</v>
      </c>
      <c r="F3734" s="2" t="s">
        <v>191</v>
      </c>
      <c r="G3734">
        <v>0</v>
      </c>
      <c r="H3734">
        <v>0</v>
      </c>
      <c r="I3734">
        <v>0</v>
      </c>
      <c r="J3734">
        <v>0</v>
      </c>
      <c r="K3734">
        <v>13</v>
      </c>
      <c r="L3734" s="2" t="s">
        <v>304</v>
      </c>
    </row>
    <row r="3735" spans="1:12" x14ac:dyDescent="0.4">
      <c r="A3735" s="1">
        <v>44019</v>
      </c>
      <c r="B3735" s="5">
        <v>0</v>
      </c>
      <c r="C3735" s="2" t="s">
        <v>93</v>
      </c>
      <c r="D3735">
        <v>0</v>
      </c>
      <c r="E3735">
        <v>841</v>
      </c>
      <c r="F3735" s="2" t="s">
        <v>191</v>
      </c>
      <c r="G3735">
        <v>1</v>
      </c>
      <c r="H3735">
        <v>0</v>
      </c>
      <c r="I3735">
        <v>0</v>
      </c>
      <c r="J3735">
        <v>0</v>
      </c>
      <c r="K3735">
        <v>50</v>
      </c>
      <c r="L3735" s="2" t="s">
        <v>0</v>
      </c>
    </row>
    <row r="3736" spans="1:12" x14ac:dyDescent="0.4">
      <c r="A3736" s="1">
        <v>44019</v>
      </c>
      <c r="B3736" s="5">
        <v>0</v>
      </c>
      <c r="C3736" s="2" t="s">
        <v>37</v>
      </c>
      <c r="D3736">
        <v>0</v>
      </c>
      <c r="E3736">
        <v>246</v>
      </c>
      <c r="F3736" s="2" t="s">
        <v>191</v>
      </c>
      <c r="G3736">
        <v>0</v>
      </c>
      <c r="H3736">
        <v>0</v>
      </c>
      <c r="I3736">
        <v>0</v>
      </c>
      <c r="J3736">
        <v>0</v>
      </c>
      <c r="K3736">
        <v>7</v>
      </c>
      <c r="L3736" s="2" t="s">
        <v>333</v>
      </c>
    </row>
    <row r="3737" spans="1:12" x14ac:dyDescent="0.4">
      <c r="A3737" s="1">
        <v>44019</v>
      </c>
      <c r="B3737" s="5">
        <v>0</v>
      </c>
      <c r="C3737" s="2" t="s">
        <v>48</v>
      </c>
      <c r="D3737">
        <v>0</v>
      </c>
      <c r="E3737">
        <v>772</v>
      </c>
      <c r="F3737" s="2" t="s">
        <v>191</v>
      </c>
      <c r="G3737">
        <v>7</v>
      </c>
      <c r="H3737">
        <v>0</v>
      </c>
      <c r="I3737">
        <v>0</v>
      </c>
      <c r="J3737">
        <v>0</v>
      </c>
      <c r="K3737">
        <v>20</v>
      </c>
      <c r="L3737" s="2" t="s">
        <v>102</v>
      </c>
    </row>
    <row r="3738" spans="1:12" x14ac:dyDescent="0.4">
      <c r="A3738" s="1">
        <v>44019</v>
      </c>
      <c r="B3738" s="5">
        <v>0</v>
      </c>
      <c r="C3738" s="2" t="s">
        <v>29</v>
      </c>
      <c r="D3738">
        <v>0</v>
      </c>
      <c r="E3738">
        <v>752</v>
      </c>
      <c r="F3738" s="2" t="s">
        <v>191</v>
      </c>
      <c r="G3738">
        <v>2</v>
      </c>
      <c r="H3738">
        <v>0</v>
      </c>
      <c r="I3738">
        <v>0</v>
      </c>
      <c r="J3738">
        <v>0</v>
      </c>
      <c r="K3738">
        <v>83</v>
      </c>
      <c r="L3738" s="2" t="s">
        <v>229</v>
      </c>
    </row>
    <row r="3739" spans="1:12" x14ac:dyDescent="0.4">
      <c r="A3739" s="1">
        <v>44019</v>
      </c>
      <c r="B3739" s="5">
        <v>0</v>
      </c>
      <c r="C3739" s="2" t="s">
        <v>70</v>
      </c>
      <c r="D3739">
        <v>0</v>
      </c>
      <c r="E3739">
        <v>124</v>
      </c>
      <c r="F3739" s="2" t="s">
        <v>191</v>
      </c>
      <c r="G3739">
        <v>0</v>
      </c>
      <c r="H3739">
        <v>0</v>
      </c>
      <c r="I3739">
        <v>0</v>
      </c>
      <c r="J3739">
        <v>0</v>
      </c>
      <c r="K3739">
        <v>3</v>
      </c>
      <c r="L3739" s="2" t="s">
        <v>223</v>
      </c>
    </row>
    <row r="3740" spans="1:12" x14ac:dyDescent="0.4">
      <c r="A3740" s="1">
        <v>44019</v>
      </c>
      <c r="B3740" s="5">
        <v>0</v>
      </c>
      <c r="C3740" s="2" t="s">
        <v>78</v>
      </c>
      <c r="D3740">
        <v>0</v>
      </c>
      <c r="E3740">
        <v>84</v>
      </c>
      <c r="F3740" s="2" t="s">
        <v>191</v>
      </c>
      <c r="G3740">
        <v>0</v>
      </c>
      <c r="H3740">
        <v>0</v>
      </c>
      <c r="I3740">
        <v>0</v>
      </c>
      <c r="J3740">
        <v>0</v>
      </c>
      <c r="K3740">
        <v>0</v>
      </c>
      <c r="L3740" s="2" t="s">
        <v>338</v>
      </c>
    </row>
    <row r="3741" spans="1:12" x14ac:dyDescent="0.4">
      <c r="A3741" s="1">
        <v>44019</v>
      </c>
      <c r="B3741" s="5">
        <v>0</v>
      </c>
      <c r="C3741" s="2" t="s">
        <v>33</v>
      </c>
      <c r="D3741">
        <v>0</v>
      </c>
      <c r="E3741">
        <v>883</v>
      </c>
      <c r="F3741" s="2" t="s">
        <v>191</v>
      </c>
      <c r="G3741">
        <v>9</v>
      </c>
      <c r="H3741">
        <v>0</v>
      </c>
      <c r="I3741">
        <v>0</v>
      </c>
      <c r="J3741">
        <v>0</v>
      </c>
      <c r="K3741">
        <v>39</v>
      </c>
      <c r="L3741" s="2" t="s">
        <v>74</v>
      </c>
    </row>
    <row r="3742" spans="1:12" x14ac:dyDescent="0.4">
      <c r="A3742" s="1">
        <v>44019</v>
      </c>
      <c r="B3742" s="5">
        <v>0.39583333333333331</v>
      </c>
      <c r="C3742" s="2" t="s">
        <v>101</v>
      </c>
      <c r="D3742">
        <v>0</v>
      </c>
      <c r="E3742">
        <v>86</v>
      </c>
      <c r="F3742" s="2" t="s">
        <v>191</v>
      </c>
      <c r="G3742">
        <v>1</v>
      </c>
      <c r="H3742">
        <v>0</v>
      </c>
      <c r="I3742">
        <v>0</v>
      </c>
      <c r="J3742">
        <v>0</v>
      </c>
      <c r="K3742">
        <v>7</v>
      </c>
      <c r="L3742" s="2" t="s">
        <v>335</v>
      </c>
    </row>
    <row r="3743" spans="1:12" x14ac:dyDescent="0.4">
      <c r="A3743" s="1">
        <v>44019</v>
      </c>
      <c r="B3743" s="5">
        <v>0</v>
      </c>
      <c r="C3743" s="2" t="s">
        <v>57</v>
      </c>
      <c r="D3743">
        <v>0</v>
      </c>
      <c r="E3743">
        <v>475</v>
      </c>
      <c r="F3743" s="2" t="s">
        <v>191</v>
      </c>
      <c r="G3743">
        <v>4</v>
      </c>
      <c r="H3743">
        <v>0</v>
      </c>
      <c r="I3743">
        <v>0</v>
      </c>
      <c r="J3743">
        <v>0</v>
      </c>
      <c r="K3743">
        <v>17</v>
      </c>
      <c r="L3743" s="2" t="s">
        <v>233</v>
      </c>
    </row>
    <row r="3744" spans="1:12" x14ac:dyDescent="0.4">
      <c r="A3744" s="1">
        <v>44019</v>
      </c>
      <c r="B3744" s="5">
        <v>0.41666666666666669</v>
      </c>
      <c r="C3744" s="2" t="s">
        <v>38</v>
      </c>
      <c r="D3744">
        <v>0</v>
      </c>
      <c r="E3744">
        <v>349</v>
      </c>
      <c r="F3744" s="2" t="s">
        <v>191</v>
      </c>
      <c r="G3744">
        <v>6</v>
      </c>
      <c r="H3744">
        <v>0</v>
      </c>
      <c r="I3744">
        <v>0</v>
      </c>
      <c r="J3744">
        <v>293</v>
      </c>
      <c r="K3744">
        <v>23</v>
      </c>
      <c r="L3744" s="2" t="s">
        <v>339</v>
      </c>
    </row>
    <row r="3745" spans="1:12" x14ac:dyDescent="0.4">
      <c r="A3745" s="1">
        <v>44019</v>
      </c>
      <c r="B3745" s="5">
        <v>0.41666666666666669</v>
      </c>
      <c r="C3745" s="2" t="s">
        <v>88</v>
      </c>
      <c r="D3745">
        <v>0</v>
      </c>
      <c r="E3745">
        <v>404</v>
      </c>
      <c r="F3745" s="2" t="s">
        <v>191</v>
      </c>
      <c r="G3745">
        <v>3</v>
      </c>
      <c r="H3745">
        <v>1</v>
      </c>
      <c r="I3745">
        <v>0</v>
      </c>
      <c r="J3745">
        <v>69</v>
      </c>
      <c r="K3745">
        <v>18</v>
      </c>
      <c r="L3745" s="2" t="s">
        <v>303</v>
      </c>
    </row>
    <row r="3746" spans="1:12" x14ac:dyDescent="0.4">
      <c r="A3746" s="1">
        <v>44019</v>
      </c>
      <c r="B3746" s="5">
        <v>0.33333333333333331</v>
      </c>
      <c r="C3746" s="2" t="s">
        <v>9</v>
      </c>
      <c r="D3746">
        <v>0</v>
      </c>
      <c r="E3746">
        <v>3355</v>
      </c>
      <c r="F3746" s="2" t="s">
        <v>191</v>
      </c>
      <c r="G3746">
        <v>0</v>
      </c>
      <c r="H3746">
        <v>0</v>
      </c>
      <c r="I3746">
        <v>0</v>
      </c>
      <c r="J3746">
        <v>915</v>
      </c>
      <c r="K3746">
        <v>350</v>
      </c>
      <c r="L3746" s="2" t="s">
        <v>244</v>
      </c>
    </row>
    <row r="3747" spans="1:12" x14ac:dyDescent="0.4">
      <c r="A3747" s="1">
        <v>44019</v>
      </c>
      <c r="B3747" s="5">
        <v>0.66666666666666663</v>
      </c>
      <c r="C3747" s="2" t="s">
        <v>75</v>
      </c>
      <c r="D3747">
        <v>0</v>
      </c>
      <c r="E3747">
        <v>107</v>
      </c>
      <c r="F3747" s="2" t="s">
        <v>191</v>
      </c>
      <c r="G3747">
        <v>0</v>
      </c>
      <c r="H3747">
        <v>0</v>
      </c>
      <c r="I3747">
        <v>0</v>
      </c>
      <c r="J3747">
        <v>87</v>
      </c>
      <c r="K3747">
        <v>7</v>
      </c>
      <c r="L3747" s="2" t="s">
        <v>145</v>
      </c>
    </row>
    <row r="3748" spans="1:12" x14ac:dyDescent="0.4">
      <c r="A3748" s="1">
        <v>44019</v>
      </c>
      <c r="B3748" s="5">
        <v>0</v>
      </c>
      <c r="C3748" s="2" t="s">
        <v>18</v>
      </c>
      <c r="D3748">
        <v>0</v>
      </c>
      <c r="E3748">
        <v>5672</v>
      </c>
      <c r="F3748" s="2" t="s">
        <v>191</v>
      </c>
      <c r="G3748">
        <v>7</v>
      </c>
      <c r="H3748">
        <v>2</v>
      </c>
      <c r="I3748">
        <v>0</v>
      </c>
      <c r="J3748">
        <v>0</v>
      </c>
      <c r="K3748">
        <v>424</v>
      </c>
      <c r="L3748" s="2" t="s">
        <v>123</v>
      </c>
    </row>
    <row r="3749" spans="1:12" x14ac:dyDescent="0.4">
      <c r="A3749" s="1">
        <v>44019</v>
      </c>
      <c r="B3749" s="5">
        <v>0</v>
      </c>
      <c r="C3749" s="2" t="s">
        <v>20</v>
      </c>
      <c r="D3749">
        <v>0</v>
      </c>
      <c r="E3749">
        <v>2079</v>
      </c>
      <c r="F3749" s="2" t="s">
        <v>191</v>
      </c>
      <c r="G3749">
        <v>8</v>
      </c>
      <c r="H3749">
        <v>1</v>
      </c>
      <c r="I3749">
        <v>0</v>
      </c>
      <c r="J3749">
        <v>304</v>
      </c>
      <c r="K3749">
        <v>153</v>
      </c>
      <c r="L3749" s="2" t="s">
        <v>255</v>
      </c>
    </row>
    <row r="3750" spans="1:12" x14ac:dyDescent="0.4">
      <c r="A3750" s="1">
        <v>44019</v>
      </c>
      <c r="B3750" s="5">
        <v>0.33333333333333331</v>
      </c>
      <c r="C3750" s="2" t="s">
        <v>40</v>
      </c>
      <c r="D3750">
        <v>0</v>
      </c>
      <c r="E3750">
        <v>240</v>
      </c>
      <c r="F3750" s="2" t="s">
        <v>191</v>
      </c>
      <c r="G3750">
        <v>2</v>
      </c>
      <c r="H3750">
        <v>0</v>
      </c>
      <c r="I3750">
        <v>0</v>
      </c>
      <c r="J3750">
        <v>206</v>
      </c>
      <c r="K3750">
        <v>9</v>
      </c>
      <c r="L3750" s="2" t="s">
        <v>232</v>
      </c>
    </row>
    <row r="3751" spans="1:12" x14ac:dyDescent="0.4">
      <c r="A3751" s="1">
        <v>44019</v>
      </c>
      <c r="B3751" s="5">
        <v>0.60416666666666663</v>
      </c>
      <c r="C3751" s="2" t="s">
        <v>12</v>
      </c>
      <c r="D3751">
        <v>0</v>
      </c>
      <c r="E3751">
        <v>3998</v>
      </c>
      <c r="F3751" s="2" t="s">
        <v>191</v>
      </c>
      <c r="G3751">
        <v>13</v>
      </c>
      <c r="H3751">
        <v>0</v>
      </c>
      <c r="I3751">
        <v>2</v>
      </c>
      <c r="J3751">
        <v>0</v>
      </c>
      <c r="K3751">
        <v>131</v>
      </c>
      <c r="L3751" s="2" t="s">
        <v>301</v>
      </c>
    </row>
    <row r="3752" spans="1:12" x14ac:dyDescent="0.4">
      <c r="A3752" s="1">
        <v>44019</v>
      </c>
      <c r="B3752" s="5">
        <v>0</v>
      </c>
      <c r="C3752" s="2" t="s">
        <v>10</v>
      </c>
      <c r="D3752">
        <v>0</v>
      </c>
      <c r="E3752">
        <v>84</v>
      </c>
      <c r="F3752" s="2" t="s">
        <v>191</v>
      </c>
      <c r="G3752">
        <v>0</v>
      </c>
      <c r="H3752">
        <v>0</v>
      </c>
      <c r="I3752">
        <v>0</v>
      </c>
      <c r="J3752">
        <v>0</v>
      </c>
      <c r="K3752">
        <v>1</v>
      </c>
      <c r="L3752" s="2" t="s">
        <v>302</v>
      </c>
    </row>
    <row r="3753" spans="1:12" x14ac:dyDescent="0.4">
      <c r="A3753" s="1">
        <v>44019</v>
      </c>
      <c r="B3753" s="5"/>
      <c r="C3753" s="2" t="s">
        <v>167</v>
      </c>
      <c r="E3753">
        <v>32668</v>
      </c>
      <c r="F3753" s="2" t="s">
        <v>191</v>
      </c>
      <c r="G3753">
        <v>102</v>
      </c>
      <c r="K3753">
        <v>1967</v>
      </c>
      <c r="L3753" s="2" t="s">
        <v>0</v>
      </c>
    </row>
    <row r="3754" spans="1:12" x14ac:dyDescent="0.4">
      <c r="A3754" s="1">
        <v>44020</v>
      </c>
      <c r="B3754" s="5">
        <v>0.33333333333333331</v>
      </c>
      <c r="C3754" s="2" t="s">
        <v>22</v>
      </c>
      <c r="D3754">
        <v>0</v>
      </c>
      <c r="E3754">
        <v>1354</v>
      </c>
      <c r="F3754" s="2" t="s">
        <v>191</v>
      </c>
      <c r="G3754">
        <v>18</v>
      </c>
      <c r="H3754">
        <v>0</v>
      </c>
      <c r="I3754">
        <v>0</v>
      </c>
      <c r="J3754">
        <v>0</v>
      </c>
      <c r="K3754">
        <v>47</v>
      </c>
      <c r="L3754" s="2" t="s">
        <v>325</v>
      </c>
    </row>
    <row r="3755" spans="1:12" x14ac:dyDescent="0.4">
      <c r="A3755" s="1">
        <v>44020</v>
      </c>
      <c r="B3755" s="5">
        <v>0.33333333333333331</v>
      </c>
      <c r="C3755" s="2" t="s">
        <v>83</v>
      </c>
      <c r="D3755">
        <v>0</v>
      </c>
      <c r="E3755">
        <v>25</v>
      </c>
      <c r="F3755" s="2" t="s">
        <v>191</v>
      </c>
      <c r="G3755">
        <v>0</v>
      </c>
      <c r="H3755">
        <v>0</v>
      </c>
      <c r="I3755">
        <v>0</v>
      </c>
      <c r="J3755">
        <v>0</v>
      </c>
      <c r="K3755">
        <v>0</v>
      </c>
      <c r="L3755" s="2" t="s">
        <v>118</v>
      </c>
    </row>
    <row r="3756" spans="1:12" x14ac:dyDescent="0.4">
      <c r="A3756" s="1">
        <v>44020</v>
      </c>
      <c r="B3756" s="5"/>
      <c r="C3756" s="2" t="s">
        <v>50</v>
      </c>
      <c r="E3756">
        <v>105</v>
      </c>
      <c r="F3756" s="2" t="s">
        <v>191</v>
      </c>
      <c r="G3756">
        <v>1</v>
      </c>
      <c r="K3756">
        <v>3</v>
      </c>
      <c r="L3756" s="2" t="s">
        <v>0</v>
      </c>
    </row>
    <row r="3757" spans="1:12" x14ac:dyDescent="0.4">
      <c r="A3757" s="1">
        <v>44020</v>
      </c>
      <c r="B3757" s="5">
        <v>0.33333333333333331</v>
      </c>
      <c r="C3757" s="2" t="s">
        <v>15</v>
      </c>
      <c r="D3757">
        <v>0</v>
      </c>
      <c r="E3757">
        <v>1967</v>
      </c>
      <c r="F3757" s="2" t="s">
        <v>191</v>
      </c>
      <c r="G3757">
        <v>2</v>
      </c>
      <c r="H3757">
        <v>1</v>
      </c>
      <c r="I3757">
        <v>1</v>
      </c>
      <c r="J3757">
        <v>0</v>
      </c>
      <c r="K3757">
        <v>97</v>
      </c>
      <c r="L3757" s="2" t="s">
        <v>87</v>
      </c>
    </row>
    <row r="3758" spans="1:12" x14ac:dyDescent="0.4">
      <c r="A3758" s="1">
        <v>44020</v>
      </c>
      <c r="B3758" s="5">
        <v>0</v>
      </c>
      <c r="C3758" s="2" t="s">
        <v>17</v>
      </c>
      <c r="D3758">
        <v>0</v>
      </c>
      <c r="E3758">
        <v>877</v>
      </c>
      <c r="F3758" s="2" t="s">
        <v>191</v>
      </c>
      <c r="G3758">
        <v>1</v>
      </c>
      <c r="H3758">
        <v>0</v>
      </c>
      <c r="I3758">
        <v>0</v>
      </c>
      <c r="J3758">
        <v>821</v>
      </c>
      <c r="K3758">
        <v>35</v>
      </c>
      <c r="L3758" s="2" t="s">
        <v>115</v>
      </c>
    </row>
    <row r="3759" spans="1:12" x14ac:dyDescent="0.4">
      <c r="A3759" s="1">
        <v>44020</v>
      </c>
      <c r="B3759" s="5">
        <v>0.34375</v>
      </c>
      <c r="C3759" s="2" t="s">
        <v>13</v>
      </c>
      <c r="D3759">
        <v>0</v>
      </c>
      <c r="E3759">
        <v>996</v>
      </c>
      <c r="F3759" s="2" t="s">
        <v>191</v>
      </c>
      <c r="G3759">
        <v>5</v>
      </c>
      <c r="H3759">
        <v>1</v>
      </c>
      <c r="I3759">
        <v>0</v>
      </c>
      <c r="J3759">
        <v>935</v>
      </c>
      <c r="K3759">
        <v>50</v>
      </c>
      <c r="L3759" s="2" t="s">
        <v>332</v>
      </c>
    </row>
    <row r="3760" spans="1:12" x14ac:dyDescent="0.4">
      <c r="A3760" s="1">
        <v>44020</v>
      </c>
      <c r="B3760" s="5">
        <v>0</v>
      </c>
      <c r="C3760" s="2" t="s">
        <v>26</v>
      </c>
      <c r="D3760">
        <v>0</v>
      </c>
      <c r="E3760">
        <v>1258</v>
      </c>
      <c r="F3760" s="2" t="s">
        <v>191</v>
      </c>
      <c r="G3760">
        <v>4</v>
      </c>
      <c r="H3760">
        <v>1</v>
      </c>
      <c r="I3760">
        <v>0</v>
      </c>
      <c r="J3760">
        <v>152</v>
      </c>
      <c r="K3760">
        <v>85</v>
      </c>
      <c r="L3760" s="2" t="s">
        <v>334</v>
      </c>
    </row>
    <row r="3761" spans="1:12" x14ac:dyDescent="0.4">
      <c r="A3761" s="1">
        <v>44020</v>
      </c>
      <c r="B3761" s="5">
        <v>0</v>
      </c>
      <c r="C3761" s="2" t="s">
        <v>8</v>
      </c>
      <c r="D3761">
        <v>0</v>
      </c>
      <c r="E3761">
        <v>5432</v>
      </c>
      <c r="F3761" s="2" t="s">
        <v>191</v>
      </c>
      <c r="G3761">
        <v>8</v>
      </c>
      <c r="H3761">
        <v>2</v>
      </c>
      <c r="I3761">
        <v>0</v>
      </c>
      <c r="J3761">
        <v>0</v>
      </c>
      <c r="K3761">
        <v>295</v>
      </c>
      <c r="L3761" s="2" t="s">
        <v>279</v>
      </c>
    </row>
    <row r="3762" spans="1:12" x14ac:dyDescent="0.4">
      <c r="A3762" s="1">
        <v>44020</v>
      </c>
      <c r="B3762" s="5">
        <v>0.5</v>
      </c>
      <c r="C3762" s="2" t="s">
        <v>28</v>
      </c>
      <c r="D3762">
        <v>0</v>
      </c>
      <c r="E3762">
        <v>130</v>
      </c>
      <c r="F3762" s="2" t="s">
        <v>191</v>
      </c>
      <c r="G3762">
        <v>0</v>
      </c>
      <c r="H3762">
        <v>0</v>
      </c>
      <c r="I3762">
        <v>0</v>
      </c>
      <c r="J3762">
        <v>0</v>
      </c>
      <c r="K3762">
        <v>13</v>
      </c>
      <c r="L3762" s="2" t="s">
        <v>304</v>
      </c>
    </row>
    <row r="3763" spans="1:12" x14ac:dyDescent="0.4">
      <c r="A3763" s="1">
        <v>44020</v>
      </c>
      <c r="B3763" s="5">
        <v>0</v>
      </c>
      <c r="C3763" s="2" t="s">
        <v>93</v>
      </c>
      <c r="D3763">
        <v>0</v>
      </c>
      <c r="E3763">
        <v>843</v>
      </c>
      <c r="F3763" s="2" t="s">
        <v>191</v>
      </c>
      <c r="G3763">
        <v>1</v>
      </c>
      <c r="H3763">
        <v>0</v>
      </c>
      <c r="I3763">
        <v>0</v>
      </c>
      <c r="J3763">
        <v>0</v>
      </c>
      <c r="K3763">
        <v>50</v>
      </c>
      <c r="L3763" s="2" t="s">
        <v>0</v>
      </c>
    </row>
    <row r="3764" spans="1:12" x14ac:dyDescent="0.4">
      <c r="A3764" s="1">
        <v>44020</v>
      </c>
      <c r="B3764" s="5">
        <v>0</v>
      </c>
      <c r="C3764" s="2" t="s">
        <v>37</v>
      </c>
      <c r="D3764">
        <v>0</v>
      </c>
      <c r="E3764">
        <v>249</v>
      </c>
      <c r="F3764" s="2" t="s">
        <v>191</v>
      </c>
      <c r="G3764">
        <v>0</v>
      </c>
      <c r="H3764">
        <v>0</v>
      </c>
      <c r="I3764">
        <v>0</v>
      </c>
      <c r="J3764">
        <v>0</v>
      </c>
      <c r="K3764">
        <v>7</v>
      </c>
      <c r="L3764" s="2" t="s">
        <v>333</v>
      </c>
    </row>
    <row r="3765" spans="1:12" x14ac:dyDescent="0.4">
      <c r="A3765" s="1">
        <v>44020</v>
      </c>
      <c r="B3765" s="5">
        <v>0</v>
      </c>
      <c r="C3765" s="2" t="s">
        <v>48</v>
      </c>
      <c r="D3765">
        <v>0</v>
      </c>
      <c r="E3765">
        <v>775</v>
      </c>
      <c r="F3765" s="2" t="s">
        <v>191</v>
      </c>
      <c r="G3765">
        <v>5</v>
      </c>
      <c r="H3765">
        <v>2</v>
      </c>
      <c r="I3765">
        <v>0</v>
      </c>
      <c r="J3765">
        <v>0</v>
      </c>
      <c r="K3765">
        <v>20</v>
      </c>
      <c r="L3765" s="2" t="s">
        <v>102</v>
      </c>
    </row>
    <row r="3766" spans="1:12" x14ac:dyDescent="0.4">
      <c r="A3766" s="1">
        <v>44020</v>
      </c>
      <c r="B3766" s="5">
        <v>0</v>
      </c>
      <c r="C3766" s="2" t="s">
        <v>29</v>
      </c>
      <c r="D3766">
        <v>0</v>
      </c>
      <c r="E3766">
        <v>752</v>
      </c>
      <c r="F3766" s="2" t="s">
        <v>191</v>
      </c>
      <c r="G3766">
        <v>1</v>
      </c>
      <c r="H3766">
        <v>0</v>
      </c>
      <c r="I3766">
        <v>0</v>
      </c>
      <c r="J3766">
        <v>0</v>
      </c>
      <c r="K3766">
        <v>83</v>
      </c>
      <c r="L3766" s="2" t="s">
        <v>229</v>
      </c>
    </row>
    <row r="3767" spans="1:12" x14ac:dyDescent="0.4">
      <c r="A3767" s="1">
        <v>44020</v>
      </c>
      <c r="B3767" s="5">
        <v>0</v>
      </c>
      <c r="C3767" s="2" t="s">
        <v>70</v>
      </c>
      <c r="D3767">
        <v>0</v>
      </c>
      <c r="E3767">
        <v>125</v>
      </c>
      <c r="F3767" s="2" t="s">
        <v>191</v>
      </c>
      <c r="G3767">
        <v>0</v>
      </c>
      <c r="H3767">
        <v>0</v>
      </c>
      <c r="I3767">
        <v>0</v>
      </c>
      <c r="J3767">
        <v>0</v>
      </c>
      <c r="K3767">
        <v>3</v>
      </c>
      <c r="L3767" s="2" t="s">
        <v>223</v>
      </c>
    </row>
    <row r="3768" spans="1:12" x14ac:dyDescent="0.4">
      <c r="A3768" s="1">
        <v>44020</v>
      </c>
      <c r="B3768" s="5">
        <v>0</v>
      </c>
      <c r="C3768" s="2" t="s">
        <v>78</v>
      </c>
      <c r="D3768">
        <v>0</v>
      </c>
      <c r="E3768">
        <v>84</v>
      </c>
      <c r="F3768" s="2" t="s">
        <v>191</v>
      </c>
      <c r="G3768">
        <v>0</v>
      </c>
      <c r="H3768">
        <v>0</v>
      </c>
      <c r="I3768">
        <v>0</v>
      </c>
      <c r="J3768">
        <v>0</v>
      </c>
      <c r="K3768">
        <v>0</v>
      </c>
      <c r="L3768" s="2" t="s">
        <v>338</v>
      </c>
    </row>
    <row r="3769" spans="1:12" x14ac:dyDescent="0.4">
      <c r="A3769" s="1">
        <v>44020</v>
      </c>
      <c r="B3769" s="5">
        <v>0</v>
      </c>
      <c r="C3769" s="2" t="s">
        <v>33</v>
      </c>
      <c r="D3769">
        <v>0</v>
      </c>
      <c r="E3769">
        <v>893</v>
      </c>
      <c r="F3769" s="2" t="s">
        <v>191</v>
      </c>
      <c r="G3769">
        <v>11</v>
      </c>
      <c r="H3769">
        <v>0</v>
      </c>
      <c r="I3769">
        <v>0</v>
      </c>
      <c r="J3769">
        <v>0</v>
      </c>
      <c r="K3769">
        <v>39</v>
      </c>
      <c r="L3769" s="2" t="s">
        <v>74</v>
      </c>
    </row>
    <row r="3770" spans="1:12" x14ac:dyDescent="0.4">
      <c r="A3770" s="1">
        <v>44020</v>
      </c>
      <c r="B3770" s="5">
        <v>0.39583333333333331</v>
      </c>
      <c r="C3770" s="2" t="s">
        <v>101</v>
      </c>
      <c r="D3770">
        <v>0</v>
      </c>
      <c r="E3770">
        <v>86</v>
      </c>
      <c r="F3770" s="2" t="s">
        <v>191</v>
      </c>
      <c r="G3770">
        <v>0</v>
      </c>
      <c r="H3770">
        <v>0</v>
      </c>
      <c r="I3770">
        <v>0</v>
      </c>
      <c r="J3770">
        <v>0</v>
      </c>
      <c r="K3770">
        <v>7</v>
      </c>
      <c r="L3770" s="2" t="s">
        <v>335</v>
      </c>
    </row>
    <row r="3771" spans="1:12" x14ac:dyDescent="0.4">
      <c r="A3771" s="1">
        <v>44020</v>
      </c>
      <c r="B3771" s="5">
        <v>0</v>
      </c>
      <c r="C3771" s="2" t="s">
        <v>57</v>
      </c>
      <c r="D3771">
        <v>0</v>
      </c>
      <c r="E3771">
        <v>479</v>
      </c>
      <c r="F3771" s="2" t="s">
        <v>191</v>
      </c>
      <c r="G3771">
        <v>4</v>
      </c>
      <c r="H3771">
        <v>0</v>
      </c>
      <c r="I3771">
        <v>0</v>
      </c>
      <c r="J3771">
        <v>0</v>
      </c>
      <c r="K3771">
        <v>17</v>
      </c>
      <c r="L3771" s="2" t="s">
        <v>233</v>
      </c>
    </row>
    <row r="3772" spans="1:12" x14ac:dyDescent="0.4">
      <c r="A3772" s="1">
        <v>44020</v>
      </c>
      <c r="B3772" s="5">
        <v>0.41666666666666669</v>
      </c>
      <c r="C3772" s="2" t="s">
        <v>38</v>
      </c>
      <c r="D3772">
        <v>0</v>
      </c>
      <c r="E3772">
        <v>353</v>
      </c>
      <c r="F3772" s="2" t="s">
        <v>191</v>
      </c>
      <c r="G3772">
        <v>6</v>
      </c>
      <c r="H3772">
        <v>0</v>
      </c>
      <c r="I3772">
        <v>0</v>
      </c>
      <c r="J3772">
        <v>301</v>
      </c>
      <c r="K3772">
        <v>23</v>
      </c>
      <c r="L3772" s="2" t="s">
        <v>339</v>
      </c>
    </row>
    <row r="3773" spans="1:12" x14ac:dyDescent="0.4">
      <c r="A3773" s="1">
        <v>44020</v>
      </c>
      <c r="B3773" s="5">
        <v>0.41666666666666669</v>
      </c>
      <c r="C3773" s="2" t="s">
        <v>88</v>
      </c>
      <c r="D3773">
        <v>0</v>
      </c>
      <c r="E3773">
        <v>407</v>
      </c>
      <c r="F3773" s="2" t="s">
        <v>191</v>
      </c>
      <c r="G3773">
        <v>3</v>
      </c>
      <c r="H3773">
        <v>1</v>
      </c>
      <c r="I3773">
        <v>0</v>
      </c>
      <c r="J3773">
        <v>70</v>
      </c>
      <c r="K3773">
        <v>18</v>
      </c>
      <c r="L3773" s="2" t="s">
        <v>303</v>
      </c>
    </row>
    <row r="3774" spans="1:12" x14ac:dyDescent="0.4">
      <c r="A3774" s="1">
        <v>44020</v>
      </c>
      <c r="B3774" s="5">
        <v>0.33333333333333331</v>
      </c>
      <c r="C3774" s="2" t="s">
        <v>9</v>
      </c>
      <c r="D3774">
        <v>0</v>
      </c>
      <c r="E3774">
        <v>3363</v>
      </c>
      <c r="F3774" s="2" t="s">
        <v>191</v>
      </c>
      <c r="G3774">
        <v>1</v>
      </c>
      <c r="H3774">
        <v>0</v>
      </c>
      <c r="I3774">
        <v>0</v>
      </c>
      <c r="J3774">
        <v>915</v>
      </c>
      <c r="K3774">
        <v>350</v>
      </c>
      <c r="L3774" s="2" t="s">
        <v>244</v>
      </c>
    </row>
    <row r="3775" spans="1:12" x14ac:dyDescent="0.4">
      <c r="A3775" s="1">
        <v>44020</v>
      </c>
      <c r="B3775" s="5"/>
      <c r="C3775" s="2" t="s">
        <v>75</v>
      </c>
      <c r="E3775">
        <v>108</v>
      </c>
      <c r="F3775" s="2" t="s">
        <v>191</v>
      </c>
      <c r="G3775">
        <v>0</v>
      </c>
      <c r="K3775">
        <v>7</v>
      </c>
      <c r="L3775" s="2" t="s">
        <v>0</v>
      </c>
    </row>
    <row r="3776" spans="1:12" x14ac:dyDescent="0.4">
      <c r="A3776" s="1">
        <v>44020</v>
      </c>
      <c r="B3776" s="5">
        <v>0</v>
      </c>
      <c r="C3776" s="2" t="s">
        <v>18</v>
      </c>
      <c r="D3776">
        <v>0</v>
      </c>
      <c r="E3776">
        <v>5687</v>
      </c>
      <c r="F3776" s="2" t="s">
        <v>191</v>
      </c>
      <c r="G3776">
        <v>7</v>
      </c>
      <c r="H3776">
        <v>2</v>
      </c>
      <c r="I3776">
        <v>0</v>
      </c>
      <c r="J3776">
        <v>0</v>
      </c>
      <c r="K3776">
        <v>424</v>
      </c>
      <c r="L3776" s="2" t="s">
        <v>123</v>
      </c>
    </row>
    <row r="3777" spans="1:12" x14ac:dyDescent="0.4">
      <c r="A3777" s="1">
        <v>44020</v>
      </c>
      <c r="B3777" s="5">
        <v>0</v>
      </c>
      <c r="C3777" s="2" t="s">
        <v>20</v>
      </c>
      <c r="D3777">
        <v>0</v>
      </c>
      <c r="E3777">
        <v>2079</v>
      </c>
      <c r="F3777" s="2" t="s">
        <v>191</v>
      </c>
      <c r="G3777">
        <v>8</v>
      </c>
      <c r="H3777">
        <v>1</v>
      </c>
      <c r="I3777">
        <v>0</v>
      </c>
      <c r="J3777">
        <v>304</v>
      </c>
      <c r="K3777">
        <v>153</v>
      </c>
      <c r="L3777" s="2" t="s">
        <v>255</v>
      </c>
    </row>
    <row r="3778" spans="1:12" x14ac:dyDescent="0.4">
      <c r="A3778" s="1">
        <v>44020</v>
      </c>
      <c r="B3778" s="5">
        <v>0.33333333333333331</v>
      </c>
      <c r="C3778" s="2" t="s">
        <v>40</v>
      </c>
      <c r="D3778">
        <v>0</v>
      </c>
      <c r="E3778">
        <v>241</v>
      </c>
      <c r="F3778" s="2" t="s">
        <v>191</v>
      </c>
      <c r="G3778">
        <v>2</v>
      </c>
      <c r="H3778">
        <v>0</v>
      </c>
      <c r="I3778">
        <v>0</v>
      </c>
      <c r="J3778">
        <v>209</v>
      </c>
      <c r="K3778">
        <v>9</v>
      </c>
      <c r="L3778" s="2" t="s">
        <v>232</v>
      </c>
    </row>
    <row r="3779" spans="1:12" x14ac:dyDescent="0.4">
      <c r="A3779" s="1">
        <v>44020</v>
      </c>
      <c r="B3779" s="5">
        <v>0.60416666666666663</v>
      </c>
      <c r="C3779" s="2" t="s">
        <v>12</v>
      </c>
      <c r="D3779">
        <v>0</v>
      </c>
      <c r="E3779">
        <v>4021</v>
      </c>
      <c r="F3779" s="2" t="s">
        <v>191</v>
      </c>
      <c r="G3779">
        <v>11</v>
      </c>
      <c r="H3779">
        <v>0</v>
      </c>
      <c r="I3779">
        <v>3</v>
      </c>
      <c r="J3779">
        <v>0</v>
      </c>
      <c r="K3779">
        <v>133</v>
      </c>
      <c r="L3779" s="2" t="s">
        <v>301</v>
      </c>
    </row>
    <row r="3780" spans="1:12" x14ac:dyDescent="0.4">
      <c r="A3780" s="1">
        <v>44020</v>
      </c>
      <c r="B3780" s="5">
        <v>0</v>
      </c>
      <c r="C3780" s="2" t="s">
        <v>10</v>
      </c>
      <c r="D3780">
        <v>0</v>
      </c>
      <c r="E3780">
        <v>84</v>
      </c>
      <c r="F3780" s="2" t="s">
        <v>191</v>
      </c>
      <c r="G3780">
        <v>0</v>
      </c>
      <c r="H3780">
        <v>0</v>
      </c>
      <c r="I3780">
        <v>0</v>
      </c>
      <c r="J3780">
        <v>0</v>
      </c>
      <c r="K3780">
        <v>1</v>
      </c>
      <c r="L3780" s="2" t="s">
        <v>302</v>
      </c>
    </row>
    <row r="3781" spans="1:12" x14ac:dyDescent="0.4">
      <c r="A3781" s="1">
        <v>44020</v>
      </c>
      <c r="B3781" s="5"/>
      <c r="C3781" s="2" t="s">
        <v>167</v>
      </c>
      <c r="E3781">
        <v>32773</v>
      </c>
      <c r="F3781" s="2" t="s">
        <v>191</v>
      </c>
      <c r="G3781">
        <v>99</v>
      </c>
      <c r="K3781">
        <v>1969</v>
      </c>
      <c r="L3781" s="2" t="s">
        <v>0</v>
      </c>
    </row>
    <row r="3782" spans="1:12" x14ac:dyDescent="0.4">
      <c r="A3782" s="1">
        <v>44021</v>
      </c>
      <c r="B3782" s="5">
        <v>0.33333333333333331</v>
      </c>
      <c r="C3782" s="2" t="s">
        <v>22</v>
      </c>
      <c r="D3782">
        <v>0</v>
      </c>
      <c r="E3782">
        <v>1361</v>
      </c>
      <c r="F3782" s="2" t="s">
        <v>191</v>
      </c>
      <c r="G3782">
        <v>19</v>
      </c>
      <c r="H3782">
        <v>0</v>
      </c>
      <c r="I3782">
        <v>0</v>
      </c>
      <c r="J3782">
        <v>0</v>
      </c>
      <c r="K3782">
        <v>47</v>
      </c>
      <c r="L3782" s="2" t="s">
        <v>325</v>
      </c>
    </row>
    <row r="3783" spans="1:12" x14ac:dyDescent="0.4">
      <c r="A3783" s="1">
        <v>44021</v>
      </c>
      <c r="B3783" s="5"/>
      <c r="C3783" s="2" t="s">
        <v>83</v>
      </c>
      <c r="E3783">
        <v>25</v>
      </c>
      <c r="F3783" s="2" t="s">
        <v>191</v>
      </c>
      <c r="G3783">
        <v>0</v>
      </c>
      <c r="K3783">
        <v>0</v>
      </c>
      <c r="L3783" s="2" t="s">
        <v>0</v>
      </c>
    </row>
    <row r="3784" spans="1:12" x14ac:dyDescent="0.4">
      <c r="A3784" s="1">
        <v>44021</v>
      </c>
      <c r="B3784" s="5">
        <v>0.4548611111111111</v>
      </c>
      <c r="C3784" s="2" t="s">
        <v>50</v>
      </c>
      <c r="D3784">
        <v>0</v>
      </c>
      <c r="E3784">
        <v>105</v>
      </c>
      <c r="F3784" s="2" t="s">
        <v>191</v>
      </c>
      <c r="G3784">
        <v>0</v>
      </c>
      <c r="H3784">
        <v>0</v>
      </c>
      <c r="I3784">
        <v>0</v>
      </c>
      <c r="J3784">
        <v>0</v>
      </c>
      <c r="K3784">
        <v>3</v>
      </c>
      <c r="L3784" s="2" t="s">
        <v>111</v>
      </c>
    </row>
    <row r="3785" spans="1:12" x14ac:dyDescent="0.4">
      <c r="A3785" s="1">
        <v>44021</v>
      </c>
      <c r="B3785" s="5">
        <v>0.33333333333333331</v>
      </c>
      <c r="C3785" s="2" t="s">
        <v>15</v>
      </c>
      <c r="D3785">
        <v>0</v>
      </c>
      <c r="E3785">
        <v>1969</v>
      </c>
      <c r="F3785" s="2" t="s">
        <v>191</v>
      </c>
      <c r="G3785">
        <v>4</v>
      </c>
      <c r="H3785">
        <v>0</v>
      </c>
      <c r="I3785">
        <v>0</v>
      </c>
      <c r="J3785">
        <v>0</v>
      </c>
      <c r="K3785">
        <v>97</v>
      </c>
      <c r="L3785" s="2" t="s">
        <v>87</v>
      </c>
    </row>
    <row r="3786" spans="1:12" x14ac:dyDescent="0.4">
      <c r="A3786" s="1">
        <v>44021</v>
      </c>
      <c r="B3786" s="5">
        <v>0</v>
      </c>
      <c r="C3786" s="2" t="s">
        <v>17</v>
      </c>
      <c r="D3786">
        <v>0</v>
      </c>
      <c r="E3786">
        <v>880</v>
      </c>
      <c r="F3786" s="2" t="s">
        <v>191</v>
      </c>
      <c r="G3786">
        <v>1</v>
      </c>
      <c r="H3786">
        <v>0</v>
      </c>
      <c r="I3786">
        <v>0</v>
      </c>
      <c r="J3786">
        <v>822</v>
      </c>
      <c r="K3786">
        <v>35</v>
      </c>
      <c r="L3786" s="2" t="s">
        <v>115</v>
      </c>
    </row>
    <row r="3787" spans="1:12" x14ac:dyDescent="0.4">
      <c r="A3787" s="1">
        <v>44021</v>
      </c>
      <c r="B3787" s="5">
        <v>0.375</v>
      </c>
      <c r="C3787" s="2" t="s">
        <v>13</v>
      </c>
      <c r="D3787">
        <v>0</v>
      </c>
      <c r="E3787">
        <v>999</v>
      </c>
      <c r="F3787" s="2" t="s">
        <v>191</v>
      </c>
      <c r="G3787">
        <v>5</v>
      </c>
      <c r="H3787">
        <v>1</v>
      </c>
      <c r="I3787">
        <v>0</v>
      </c>
      <c r="J3787">
        <v>935</v>
      </c>
      <c r="K3787">
        <v>50</v>
      </c>
      <c r="L3787" s="2" t="s">
        <v>332</v>
      </c>
    </row>
    <row r="3788" spans="1:12" x14ac:dyDescent="0.4">
      <c r="A3788" s="1">
        <v>44021</v>
      </c>
      <c r="B3788" s="5">
        <v>0</v>
      </c>
      <c r="C3788" s="2" t="s">
        <v>26</v>
      </c>
      <c r="D3788">
        <v>0</v>
      </c>
      <c r="E3788">
        <v>1259</v>
      </c>
      <c r="F3788" s="2" t="s">
        <v>191</v>
      </c>
      <c r="G3788">
        <v>4</v>
      </c>
      <c r="H3788">
        <v>1</v>
      </c>
      <c r="I3788">
        <v>0</v>
      </c>
      <c r="J3788">
        <v>152</v>
      </c>
      <c r="K3788">
        <v>85</v>
      </c>
      <c r="L3788" s="2" t="s">
        <v>334</v>
      </c>
    </row>
    <row r="3789" spans="1:12" x14ac:dyDescent="0.4">
      <c r="A3789" s="1">
        <v>44021</v>
      </c>
      <c r="B3789" s="5">
        <v>0</v>
      </c>
      <c r="C3789" s="2" t="s">
        <v>8</v>
      </c>
      <c r="D3789">
        <v>0</v>
      </c>
      <c r="E3789">
        <v>5440</v>
      </c>
      <c r="F3789" s="2" t="s">
        <v>191</v>
      </c>
      <c r="G3789">
        <v>6</v>
      </c>
      <c r="H3789">
        <v>2</v>
      </c>
      <c r="I3789">
        <v>0</v>
      </c>
      <c r="J3789">
        <v>0</v>
      </c>
      <c r="K3789">
        <v>295</v>
      </c>
      <c r="L3789" s="2" t="s">
        <v>279</v>
      </c>
    </row>
    <row r="3790" spans="1:12" x14ac:dyDescent="0.4">
      <c r="A3790" s="1">
        <v>44021</v>
      </c>
      <c r="B3790" s="5">
        <v>0.47916666666666669</v>
      </c>
      <c r="C3790" s="2" t="s">
        <v>28</v>
      </c>
      <c r="D3790">
        <v>0</v>
      </c>
      <c r="E3790">
        <v>131</v>
      </c>
      <c r="F3790" s="2" t="s">
        <v>191</v>
      </c>
      <c r="G3790">
        <v>0</v>
      </c>
      <c r="H3790">
        <v>0</v>
      </c>
      <c r="I3790">
        <v>0</v>
      </c>
      <c r="J3790">
        <v>0</v>
      </c>
      <c r="K3790">
        <v>13</v>
      </c>
      <c r="L3790" s="2" t="s">
        <v>304</v>
      </c>
    </row>
    <row r="3791" spans="1:12" x14ac:dyDescent="0.4">
      <c r="A3791" s="1">
        <v>44021</v>
      </c>
      <c r="B3791" s="5">
        <v>0</v>
      </c>
      <c r="C3791" s="2" t="s">
        <v>93</v>
      </c>
      <c r="D3791">
        <v>0</v>
      </c>
      <c r="E3791">
        <v>845</v>
      </c>
      <c r="F3791" s="2" t="s">
        <v>191</v>
      </c>
      <c r="G3791">
        <v>1</v>
      </c>
      <c r="H3791">
        <v>0</v>
      </c>
      <c r="I3791">
        <v>0</v>
      </c>
      <c r="J3791">
        <v>0</v>
      </c>
      <c r="K3791">
        <v>50</v>
      </c>
      <c r="L3791" s="2" t="s">
        <v>0</v>
      </c>
    </row>
    <row r="3792" spans="1:12" x14ac:dyDescent="0.4">
      <c r="A3792" s="1">
        <v>44021</v>
      </c>
      <c r="B3792" s="5">
        <v>0</v>
      </c>
      <c r="C3792" s="2" t="s">
        <v>37</v>
      </c>
      <c r="D3792">
        <v>0</v>
      </c>
      <c r="E3792">
        <v>252</v>
      </c>
      <c r="F3792" s="2" t="s">
        <v>191</v>
      </c>
      <c r="G3792">
        <v>0</v>
      </c>
      <c r="H3792">
        <v>0</v>
      </c>
      <c r="I3792">
        <v>0</v>
      </c>
      <c r="J3792">
        <v>0</v>
      </c>
      <c r="K3792">
        <v>7</v>
      </c>
      <c r="L3792" s="2" t="s">
        <v>333</v>
      </c>
    </row>
    <row r="3793" spans="1:12" x14ac:dyDescent="0.4">
      <c r="A3793" s="1">
        <v>44021</v>
      </c>
      <c r="B3793" s="5">
        <v>0</v>
      </c>
      <c r="C3793" s="2" t="s">
        <v>48</v>
      </c>
      <c r="D3793">
        <v>0</v>
      </c>
      <c r="E3793">
        <v>778</v>
      </c>
      <c r="F3793" s="2" t="s">
        <v>191</v>
      </c>
      <c r="G3793">
        <v>5</v>
      </c>
      <c r="H3793">
        <v>0</v>
      </c>
      <c r="I3793">
        <v>0</v>
      </c>
      <c r="J3793">
        <v>0</v>
      </c>
      <c r="K3793">
        <v>20</v>
      </c>
      <c r="L3793" s="2" t="s">
        <v>102</v>
      </c>
    </row>
    <row r="3794" spans="1:12" x14ac:dyDescent="0.4">
      <c r="A3794" s="1">
        <v>44021</v>
      </c>
      <c r="B3794" s="5">
        <v>0</v>
      </c>
      <c r="C3794" s="2" t="s">
        <v>29</v>
      </c>
      <c r="D3794">
        <v>0</v>
      </c>
      <c r="E3794">
        <v>754</v>
      </c>
      <c r="F3794" s="2" t="s">
        <v>191</v>
      </c>
      <c r="G3794">
        <v>1</v>
      </c>
      <c r="H3794">
        <v>0</v>
      </c>
      <c r="I3794">
        <v>0</v>
      </c>
      <c r="J3794">
        <v>0</v>
      </c>
      <c r="K3794">
        <v>83</v>
      </c>
      <c r="L3794" s="2" t="s">
        <v>229</v>
      </c>
    </row>
    <row r="3795" spans="1:12" x14ac:dyDescent="0.4">
      <c r="A3795" s="1">
        <v>44021</v>
      </c>
      <c r="B3795" s="5">
        <v>0</v>
      </c>
      <c r="C3795" s="2" t="s">
        <v>70</v>
      </c>
      <c r="D3795">
        <v>0</v>
      </c>
      <c r="E3795">
        <v>125</v>
      </c>
      <c r="F3795" s="2" t="s">
        <v>191</v>
      </c>
      <c r="G3795">
        <v>0</v>
      </c>
      <c r="H3795">
        <v>0</v>
      </c>
      <c r="I3795">
        <v>0</v>
      </c>
      <c r="J3795">
        <v>0</v>
      </c>
      <c r="K3795">
        <v>3</v>
      </c>
      <c r="L3795" s="2" t="s">
        <v>223</v>
      </c>
    </row>
    <row r="3796" spans="1:12" x14ac:dyDescent="0.4">
      <c r="A3796" s="1">
        <v>44021</v>
      </c>
      <c r="B3796" s="5">
        <v>0</v>
      </c>
      <c r="C3796" s="2" t="s">
        <v>78</v>
      </c>
      <c r="D3796">
        <v>0</v>
      </c>
      <c r="E3796">
        <v>87</v>
      </c>
      <c r="F3796" s="2" t="s">
        <v>191</v>
      </c>
      <c r="G3796">
        <v>0</v>
      </c>
      <c r="H3796">
        <v>0</v>
      </c>
      <c r="I3796">
        <v>0</v>
      </c>
      <c r="J3796">
        <v>0</v>
      </c>
      <c r="K3796">
        <v>0</v>
      </c>
      <c r="L3796" s="2" t="s">
        <v>338</v>
      </c>
    </row>
    <row r="3797" spans="1:12" x14ac:dyDescent="0.4">
      <c r="A3797" s="1">
        <v>44021</v>
      </c>
      <c r="B3797" s="5">
        <v>0</v>
      </c>
      <c r="C3797" s="2" t="s">
        <v>33</v>
      </c>
      <c r="D3797">
        <v>0</v>
      </c>
      <c r="E3797">
        <v>900</v>
      </c>
      <c r="F3797" s="2" t="s">
        <v>191</v>
      </c>
      <c r="G3797">
        <v>11</v>
      </c>
      <c r="H3797">
        <v>0</v>
      </c>
      <c r="I3797">
        <v>0</v>
      </c>
      <c r="J3797">
        <v>0</v>
      </c>
      <c r="K3797">
        <v>39</v>
      </c>
      <c r="L3797" s="2" t="s">
        <v>74</v>
      </c>
    </row>
    <row r="3798" spans="1:12" x14ac:dyDescent="0.4">
      <c r="A3798" s="1">
        <v>44021</v>
      </c>
      <c r="B3798" s="5">
        <v>0.39583333333333331</v>
      </c>
      <c r="C3798" s="2" t="s">
        <v>101</v>
      </c>
      <c r="D3798">
        <v>0</v>
      </c>
      <c r="E3798">
        <v>86</v>
      </c>
      <c r="F3798" s="2" t="s">
        <v>191</v>
      </c>
      <c r="G3798">
        <v>2</v>
      </c>
      <c r="H3798">
        <v>0</v>
      </c>
      <c r="I3798">
        <v>0</v>
      </c>
      <c r="J3798">
        <v>0</v>
      </c>
      <c r="K3798">
        <v>7</v>
      </c>
      <c r="L3798" s="2" t="s">
        <v>335</v>
      </c>
    </row>
    <row r="3799" spans="1:12" x14ac:dyDescent="0.4">
      <c r="A3799" s="1">
        <v>44021</v>
      </c>
      <c r="B3799" s="5">
        <v>0</v>
      </c>
      <c r="C3799" s="2" t="s">
        <v>57</v>
      </c>
      <c r="D3799">
        <v>0</v>
      </c>
      <c r="E3799">
        <v>481</v>
      </c>
      <c r="F3799" s="2" t="s">
        <v>191</v>
      </c>
      <c r="G3799">
        <v>5</v>
      </c>
      <c r="H3799">
        <v>0</v>
      </c>
      <c r="I3799">
        <v>0</v>
      </c>
      <c r="J3799">
        <v>0</v>
      </c>
      <c r="K3799">
        <v>17</v>
      </c>
      <c r="L3799" s="2" t="s">
        <v>233</v>
      </c>
    </row>
    <row r="3800" spans="1:12" x14ac:dyDescent="0.4">
      <c r="A3800" s="1">
        <v>44021</v>
      </c>
      <c r="B3800" s="5">
        <v>0.41666666666666669</v>
      </c>
      <c r="C3800" s="2" t="s">
        <v>38</v>
      </c>
      <c r="D3800">
        <v>0</v>
      </c>
      <c r="E3800">
        <v>356</v>
      </c>
      <c r="F3800" s="2" t="s">
        <v>191</v>
      </c>
      <c r="G3800">
        <v>6</v>
      </c>
      <c r="H3800">
        <v>0</v>
      </c>
      <c r="I3800">
        <v>0</v>
      </c>
      <c r="J3800">
        <v>301</v>
      </c>
      <c r="K3800">
        <v>23</v>
      </c>
      <c r="L3800" s="2" t="s">
        <v>339</v>
      </c>
    </row>
    <row r="3801" spans="1:12" x14ac:dyDescent="0.4">
      <c r="A3801" s="1">
        <v>44021</v>
      </c>
      <c r="B3801" s="5">
        <v>0.41666666666666669</v>
      </c>
      <c r="C3801" s="2" t="s">
        <v>88</v>
      </c>
      <c r="D3801">
        <v>0</v>
      </c>
      <c r="E3801">
        <v>410</v>
      </c>
      <c r="F3801" s="2" t="s">
        <v>191</v>
      </c>
      <c r="G3801">
        <v>3</v>
      </c>
      <c r="H3801">
        <v>1</v>
      </c>
      <c r="I3801">
        <v>0</v>
      </c>
      <c r="J3801">
        <v>70</v>
      </c>
      <c r="K3801">
        <v>18</v>
      </c>
      <c r="L3801" s="2" t="s">
        <v>303</v>
      </c>
    </row>
    <row r="3802" spans="1:12" x14ac:dyDescent="0.4">
      <c r="A3802" s="1">
        <v>44021</v>
      </c>
      <c r="B3802" s="5">
        <v>0.33333333333333331</v>
      </c>
      <c r="C3802" s="2" t="s">
        <v>9</v>
      </c>
      <c r="D3802">
        <v>0</v>
      </c>
      <c r="E3802">
        <v>3365</v>
      </c>
      <c r="F3802" s="2" t="s">
        <v>191</v>
      </c>
      <c r="G3802">
        <v>2</v>
      </c>
      <c r="H3802">
        <v>0</v>
      </c>
      <c r="I3802">
        <v>0</v>
      </c>
      <c r="J3802">
        <v>915</v>
      </c>
      <c r="K3802">
        <v>350</v>
      </c>
      <c r="L3802" s="2" t="s">
        <v>244</v>
      </c>
    </row>
    <row r="3803" spans="1:12" x14ac:dyDescent="0.4">
      <c r="A3803" s="1">
        <v>44021</v>
      </c>
      <c r="B3803" s="5">
        <v>0.5625</v>
      </c>
      <c r="C3803" s="2" t="s">
        <v>75</v>
      </c>
      <c r="D3803">
        <v>0</v>
      </c>
      <c r="E3803">
        <v>109</v>
      </c>
      <c r="F3803" s="2" t="s">
        <v>191</v>
      </c>
      <c r="G3803">
        <v>0</v>
      </c>
      <c r="H3803">
        <v>0</v>
      </c>
      <c r="I3803">
        <v>0</v>
      </c>
      <c r="J3803">
        <v>90</v>
      </c>
      <c r="K3803">
        <v>7</v>
      </c>
      <c r="L3803" s="2" t="s">
        <v>145</v>
      </c>
    </row>
    <row r="3804" spans="1:12" x14ac:dyDescent="0.4">
      <c r="A3804" s="1">
        <v>44021</v>
      </c>
      <c r="B3804" s="5">
        <v>0</v>
      </c>
      <c r="C3804" s="2" t="s">
        <v>18</v>
      </c>
      <c r="D3804">
        <v>0</v>
      </c>
      <c r="E3804">
        <v>5699</v>
      </c>
      <c r="F3804" s="2" t="s">
        <v>191</v>
      </c>
      <c r="G3804">
        <v>7</v>
      </c>
      <c r="H3804">
        <v>2</v>
      </c>
      <c r="I3804">
        <v>0</v>
      </c>
      <c r="J3804">
        <v>0</v>
      </c>
      <c r="K3804">
        <v>424</v>
      </c>
      <c r="L3804" s="2" t="s">
        <v>123</v>
      </c>
    </row>
    <row r="3805" spans="1:12" x14ac:dyDescent="0.4">
      <c r="A3805" s="1">
        <v>44021</v>
      </c>
      <c r="B3805" s="5">
        <v>0</v>
      </c>
      <c r="C3805" s="2" t="s">
        <v>20</v>
      </c>
      <c r="D3805">
        <v>0</v>
      </c>
      <c r="E3805">
        <v>2081</v>
      </c>
      <c r="F3805" s="2" t="s">
        <v>191</v>
      </c>
      <c r="G3805">
        <v>9</v>
      </c>
      <c r="H3805">
        <v>1</v>
      </c>
      <c r="I3805">
        <v>0</v>
      </c>
      <c r="J3805">
        <v>304</v>
      </c>
      <c r="K3805">
        <v>153</v>
      </c>
      <c r="L3805" s="2" t="s">
        <v>255</v>
      </c>
    </row>
    <row r="3806" spans="1:12" x14ac:dyDescent="0.4">
      <c r="A3806" s="1">
        <v>44021</v>
      </c>
      <c r="B3806" s="5">
        <v>0.33333333333333331</v>
      </c>
      <c r="C3806" s="2" t="s">
        <v>40</v>
      </c>
      <c r="D3806">
        <v>0</v>
      </c>
      <c r="E3806">
        <v>243</v>
      </c>
      <c r="F3806" s="2" t="s">
        <v>191</v>
      </c>
      <c r="G3806">
        <v>2</v>
      </c>
      <c r="H3806">
        <v>0</v>
      </c>
      <c r="I3806">
        <v>0</v>
      </c>
      <c r="J3806">
        <v>211</v>
      </c>
      <c r="K3806">
        <v>9</v>
      </c>
      <c r="L3806" s="2" t="s">
        <v>232</v>
      </c>
    </row>
    <row r="3807" spans="1:12" x14ac:dyDescent="0.4">
      <c r="A3807" s="1">
        <v>44021</v>
      </c>
      <c r="B3807" s="5">
        <v>0.60416666666666663</v>
      </c>
      <c r="C3807" s="2" t="s">
        <v>12</v>
      </c>
      <c r="D3807">
        <v>0</v>
      </c>
      <c r="E3807">
        <v>4040</v>
      </c>
      <c r="F3807" s="2" t="s">
        <v>191</v>
      </c>
      <c r="G3807">
        <v>12</v>
      </c>
      <c r="H3807">
        <v>0</v>
      </c>
      <c r="I3807">
        <v>3</v>
      </c>
      <c r="J3807">
        <v>0</v>
      </c>
      <c r="K3807">
        <v>133</v>
      </c>
      <c r="L3807" s="2" t="s">
        <v>301</v>
      </c>
    </row>
    <row r="3808" spans="1:12" x14ac:dyDescent="0.4">
      <c r="A3808" s="1">
        <v>44021</v>
      </c>
      <c r="B3808" s="5">
        <v>0</v>
      </c>
      <c r="C3808" s="2" t="s">
        <v>10</v>
      </c>
      <c r="D3808">
        <v>0</v>
      </c>
      <c r="E3808">
        <v>84</v>
      </c>
      <c r="F3808" s="2" t="s">
        <v>191</v>
      </c>
      <c r="G3808">
        <v>0</v>
      </c>
      <c r="H3808">
        <v>0</v>
      </c>
      <c r="I3808">
        <v>0</v>
      </c>
      <c r="J3808">
        <v>0</v>
      </c>
      <c r="K3808">
        <v>1</v>
      </c>
      <c r="L3808" s="2" t="s">
        <v>302</v>
      </c>
    </row>
    <row r="3809" spans="1:12" x14ac:dyDescent="0.4">
      <c r="A3809" s="1">
        <v>44021</v>
      </c>
      <c r="B3809" s="5"/>
      <c r="C3809" s="2" t="s">
        <v>167</v>
      </c>
      <c r="E3809">
        <v>32864</v>
      </c>
      <c r="F3809" s="2" t="s">
        <v>191</v>
      </c>
      <c r="G3809">
        <v>105</v>
      </c>
      <c r="K3809">
        <v>1969</v>
      </c>
      <c r="L3809" s="2" t="s">
        <v>0</v>
      </c>
    </row>
    <row r="3810" spans="1:12" x14ac:dyDescent="0.4">
      <c r="A3810" s="1">
        <v>44022</v>
      </c>
      <c r="B3810" s="5">
        <v>0.33333333333333331</v>
      </c>
      <c r="C3810" s="2" t="s">
        <v>22</v>
      </c>
      <c r="D3810">
        <v>0</v>
      </c>
      <c r="E3810">
        <v>1370</v>
      </c>
      <c r="F3810" s="2" t="s">
        <v>191</v>
      </c>
      <c r="G3810">
        <v>19</v>
      </c>
      <c r="H3810">
        <v>0</v>
      </c>
      <c r="I3810">
        <v>0</v>
      </c>
      <c r="J3810">
        <v>0</v>
      </c>
      <c r="K3810">
        <v>47</v>
      </c>
      <c r="L3810" s="2" t="s">
        <v>325</v>
      </c>
    </row>
    <row r="3811" spans="1:12" x14ac:dyDescent="0.4">
      <c r="A3811" s="1">
        <v>44022</v>
      </c>
      <c r="B3811" s="5">
        <v>0.33333333333333331</v>
      </c>
      <c r="C3811" s="2" t="s">
        <v>83</v>
      </c>
      <c r="D3811">
        <v>0</v>
      </c>
      <c r="E3811">
        <v>25</v>
      </c>
      <c r="F3811" s="2" t="s">
        <v>191</v>
      </c>
      <c r="G3811">
        <v>0</v>
      </c>
      <c r="H3811">
        <v>0</v>
      </c>
      <c r="I3811">
        <v>0</v>
      </c>
      <c r="J3811">
        <v>0</v>
      </c>
      <c r="K3811">
        <v>0</v>
      </c>
      <c r="L3811" s="2" t="s">
        <v>118</v>
      </c>
    </row>
    <row r="3812" spans="1:12" x14ac:dyDescent="0.4">
      <c r="A3812" s="1">
        <v>44022</v>
      </c>
      <c r="B3812" s="5">
        <v>0.54861111111111116</v>
      </c>
      <c r="C3812" s="2" t="s">
        <v>50</v>
      </c>
      <c r="D3812">
        <v>0</v>
      </c>
      <c r="E3812">
        <v>105</v>
      </c>
      <c r="F3812" s="2" t="s">
        <v>191</v>
      </c>
      <c r="G3812">
        <v>0</v>
      </c>
      <c r="H3812">
        <v>0</v>
      </c>
      <c r="I3812">
        <v>0</v>
      </c>
      <c r="J3812">
        <v>0</v>
      </c>
      <c r="K3812">
        <v>3</v>
      </c>
      <c r="L3812" s="2" t="s">
        <v>111</v>
      </c>
    </row>
    <row r="3813" spans="1:12" x14ac:dyDescent="0.4">
      <c r="A3813" s="1">
        <v>44022</v>
      </c>
      <c r="B3813" s="5">
        <v>0.33333333333333331</v>
      </c>
      <c r="C3813" s="2" t="s">
        <v>15</v>
      </c>
      <c r="D3813">
        <v>0</v>
      </c>
      <c r="E3813">
        <v>1976</v>
      </c>
      <c r="F3813" s="2" t="s">
        <v>191</v>
      </c>
      <c r="G3813">
        <v>5</v>
      </c>
      <c r="H3813">
        <v>1</v>
      </c>
      <c r="I3813">
        <v>1</v>
      </c>
      <c r="J3813">
        <v>0</v>
      </c>
      <c r="K3813">
        <v>97</v>
      </c>
      <c r="L3813" s="2" t="s">
        <v>87</v>
      </c>
    </row>
    <row r="3814" spans="1:12" x14ac:dyDescent="0.4">
      <c r="A3814" s="1">
        <v>44022</v>
      </c>
      <c r="B3814" s="5">
        <v>0</v>
      </c>
      <c r="C3814" s="2" t="s">
        <v>17</v>
      </c>
      <c r="D3814">
        <v>0</v>
      </c>
      <c r="E3814">
        <v>883</v>
      </c>
      <c r="F3814" s="2" t="s">
        <v>191</v>
      </c>
      <c r="G3814">
        <v>2</v>
      </c>
      <c r="H3814">
        <v>1</v>
      </c>
      <c r="I3814">
        <v>0</v>
      </c>
      <c r="J3814">
        <v>822</v>
      </c>
      <c r="K3814">
        <v>35</v>
      </c>
      <c r="L3814" s="2" t="s">
        <v>115</v>
      </c>
    </row>
    <row r="3815" spans="1:12" x14ac:dyDescent="0.4">
      <c r="A3815" s="1">
        <v>44022</v>
      </c>
      <c r="B3815" s="5">
        <v>0.34375</v>
      </c>
      <c r="C3815" s="2" t="s">
        <v>13</v>
      </c>
      <c r="D3815">
        <v>0</v>
      </c>
      <c r="E3815">
        <v>1004</v>
      </c>
      <c r="F3815" s="2" t="s">
        <v>191</v>
      </c>
      <c r="G3815">
        <v>5</v>
      </c>
      <c r="H3815">
        <v>1</v>
      </c>
      <c r="I3815">
        <v>0</v>
      </c>
      <c r="J3815">
        <v>935</v>
      </c>
      <c r="K3815">
        <v>50</v>
      </c>
      <c r="L3815" s="2" t="s">
        <v>332</v>
      </c>
    </row>
    <row r="3816" spans="1:12" x14ac:dyDescent="0.4">
      <c r="A3816" s="1">
        <v>44022</v>
      </c>
      <c r="B3816" s="5">
        <v>0</v>
      </c>
      <c r="C3816" s="2" t="s">
        <v>26</v>
      </c>
      <c r="D3816">
        <v>0</v>
      </c>
      <c r="E3816">
        <v>1263</v>
      </c>
      <c r="F3816" s="2" t="s">
        <v>191</v>
      </c>
      <c r="G3816">
        <v>3</v>
      </c>
      <c r="H3816">
        <v>1</v>
      </c>
      <c r="I3816">
        <v>0</v>
      </c>
      <c r="J3816">
        <v>153</v>
      </c>
      <c r="K3816">
        <v>85</v>
      </c>
      <c r="L3816" s="2" t="s">
        <v>334</v>
      </c>
    </row>
    <row r="3817" spans="1:12" x14ac:dyDescent="0.4">
      <c r="A3817" s="1">
        <v>44022</v>
      </c>
      <c r="B3817" s="5">
        <v>0</v>
      </c>
      <c r="C3817" s="2" t="s">
        <v>8</v>
      </c>
      <c r="D3817">
        <v>0</v>
      </c>
      <c r="E3817">
        <v>5448</v>
      </c>
      <c r="F3817" s="2" t="s">
        <v>191</v>
      </c>
      <c r="G3817">
        <v>4</v>
      </c>
      <c r="H3817">
        <v>2</v>
      </c>
      <c r="I3817">
        <v>0</v>
      </c>
      <c r="J3817">
        <v>0</v>
      </c>
      <c r="K3817">
        <v>295</v>
      </c>
      <c r="L3817" s="2" t="s">
        <v>279</v>
      </c>
    </row>
    <row r="3818" spans="1:12" x14ac:dyDescent="0.4">
      <c r="A3818" s="1">
        <v>44022</v>
      </c>
      <c r="B3818" s="5">
        <v>0.47916666666666669</v>
      </c>
      <c r="C3818" s="2" t="s">
        <v>28</v>
      </c>
      <c r="D3818">
        <v>0</v>
      </c>
      <c r="E3818">
        <v>131</v>
      </c>
      <c r="F3818" s="2" t="s">
        <v>191</v>
      </c>
      <c r="G3818">
        <v>0</v>
      </c>
      <c r="H3818">
        <v>0</v>
      </c>
      <c r="I3818">
        <v>0</v>
      </c>
      <c r="J3818">
        <v>0</v>
      </c>
      <c r="K3818">
        <v>13</v>
      </c>
      <c r="L3818" s="2" t="s">
        <v>304</v>
      </c>
    </row>
    <row r="3819" spans="1:12" x14ac:dyDescent="0.4">
      <c r="A3819" s="1">
        <v>44022</v>
      </c>
      <c r="B3819" s="5">
        <v>0</v>
      </c>
      <c r="C3819" s="2" t="s">
        <v>93</v>
      </c>
      <c r="D3819">
        <v>0</v>
      </c>
      <c r="E3819">
        <v>845</v>
      </c>
      <c r="F3819" s="2" t="s">
        <v>191</v>
      </c>
      <c r="G3819">
        <v>1</v>
      </c>
      <c r="H3819">
        <v>0</v>
      </c>
      <c r="I3819">
        <v>0</v>
      </c>
      <c r="J3819">
        <v>0</v>
      </c>
      <c r="K3819">
        <v>50</v>
      </c>
      <c r="L3819" s="2" t="s">
        <v>0</v>
      </c>
    </row>
    <row r="3820" spans="1:12" x14ac:dyDescent="0.4">
      <c r="A3820" s="1">
        <v>44022</v>
      </c>
      <c r="B3820" s="5">
        <v>0</v>
      </c>
      <c r="C3820" s="2" t="s">
        <v>37</v>
      </c>
      <c r="D3820">
        <v>0</v>
      </c>
      <c r="E3820">
        <v>253</v>
      </c>
      <c r="F3820" s="2" t="s">
        <v>191</v>
      </c>
      <c r="G3820">
        <v>0</v>
      </c>
      <c r="H3820">
        <v>0</v>
      </c>
      <c r="I3820">
        <v>0</v>
      </c>
      <c r="J3820">
        <v>0</v>
      </c>
      <c r="K3820">
        <v>7</v>
      </c>
      <c r="L3820" s="2" t="s">
        <v>333</v>
      </c>
    </row>
    <row r="3821" spans="1:12" x14ac:dyDescent="0.4">
      <c r="A3821" s="1">
        <v>44022</v>
      </c>
      <c r="B3821" s="5">
        <v>0</v>
      </c>
      <c r="C3821" s="2" t="s">
        <v>48</v>
      </c>
      <c r="D3821">
        <v>0</v>
      </c>
      <c r="E3821">
        <v>784</v>
      </c>
      <c r="F3821" s="2" t="s">
        <v>191</v>
      </c>
      <c r="G3821">
        <v>5</v>
      </c>
      <c r="H3821">
        <v>2</v>
      </c>
      <c r="I3821">
        <v>0</v>
      </c>
      <c r="J3821">
        <v>0</v>
      </c>
      <c r="K3821">
        <v>20</v>
      </c>
      <c r="L3821" s="2" t="s">
        <v>102</v>
      </c>
    </row>
    <row r="3822" spans="1:12" x14ac:dyDescent="0.4">
      <c r="A3822" s="1">
        <v>44022</v>
      </c>
      <c r="B3822" s="5">
        <v>0</v>
      </c>
      <c r="C3822" s="2" t="s">
        <v>29</v>
      </c>
      <c r="D3822">
        <v>0</v>
      </c>
      <c r="E3822">
        <v>755</v>
      </c>
      <c r="F3822" s="2" t="s">
        <v>191</v>
      </c>
      <c r="G3822">
        <v>3</v>
      </c>
      <c r="H3822">
        <v>0</v>
      </c>
      <c r="I3822">
        <v>0</v>
      </c>
      <c r="J3822">
        <v>0</v>
      </c>
      <c r="K3822">
        <v>83</v>
      </c>
      <c r="L3822" s="2" t="s">
        <v>229</v>
      </c>
    </row>
    <row r="3823" spans="1:12" x14ac:dyDescent="0.4">
      <c r="A3823" s="1">
        <v>44022</v>
      </c>
      <c r="B3823" s="5">
        <v>0</v>
      </c>
      <c r="C3823" s="2" t="s">
        <v>70</v>
      </c>
      <c r="D3823">
        <v>0</v>
      </c>
      <c r="E3823">
        <v>126</v>
      </c>
      <c r="F3823" s="2" t="s">
        <v>191</v>
      </c>
      <c r="G3823">
        <v>0</v>
      </c>
      <c r="H3823">
        <v>0</v>
      </c>
      <c r="I3823">
        <v>0</v>
      </c>
      <c r="J3823">
        <v>0</v>
      </c>
      <c r="K3823">
        <v>3</v>
      </c>
      <c r="L3823" s="2" t="s">
        <v>223</v>
      </c>
    </row>
    <row r="3824" spans="1:12" x14ac:dyDescent="0.4">
      <c r="A3824" s="1">
        <v>44022</v>
      </c>
      <c r="B3824" s="5">
        <v>0</v>
      </c>
      <c r="C3824" s="2" t="s">
        <v>78</v>
      </c>
      <c r="D3824">
        <v>0</v>
      </c>
      <c r="E3824">
        <v>87</v>
      </c>
      <c r="F3824" s="2" t="s">
        <v>191</v>
      </c>
      <c r="G3824">
        <v>0</v>
      </c>
      <c r="H3824">
        <v>0</v>
      </c>
      <c r="I3824">
        <v>0</v>
      </c>
      <c r="J3824">
        <v>0</v>
      </c>
      <c r="K3824">
        <v>0</v>
      </c>
      <c r="L3824" s="2" t="s">
        <v>338</v>
      </c>
    </row>
    <row r="3825" spans="1:12" x14ac:dyDescent="0.4">
      <c r="A3825" s="1">
        <v>44022</v>
      </c>
      <c r="B3825" s="5">
        <v>0</v>
      </c>
      <c r="C3825" s="2" t="s">
        <v>33</v>
      </c>
      <c r="D3825">
        <v>0</v>
      </c>
      <c r="E3825">
        <v>910</v>
      </c>
      <c r="F3825" s="2" t="s">
        <v>191</v>
      </c>
      <c r="G3825">
        <v>13</v>
      </c>
      <c r="H3825">
        <v>0</v>
      </c>
      <c r="I3825">
        <v>0</v>
      </c>
      <c r="J3825">
        <v>0</v>
      </c>
      <c r="K3825">
        <v>39</v>
      </c>
      <c r="L3825" s="2" t="s">
        <v>74</v>
      </c>
    </row>
    <row r="3826" spans="1:12" x14ac:dyDescent="0.4">
      <c r="A3826" s="1">
        <v>44022</v>
      </c>
      <c r="B3826" s="5">
        <v>0.39583333333333331</v>
      </c>
      <c r="C3826" s="2" t="s">
        <v>101</v>
      </c>
      <c r="D3826">
        <v>0</v>
      </c>
      <c r="E3826">
        <v>86</v>
      </c>
      <c r="F3826" s="2" t="s">
        <v>191</v>
      </c>
      <c r="G3826">
        <v>3</v>
      </c>
      <c r="H3826">
        <v>0</v>
      </c>
      <c r="I3826">
        <v>0</v>
      </c>
      <c r="J3826">
        <v>0</v>
      </c>
      <c r="K3826">
        <v>7</v>
      </c>
      <c r="L3826" s="2" t="s">
        <v>335</v>
      </c>
    </row>
    <row r="3827" spans="1:12" x14ac:dyDescent="0.4">
      <c r="A3827" s="1">
        <v>44022</v>
      </c>
      <c r="B3827" s="5"/>
      <c r="C3827" s="2" t="s">
        <v>57</v>
      </c>
      <c r="E3827">
        <v>484</v>
      </c>
      <c r="F3827" s="2" t="s">
        <v>191</v>
      </c>
      <c r="G3827">
        <v>5</v>
      </c>
      <c r="K3827">
        <v>17</v>
      </c>
      <c r="L3827" s="2" t="s">
        <v>0</v>
      </c>
    </row>
    <row r="3828" spans="1:12" x14ac:dyDescent="0.4">
      <c r="A3828" s="1">
        <v>44022</v>
      </c>
      <c r="B3828" s="5">
        <v>0.41666666666666669</v>
      </c>
      <c r="C3828" s="2" t="s">
        <v>38</v>
      </c>
      <c r="D3828">
        <v>0</v>
      </c>
      <c r="E3828">
        <v>358</v>
      </c>
      <c r="F3828" s="2" t="s">
        <v>191</v>
      </c>
      <c r="G3828">
        <v>6</v>
      </c>
      <c r="H3828">
        <v>0</v>
      </c>
      <c r="I3828">
        <v>0</v>
      </c>
      <c r="J3828">
        <v>306</v>
      </c>
      <c r="K3828">
        <v>23</v>
      </c>
      <c r="L3828" s="2" t="s">
        <v>339</v>
      </c>
    </row>
    <row r="3829" spans="1:12" x14ac:dyDescent="0.4">
      <c r="A3829" s="1">
        <v>44022</v>
      </c>
      <c r="B3829" s="5">
        <v>0.41666666666666669</v>
      </c>
      <c r="C3829" s="2" t="s">
        <v>88</v>
      </c>
      <c r="D3829">
        <v>0</v>
      </c>
      <c r="E3829">
        <v>410</v>
      </c>
      <c r="F3829" s="2" t="s">
        <v>191</v>
      </c>
      <c r="G3829">
        <v>3</v>
      </c>
      <c r="H3829">
        <v>1</v>
      </c>
      <c r="I3829">
        <v>0</v>
      </c>
      <c r="J3829">
        <v>70</v>
      </c>
      <c r="K3829">
        <v>18</v>
      </c>
      <c r="L3829" s="2" t="s">
        <v>303</v>
      </c>
    </row>
    <row r="3830" spans="1:12" x14ac:dyDescent="0.4">
      <c r="A3830" s="1">
        <v>44022</v>
      </c>
      <c r="B3830" s="5">
        <v>0.33333333333333331</v>
      </c>
      <c r="C3830" s="2" t="s">
        <v>9</v>
      </c>
      <c r="D3830">
        <v>0</v>
      </c>
      <c r="E3830">
        <v>3367</v>
      </c>
      <c r="F3830" s="2" t="s">
        <v>191</v>
      </c>
      <c r="G3830">
        <v>3</v>
      </c>
      <c r="H3830">
        <v>0</v>
      </c>
      <c r="I3830">
        <v>0</v>
      </c>
      <c r="J3830">
        <v>915</v>
      </c>
      <c r="K3830">
        <v>350</v>
      </c>
      <c r="L3830" s="2" t="s">
        <v>244</v>
      </c>
    </row>
    <row r="3831" spans="1:12" x14ac:dyDescent="0.4">
      <c r="A3831" s="1">
        <v>44022</v>
      </c>
      <c r="B3831" s="5"/>
      <c r="C3831" s="2" t="s">
        <v>75</v>
      </c>
      <c r="E3831">
        <v>109</v>
      </c>
      <c r="F3831" s="2" t="s">
        <v>191</v>
      </c>
      <c r="G3831">
        <v>0</v>
      </c>
      <c r="K3831">
        <v>7</v>
      </c>
      <c r="L3831" s="2" t="s">
        <v>0</v>
      </c>
    </row>
    <row r="3832" spans="1:12" x14ac:dyDescent="0.4">
      <c r="A3832" s="1">
        <v>44022</v>
      </c>
      <c r="B3832" s="5">
        <v>0</v>
      </c>
      <c r="C3832" s="2" t="s">
        <v>18</v>
      </c>
      <c r="D3832">
        <v>0</v>
      </c>
      <c r="E3832">
        <v>5712</v>
      </c>
      <c r="F3832" s="2" t="s">
        <v>191</v>
      </c>
      <c r="G3832">
        <v>9</v>
      </c>
      <c r="H3832">
        <v>2</v>
      </c>
      <c r="I3832">
        <v>0</v>
      </c>
      <c r="J3832">
        <v>0</v>
      </c>
      <c r="K3832">
        <v>424</v>
      </c>
      <c r="L3832" s="2" t="s">
        <v>123</v>
      </c>
    </row>
    <row r="3833" spans="1:12" x14ac:dyDescent="0.4">
      <c r="A3833" s="1">
        <v>44022</v>
      </c>
      <c r="B3833" s="5">
        <v>0</v>
      </c>
      <c r="C3833" s="2" t="s">
        <v>20</v>
      </c>
      <c r="D3833">
        <v>0</v>
      </c>
      <c r="E3833">
        <v>2084</v>
      </c>
      <c r="F3833" s="2" t="s">
        <v>191</v>
      </c>
      <c r="G3833">
        <v>8</v>
      </c>
      <c r="H3833">
        <v>2</v>
      </c>
      <c r="I3833">
        <v>0</v>
      </c>
      <c r="J3833">
        <v>306</v>
      </c>
      <c r="K3833">
        <v>153</v>
      </c>
      <c r="L3833" s="2" t="s">
        <v>255</v>
      </c>
    </row>
    <row r="3834" spans="1:12" x14ac:dyDescent="0.4">
      <c r="A3834" s="1">
        <v>44022</v>
      </c>
      <c r="B3834" s="5">
        <v>0.33333333333333331</v>
      </c>
      <c r="C3834" s="2" t="s">
        <v>40</v>
      </c>
      <c r="D3834">
        <v>0</v>
      </c>
      <c r="E3834">
        <v>245</v>
      </c>
      <c r="F3834" s="2" t="s">
        <v>191</v>
      </c>
      <c r="G3834">
        <v>1</v>
      </c>
      <c r="H3834">
        <v>0</v>
      </c>
      <c r="I3834">
        <v>0</v>
      </c>
      <c r="J3834">
        <v>211</v>
      </c>
      <c r="K3834">
        <v>9</v>
      </c>
      <c r="L3834" s="2" t="s">
        <v>232</v>
      </c>
    </row>
    <row r="3835" spans="1:12" x14ac:dyDescent="0.4">
      <c r="A3835" s="1">
        <v>44022</v>
      </c>
      <c r="B3835" s="5">
        <v>0.60416666666666663</v>
      </c>
      <c r="C3835" s="2" t="s">
        <v>12</v>
      </c>
      <c r="D3835">
        <v>0</v>
      </c>
      <c r="E3835">
        <v>4060</v>
      </c>
      <c r="F3835" s="2" t="s">
        <v>191</v>
      </c>
      <c r="G3835">
        <v>12</v>
      </c>
      <c r="H3835">
        <v>0</v>
      </c>
      <c r="I3835">
        <v>3</v>
      </c>
      <c r="J3835">
        <v>0</v>
      </c>
      <c r="K3835">
        <v>133</v>
      </c>
      <c r="L3835" s="2" t="s">
        <v>301</v>
      </c>
    </row>
    <row r="3836" spans="1:12" x14ac:dyDescent="0.4">
      <c r="A3836" s="1">
        <v>44022</v>
      </c>
      <c r="B3836" s="5">
        <v>0</v>
      </c>
      <c r="C3836" s="2" t="s">
        <v>10</v>
      </c>
      <c r="D3836">
        <v>0</v>
      </c>
      <c r="E3836">
        <v>84</v>
      </c>
      <c r="F3836" s="2" t="s">
        <v>191</v>
      </c>
      <c r="G3836">
        <v>0</v>
      </c>
      <c r="H3836">
        <v>0</v>
      </c>
      <c r="I3836">
        <v>0</v>
      </c>
      <c r="J3836">
        <v>0</v>
      </c>
      <c r="K3836">
        <v>1</v>
      </c>
      <c r="L3836" s="2" t="s">
        <v>302</v>
      </c>
    </row>
    <row r="3837" spans="1:12" x14ac:dyDescent="0.4">
      <c r="A3837" s="1">
        <v>44022</v>
      </c>
      <c r="B3837" s="5"/>
      <c r="C3837" s="2" t="s">
        <v>167</v>
      </c>
      <c r="E3837">
        <v>32964</v>
      </c>
      <c r="F3837" s="2" t="s">
        <v>191</v>
      </c>
      <c r="G3837">
        <v>110</v>
      </c>
      <c r="K3837">
        <v>1969</v>
      </c>
      <c r="L3837" s="2" t="s">
        <v>0</v>
      </c>
    </row>
    <row r="3838" spans="1:12" x14ac:dyDescent="0.4">
      <c r="A3838" s="1">
        <v>44023</v>
      </c>
      <c r="B3838" s="5"/>
      <c r="C3838" s="2" t="s">
        <v>22</v>
      </c>
      <c r="E3838">
        <v>1378</v>
      </c>
      <c r="F3838" s="2" t="s">
        <v>191</v>
      </c>
      <c r="G3838">
        <v>20</v>
      </c>
      <c r="K3838">
        <v>47</v>
      </c>
      <c r="L3838" s="2" t="s">
        <v>0</v>
      </c>
    </row>
    <row r="3839" spans="1:12" x14ac:dyDescent="0.4">
      <c r="A3839" s="1">
        <v>44023</v>
      </c>
      <c r="B3839" s="5"/>
      <c r="C3839" s="2" t="s">
        <v>83</v>
      </c>
      <c r="E3839">
        <v>25</v>
      </c>
      <c r="F3839" s="2" t="s">
        <v>191</v>
      </c>
      <c r="G3839">
        <v>0</v>
      </c>
      <c r="K3839">
        <v>0</v>
      </c>
      <c r="L3839" s="2" t="s">
        <v>0</v>
      </c>
    </row>
    <row r="3840" spans="1:12" x14ac:dyDescent="0.4">
      <c r="A3840" s="1">
        <v>44023</v>
      </c>
      <c r="B3840" s="5"/>
      <c r="C3840" s="2" t="s">
        <v>50</v>
      </c>
      <c r="E3840">
        <v>106</v>
      </c>
      <c r="F3840" s="2" t="s">
        <v>191</v>
      </c>
      <c r="G3840">
        <v>0</v>
      </c>
      <c r="K3840">
        <v>3</v>
      </c>
      <c r="L3840" s="2" t="s">
        <v>0</v>
      </c>
    </row>
    <row r="3841" spans="1:12" x14ac:dyDescent="0.4">
      <c r="A3841" s="1">
        <v>44023</v>
      </c>
      <c r="B3841" s="5">
        <v>0.33333333333333331</v>
      </c>
      <c r="C3841" s="2" t="s">
        <v>15</v>
      </c>
      <c r="D3841">
        <v>0</v>
      </c>
      <c r="E3841">
        <v>1982</v>
      </c>
      <c r="F3841" s="2" t="s">
        <v>191</v>
      </c>
      <c r="G3841">
        <v>5</v>
      </c>
      <c r="H3841">
        <v>0</v>
      </c>
      <c r="I3841">
        <v>0</v>
      </c>
      <c r="J3841">
        <v>0</v>
      </c>
      <c r="K3841">
        <v>97</v>
      </c>
      <c r="L3841" s="2" t="s">
        <v>87</v>
      </c>
    </row>
    <row r="3842" spans="1:12" x14ac:dyDescent="0.4">
      <c r="A3842" s="1">
        <v>44023</v>
      </c>
      <c r="B3842" s="5">
        <v>0</v>
      </c>
      <c r="C3842" s="2" t="s">
        <v>17</v>
      </c>
      <c r="D3842">
        <v>0</v>
      </c>
      <c r="E3842">
        <v>884</v>
      </c>
      <c r="F3842" s="2" t="s">
        <v>191</v>
      </c>
      <c r="G3842">
        <v>2</v>
      </c>
      <c r="H3842">
        <v>0</v>
      </c>
      <c r="I3842">
        <v>0</v>
      </c>
      <c r="J3842">
        <v>823</v>
      </c>
      <c r="K3842">
        <v>35</v>
      </c>
      <c r="L3842" s="2" t="s">
        <v>115</v>
      </c>
    </row>
    <row r="3843" spans="1:12" x14ac:dyDescent="0.4">
      <c r="A3843" s="1">
        <v>44023</v>
      </c>
      <c r="B3843" s="5">
        <v>0.375</v>
      </c>
      <c r="C3843" s="2" t="s">
        <v>13</v>
      </c>
      <c r="D3843">
        <v>0</v>
      </c>
      <c r="E3843">
        <v>1006</v>
      </c>
      <c r="F3843" s="2" t="s">
        <v>191</v>
      </c>
      <c r="G3843">
        <v>4</v>
      </c>
      <c r="H3843">
        <v>1</v>
      </c>
      <c r="I3843">
        <v>0</v>
      </c>
      <c r="J3843">
        <v>937</v>
      </c>
      <c r="K3843">
        <v>50</v>
      </c>
      <c r="L3843" s="2" t="s">
        <v>332</v>
      </c>
    </row>
    <row r="3844" spans="1:12" x14ac:dyDescent="0.4">
      <c r="A3844" s="1">
        <v>44023</v>
      </c>
      <c r="B3844" s="5">
        <v>0</v>
      </c>
      <c r="C3844" s="2" t="s">
        <v>26</v>
      </c>
      <c r="D3844">
        <v>0</v>
      </c>
      <c r="E3844">
        <v>1266</v>
      </c>
      <c r="F3844" s="2" t="s">
        <v>191</v>
      </c>
      <c r="G3844">
        <v>1</v>
      </c>
      <c r="H3844">
        <v>1</v>
      </c>
      <c r="I3844">
        <v>0</v>
      </c>
      <c r="J3844">
        <v>155</v>
      </c>
      <c r="K3844">
        <v>85</v>
      </c>
      <c r="L3844" s="2" t="s">
        <v>334</v>
      </c>
    </row>
    <row r="3845" spans="1:12" x14ac:dyDescent="0.4">
      <c r="A3845" s="1">
        <v>44023</v>
      </c>
      <c r="B3845" s="5">
        <v>0</v>
      </c>
      <c r="C3845" s="2" t="s">
        <v>8</v>
      </c>
      <c r="D3845">
        <v>0</v>
      </c>
      <c r="E3845">
        <v>5452</v>
      </c>
      <c r="F3845" s="2" t="s">
        <v>191</v>
      </c>
      <c r="G3845">
        <v>4</v>
      </c>
      <c r="H3845">
        <v>0</v>
      </c>
      <c r="I3845">
        <v>0</v>
      </c>
      <c r="J3845">
        <v>0</v>
      </c>
      <c r="K3845">
        <v>295</v>
      </c>
      <c r="L3845" s="2" t="s">
        <v>279</v>
      </c>
    </row>
    <row r="3846" spans="1:12" x14ac:dyDescent="0.4">
      <c r="A3846" s="1">
        <v>44023</v>
      </c>
      <c r="B3846" s="5"/>
      <c r="C3846" s="2" t="s">
        <v>28</v>
      </c>
      <c r="E3846">
        <v>131</v>
      </c>
      <c r="F3846" s="2" t="s">
        <v>191</v>
      </c>
      <c r="G3846">
        <v>0</v>
      </c>
      <c r="K3846">
        <v>13</v>
      </c>
      <c r="L3846" s="2" t="s">
        <v>0</v>
      </c>
    </row>
    <row r="3847" spans="1:12" x14ac:dyDescent="0.4">
      <c r="A3847" s="1">
        <v>44023</v>
      </c>
      <c r="B3847" s="5">
        <v>0</v>
      </c>
      <c r="C3847" s="2" t="s">
        <v>93</v>
      </c>
      <c r="D3847">
        <v>0</v>
      </c>
      <c r="E3847">
        <v>846</v>
      </c>
      <c r="F3847" s="2" t="s">
        <v>191</v>
      </c>
      <c r="G3847">
        <v>2</v>
      </c>
      <c r="H3847">
        <v>0</v>
      </c>
      <c r="I3847">
        <v>0</v>
      </c>
      <c r="J3847">
        <v>0</v>
      </c>
      <c r="K3847">
        <v>50</v>
      </c>
      <c r="L3847" s="2" t="s">
        <v>0</v>
      </c>
    </row>
    <row r="3848" spans="1:12" x14ac:dyDescent="0.4">
      <c r="A3848" s="1">
        <v>44023</v>
      </c>
      <c r="B3848" s="5">
        <v>0</v>
      </c>
      <c r="C3848" s="2" t="s">
        <v>37</v>
      </c>
      <c r="D3848">
        <v>0</v>
      </c>
      <c r="E3848">
        <v>256</v>
      </c>
      <c r="F3848" s="2" t="s">
        <v>191</v>
      </c>
      <c r="G3848">
        <v>0</v>
      </c>
      <c r="H3848">
        <v>0</v>
      </c>
      <c r="I3848">
        <v>0</v>
      </c>
      <c r="J3848">
        <v>0</v>
      </c>
      <c r="K3848">
        <v>7</v>
      </c>
      <c r="L3848" s="2" t="s">
        <v>333</v>
      </c>
    </row>
    <row r="3849" spans="1:12" x14ac:dyDescent="0.4">
      <c r="A3849" s="1">
        <v>44023</v>
      </c>
      <c r="B3849" s="5">
        <v>0</v>
      </c>
      <c r="C3849" s="2" t="s">
        <v>48</v>
      </c>
      <c r="D3849">
        <v>0</v>
      </c>
      <c r="E3849">
        <v>787</v>
      </c>
      <c r="F3849" s="2" t="s">
        <v>191</v>
      </c>
      <c r="G3849">
        <v>5</v>
      </c>
      <c r="H3849">
        <v>0</v>
      </c>
      <c r="I3849">
        <v>0</v>
      </c>
      <c r="J3849">
        <v>0</v>
      </c>
      <c r="K3849">
        <v>20</v>
      </c>
      <c r="L3849" s="2" t="s">
        <v>102</v>
      </c>
    </row>
    <row r="3850" spans="1:12" x14ac:dyDescent="0.4">
      <c r="A3850" s="1">
        <v>44023</v>
      </c>
      <c r="B3850" s="5">
        <v>0</v>
      </c>
      <c r="C3850" s="2" t="s">
        <v>29</v>
      </c>
      <c r="D3850">
        <v>0</v>
      </c>
      <c r="E3850">
        <v>755</v>
      </c>
      <c r="F3850" s="2" t="s">
        <v>191</v>
      </c>
      <c r="G3850">
        <v>3</v>
      </c>
      <c r="H3850">
        <v>0</v>
      </c>
      <c r="I3850">
        <v>0</v>
      </c>
      <c r="J3850">
        <v>0</v>
      </c>
      <c r="K3850">
        <v>83</v>
      </c>
      <c r="L3850" s="2" t="s">
        <v>229</v>
      </c>
    </row>
    <row r="3851" spans="1:12" x14ac:dyDescent="0.4">
      <c r="A3851" s="1">
        <v>44023</v>
      </c>
      <c r="B3851" s="5">
        <v>0</v>
      </c>
      <c r="C3851" s="2" t="s">
        <v>70</v>
      </c>
      <c r="D3851">
        <v>0</v>
      </c>
      <c r="E3851">
        <v>126</v>
      </c>
      <c r="F3851" s="2" t="s">
        <v>191</v>
      </c>
      <c r="G3851">
        <v>0</v>
      </c>
      <c r="H3851">
        <v>0</v>
      </c>
      <c r="I3851">
        <v>0</v>
      </c>
      <c r="J3851">
        <v>0</v>
      </c>
      <c r="K3851">
        <v>3</v>
      </c>
      <c r="L3851" s="2" t="s">
        <v>223</v>
      </c>
    </row>
    <row r="3852" spans="1:12" x14ac:dyDescent="0.4">
      <c r="A3852" s="1">
        <v>44023</v>
      </c>
      <c r="B3852" s="5"/>
      <c r="C3852" s="2" t="s">
        <v>78</v>
      </c>
      <c r="E3852">
        <v>88</v>
      </c>
      <c r="F3852" s="2" t="s">
        <v>191</v>
      </c>
      <c r="G3852">
        <v>0</v>
      </c>
      <c r="K3852">
        <v>0</v>
      </c>
      <c r="L3852" s="2" t="s">
        <v>0</v>
      </c>
    </row>
    <row r="3853" spans="1:12" x14ac:dyDescent="0.4">
      <c r="A3853" s="1">
        <v>44023</v>
      </c>
      <c r="B3853" s="5"/>
      <c r="C3853" s="2" t="s">
        <v>33</v>
      </c>
      <c r="E3853">
        <v>910</v>
      </c>
      <c r="F3853" s="2" t="s">
        <v>191</v>
      </c>
      <c r="G3853">
        <v>12</v>
      </c>
      <c r="K3853">
        <v>39</v>
      </c>
      <c r="L3853" s="2" t="s">
        <v>0</v>
      </c>
    </row>
    <row r="3854" spans="1:12" x14ac:dyDescent="0.4">
      <c r="A3854" s="1">
        <v>44023</v>
      </c>
      <c r="B3854" s="5"/>
      <c r="C3854" s="2" t="s">
        <v>101</v>
      </c>
      <c r="E3854">
        <v>88</v>
      </c>
      <c r="F3854" s="2" t="s">
        <v>191</v>
      </c>
      <c r="G3854">
        <v>4</v>
      </c>
      <c r="K3854">
        <v>7</v>
      </c>
      <c r="L3854" s="2" t="s">
        <v>0</v>
      </c>
    </row>
    <row r="3855" spans="1:12" x14ac:dyDescent="0.4">
      <c r="A3855" s="1">
        <v>44023</v>
      </c>
      <c r="B3855" s="5"/>
      <c r="C3855" s="2" t="s">
        <v>57</v>
      </c>
      <c r="E3855">
        <v>486</v>
      </c>
      <c r="F3855" s="2" t="s">
        <v>191</v>
      </c>
      <c r="G3855">
        <v>5</v>
      </c>
      <c r="K3855">
        <v>17</v>
      </c>
      <c r="L3855" s="2" t="s">
        <v>0</v>
      </c>
    </row>
    <row r="3856" spans="1:12" x14ac:dyDescent="0.4">
      <c r="A3856" s="1">
        <v>44023</v>
      </c>
      <c r="B3856" s="5">
        <v>0.41666666666666669</v>
      </c>
      <c r="C3856" s="2" t="s">
        <v>38</v>
      </c>
      <c r="D3856">
        <v>0</v>
      </c>
      <c r="E3856">
        <v>362</v>
      </c>
      <c r="F3856" s="2" t="s">
        <v>191</v>
      </c>
      <c r="G3856">
        <v>7</v>
      </c>
      <c r="H3856">
        <v>0</v>
      </c>
      <c r="I3856">
        <v>0</v>
      </c>
      <c r="J3856">
        <v>308</v>
      </c>
      <c r="K3856">
        <v>23</v>
      </c>
      <c r="L3856" s="2" t="s">
        <v>339</v>
      </c>
    </row>
    <row r="3857" spans="1:12" x14ac:dyDescent="0.4">
      <c r="A3857" s="1">
        <v>44023</v>
      </c>
      <c r="B3857" s="5">
        <v>0.41666666666666669</v>
      </c>
      <c r="C3857" s="2" t="s">
        <v>88</v>
      </c>
      <c r="D3857">
        <v>0</v>
      </c>
      <c r="E3857">
        <v>410</v>
      </c>
      <c r="F3857" s="2" t="s">
        <v>191</v>
      </c>
      <c r="G3857">
        <v>3</v>
      </c>
      <c r="H3857">
        <v>1</v>
      </c>
      <c r="I3857">
        <v>0</v>
      </c>
      <c r="J3857">
        <v>70</v>
      </c>
      <c r="K3857">
        <v>18</v>
      </c>
      <c r="L3857" s="2" t="s">
        <v>303</v>
      </c>
    </row>
    <row r="3858" spans="1:12" x14ac:dyDescent="0.4">
      <c r="A3858" s="1">
        <v>44023</v>
      </c>
      <c r="B3858" s="5">
        <v>0.33333333333333331</v>
      </c>
      <c r="C3858" s="2" t="s">
        <v>9</v>
      </c>
      <c r="D3858">
        <v>0</v>
      </c>
      <c r="E3858">
        <v>3370</v>
      </c>
      <c r="F3858" s="2" t="s">
        <v>191</v>
      </c>
      <c r="G3858">
        <v>4</v>
      </c>
      <c r="H3858">
        <v>0</v>
      </c>
      <c r="I3858">
        <v>0</v>
      </c>
      <c r="J3858">
        <v>916</v>
      </c>
      <c r="K3858">
        <v>350</v>
      </c>
      <c r="L3858" s="2" t="s">
        <v>244</v>
      </c>
    </row>
    <row r="3859" spans="1:12" x14ac:dyDescent="0.4">
      <c r="A3859" s="1">
        <v>44023</v>
      </c>
      <c r="B3859" s="5"/>
      <c r="C3859" s="2" t="s">
        <v>75</v>
      </c>
      <c r="E3859">
        <v>109</v>
      </c>
      <c r="F3859" s="2" t="s">
        <v>191</v>
      </c>
      <c r="G3859">
        <v>0</v>
      </c>
      <c r="K3859">
        <v>7</v>
      </c>
      <c r="L3859" s="2" t="s">
        <v>0</v>
      </c>
    </row>
    <row r="3860" spans="1:12" x14ac:dyDescent="0.4">
      <c r="A3860" s="1">
        <v>44023</v>
      </c>
      <c r="B3860" s="5">
        <v>0</v>
      </c>
      <c r="C3860" s="2" t="s">
        <v>18</v>
      </c>
      <c r="D3860">
        <v>0</v>
      </c>
      <c r="E3860">
        <v>5720</v>
      </c>
      <c r="F3860" s="2" t="s">
        <v>191</v>
      </c>
      <c r="G3860">
        <v>10</v>
      </c>
      <c r="H3860">
        <v>2</v>
      </c>
      <c r="I3860">
        <v>0</v>
      </c>
      <c r="J3860">
        <v>0</v>
      </c>
      <c r="K3860">
        <v>424</v>
      </c>
      <c r="L3860" s="2" t="s">
        <v>123</v>
      </c>
    </row>
    <row r="3861" spans="1:12" x14ac:dyDescent="0.4">
      <c r="A3861" s="1">
        <v>44023</v>
      </c>
      <c r="B3861" s="5">
        <v>0</v>
      </c>
      <c r="C3861" s="2" t="s">
        <v>20</v>
      </c>
      <c r="D3861">
        <v>0</v>
      </c>
      <c r="E3861">
        <v>2089</v>
      </c>
      <c r="F3861" s="2" t="s">
        <v>191</v>
      </c>
      <c r="G3861">
        <v>8</v>
      </c>
      <c r="H3861">
        <v>2</v>
      </c>
      <c r="I3861">
        <v>0</v>
      </c>
      <c r="J3861">
        <v>306</v>
      </c>
      <c r="K3861">
        <v>153</v>
      </c>
      <c r="L3861" s="2" t="s">
        <v>255</v>
      </c>
    </row>
    <row r="3862" spans="1:12" x14ac:dyDescent="0.4">
      <c r="A3862" s="1">
        <v>44023</v>
      </c>
      <c r="B3862" s="5">
        <v>0.33333333333333331</v>
      </c>
      <c r="C3862" s="2" t="s">
        <v>40</v>
      </c>
      <c r="D3862">
        <v>0</v>
      </c>
      <c r="E3862">
        <v>248</v>
      </c>
      <c r="F3862" s="2" t="s">
        <v>191</v>
      </c>
      <c r="G3862">
        <v>2</v>
      </c>
      <c r="H3862">
        <v>0</v>
      </c>
      <c r="I3862">
        <v>0</v>
      </c>
      <c r="J3862">
        <v>211</v>
      </c>
      <c r="K3862">
        <v>9</v>
      </c>
      <c r="L3862" s="2" t="s">
        <v>232</v>
      </c>
    </row>
    <row r="3863" spans="1:12" x14ac:dyDescent="0.4">
      <c r="A3863" s="1">
        <v>44023</v>
      </c>
      <c r="B3863" s="5">
        <v>0.60416666666666663</v>
      </c>
      <c r="C3863" s="2" t="s">
        <v>12</v>
      </c>
      <c r="D3863">
        <v>0</v>
      </c>
      <c r="E3863">
        <v>4071</v>
      </c>
      <c r="F3863" s="2" t="s">
        <v>191</v>
      </c>
      <c r="G3863">
        <v>12</v>
      </c>
      <c r="H3863">
        <v>0</v>
      </c>
      <c r="I3863">
        <v>3</v>
      </c>
      <c r="J3863">
        <v>0</v>
      </c>
      <c r="K3863">
        <v>133</v>
      </c>
      <c r="L3863" s="2" t="s">
        <v>301</v>
      </c>
    </row>
    <row r="3864" spans="1:12" x14ac:dyDescent="0.4">
      <c r="A3864" s="1">
        <v>44023</v>
      </c>
      <c r="B3864" s="5">
        <v>0</v>
      </c>
      <c r="C3864" s="2" t="s">
        <v>10</v>
      </c>
      <c r="D3864">
        <v>0</v>
      </c>
      <c r="E3864">
        <v>84</v>
      </c>
      <c r="F3864" s="2" t="s">
        <v>191</v>
      </c>
      <c r="G3864">
        <v>0</v>
      </c>
      <c r="H3864">
        <v>0</v>
      </c>
      <c r="I3864">
        <v>0</v>
      </c>
      <c r="J3864">
        <v>0</v>
      </c>
      <c r="K3864">
        <v>1</v>
      </c>
      <c r="L3864" s="2" t="s">
        <v>302</v>
      </c>
    </row>
    <row r="3865" spans="1:12" x14ac:dyDescent="0.4">
      <c r="A3865" s="1">
        <v>44023</v>
      </c>
      <c r="B3865" s="5"/>
      <c r="C3865" s="2" t="s">
        <v>167</v>
      </c>
      <c r="E3865">
        <v>33035</v>
      </c>
      <c r="F3865" s="2" t="s">
        <v>191</v>
      </c>
      <c r="G3865">
        <v>113</v>
      </c>
      <c r="K3865">
        <v>1969</v>
      </c>
      <c r="L3865" s="2" t="s">
        <v>0</v>
      </c>
    </row>
    <row r="3866" spans="1:12" x14ac:dyDescent="0.4">
      <c r="A3866" s="1">
        <v>44024</v>
      </c>
      <c r="B3866" s="5"/>
      <c r="C3866" s="2" t="s">
        <v>22</v>
      </c>
      <c r="E3866">
        <v>1386</v>
      </c>
      <c r="F3866" s="2" t="s">
        <v>191</v>
      </c>
      <c r="G3866">
        <v>20</v>
      </c>
      <c r="K3866">
        <v>47</v>
      </c>
      <c r="L3866" s="2" t="s">
        <v>0</v>
      </c>
    </row>
    <row r="3867" spans="1:12" x14ac:dyDescent="0.4">
      <c r="A3867" s="1">
        <v>44024</v>
      </c>
      <c r="B3867" s="5"/>
      <c r="C3867" s="2" t="s">
        <v>83</v>
      </c>
      <c r="E3867">
        <v>25</v>
      </c>
      <c r="F3867" s="2" t="s">
        <v>191</v>
      </c>
      <c r="G3867">
        <v>0</v>
      </c>
      <c r="K3867">
        <v>0</v>
      </c>
      <c r="L3867" s="2" t="s">
        <v>0</v>
      </c>
    </row>
    <row r="3868" spans="1:12" x14ac:dyDescent="0.4">
      <c r="A3868" s="1">
        <v>44024</v>
      </c>
      <c r="B3868" s="5"/>
      <c r="C3868" s="2" t="s">
        <v>50</v>
      </c>
      <c r="E3868">
        <v>106</v>
      </c>
      <c r="F3868" s="2" t="s">
        <v>191</v>
      </c>
      <c r="G3868">
        <v>1</v>
      </c>
      <c r="K3868">
        <v>3</v>
      </c>
      <c r="L3868" s="2" t="s">
        <v>0</v>
      </c>
    </row>
    <row r="3869" spans="1:12" x14ac:dyDescent="0.4">
      <c r="A3869" s="1">
        <v>44024</v>
      </c>
      <c r="B3869" s="5">
        <v>0.33333333333333331</v>
      </c>
      <c r="C3869" s="2" t="s">
        <v>15</v>
      </c>
      <c r="D3869">
        <v>0</v>
      </c>
      <c r="E3869">
        <v>1991</v>
      </c>
      <c r="F3869" s="2" t="s">
        <v>191</v>
      </c>
      <c r="G3869">
        <v>4</v>
      </c>
      <c r="H3869">
        <v>0</v>
      </c>
      <c r="I3869">
        <v>0</v>
      </c>
      <c r="J3869">
        <v>0</v>
      </c>
      <c r="K3869">
        <v>97</v>
      </c>
      <c r="L3869" s="2" t="s">
        <v>87</v>
      </c>
    </row>
    <row r="3870" spans="1:12" x14ac:dyDescent="0.4">
      <c r="A3870" s="1">
        <v>44024</v>
      </c>
      <c r="B3870" s="5">
        <v>0</v>
      </c>
      <c r="C3870" s="2" t="s">
        <v>17</v>
      </c>
      <c r="D3870">
        <v>0</v>
      </c>
      <c r="E3870">
        <v>889</v>
      </c>
      <c r="F3870" s="2" t="s">
        <v>191</v>
      </c>
      <c r="G3870">
        <v>3</v>
      </c>
      <c r="H3870">
        <v>0</v>
      </c>
      <c r="I3870">
        <v>0</v>
      </c>
      <c r="J3870">
        <v>824</v>
      </c>
      <c r="K3870">
        <v>35</v>
      </c>
      <c r="L3870" s="2" t="s">
        <v>115</v>
      </c>
    </row>
    <row r="3871" spans="1:12" x14ac:dyDescent="0.4">
      <c r="A3871" s="1">
        <v>44024</v>
      </c>
      <c r="B3871" s="5">
        <v>0.36458333333333331</v>
      </c>
      <c r="C3871" s="2" t="s">
        <v>13</v>
      </c>
      <c r="D3871">
        <v>0</v>
      </c>
      <c r="E3871">
        <v>1008</v>
      </c>
      <c r="F3871" s="2" t="s">
        <v>191</v>
      </c>
      <c r="G3871">
        <v>3</v>
      </c>
      <c r="H3871">
        <v>1</v>
      </c>
      <c r="I3871">
        <v>0</v>
      </c>
      <c r="J3871">
        <v>937</v>
      </c>
      <c r="K3871">
        <v>50</v>
      </c>
      <c r="L3871" s="2" t="s">
        <v>332</v>
      </c>
    </row>
    <row r="3872" spans="1:12" x14ac:dyDescent="0.4">
      <c r="A3872" s="1">
        <v>44024</v>
      </c>
      <c r="B3872" s="5">
        <v>0</v>
      </c>
      <c r="C3872" s="2" t="s">
        <v>26</v>
      </c>
      <c r="D3872">
        <v>0</v>
      </c>
      <c r="E3872">
        <v>1271</v>
      </c>
      <c r="F3872" s="2" t="s">
        <v>191</v>
      </c>
      <c r="G3872">
        <v>1</v>
      </c>
      <c r="H3872">
        <v>1</v>
      </c>
      <c r="I3872">
        <v>0</v>
      </c>
      <c r="J3872">
        <v>155</v>
      </c>
      <c r="K3872">
        <v>85</v>
      </c>
      <c r="L3872" s="2" t="s">
        <v>334</v>
      </c>
    </row>
    <row r="3873" spans="1:12" x14ac:dyDescent="0.4">
      <c r="A3873" s="1">
        <v>44024</v>
      </c>
      <c r="B3873" s="5">
        <v>0</v>
      </c>
      <c r="C3873" s="2" t="s">
        <v>8</v>
      </c>
      <c r="D3873">
        <v>47928</v>
      </c>
      <c r="E3873">
        <v>5454</v>
      </c>
      <c r="F3873" s="2" t="s">
        <v>191</v>
      </c>
      <c r="G3873">
        <v>5</v>
      </c>
      <c r="H3873">
        <v>0</v>
      </c>
      <c r="I3873">
        <v>0</v>
      </c>
      <c r="J3873">
        <v>0</v>
      </c>
      <c r="K3873">
        <v>295</v>
      </c>
      <c r="L3873" s="2" t="s">
        <v>279</v>
      </c>
    </row>
    <row r="3874" spans="1:12" x14ac:dyDescent="0.4">
      <c r="A3874" s="1">
        <v>44024</v>
      </c>
      <c r="B3874" s="5"/>
      <c r="C3874" s="2" t="s">
        <v>28</v>
      </c>
      <c r="E3874">
        <v>131</v>
      </c>
      <c r="F3874" s="2" t="s">
        <v>191</v>
      </c>
      <c r="G3874">
        <v>0</v>
      </c>
      <c r="K3874">
        <v>13</v>
      </c>
      <c r="L3874" s="2" t="s">
        <v>0</v>
      </c>
    </row>
    <row r="3875" spans="1:12" x14ac:dyDescent="0.4">
      <c r="A3875" s="1">
        <v>44024</v>
      </c>
      <c r="B3875" s="5">
        <v>0</v>
      </c>
      <c r="C3875" s="2" t="s">
        <v>93</v>
      </c>
      <c r="D3875">
        <v>0</v>
      </c>
      <c r="E3875">
        <v>848</v>
      </c>
      <c r="F3875" s="2" t="s">
        <v>191</v>
      </c>
      <c r="G3875">
        <v>2</v>
      </c>
      <c r="H3875">
        <v>0</v>
      </c>
      <c r="I3875">
        <v>0</v>
      </c>
      <c r="J3875">
        <v>0</v>
      </c>
      <c r="K3875">
        <v>50</v>
      </c>
      <c r="L3875" s="2" t="s">
        <v>0</v>
      </c>
    </row>
    <row r="3876" spans="1:12" x14ac:dyDescent="0.4">
      <c r="A3876" s="1">
        <v>44024</v>
      </c>
      <c r="B3876" s="5">
        <v>0</v>
      </c>
      <c r="C3876" s="2" t="s">
        <v>37</v>
      </c>
      <c r="D3876">
        <v>0</v>
      </c>
      <c r="E3876">
        <v>256</v>
      </c>
      <c r="F3876" s="2" t="s">
        <v>191</v>
      </c>
      <c r="G3876">
        <v>0</v>
      </c>
      <c r="H3876">
        <v>0</v>
      </c>
      <c r="I3876">
        <v>0</v>
      </c>
      <c r="J3876">
        <v>0</v>
      </c>
      <c r="K3876">
        <v>7</v>
      </c>
      <c r="L3876" s="2" t="s">
        <v>333</v>
      </c>
    </row>
    <row r="3877" spans="1:12" x14ac:dyDescent="0.4">
      <c r="A3877" s="1">
        <v>44024</v>
      </c>
      <c r="B3877" s="5">
        <v>0</v>
      </c>
      <c r="C3877" s="2" t="s">
        <v>48</v>
      </c>
      <c r="D3877">
        <v>0</v>
      </c>
      <c r="E3877">
        <v>790</v>
      </c>
      <c r="F3877" s="2" t="s">
        <v>191</v>
      </c>
      <c r="G3877">
        <v>5</v>
      </c>
      <c r="H3877">
        <v>0</v>
      </c>
      <c r="I3877">
        <v>0</v>
      </c>
      <c r="J3877">
        <v>0</v>
      </c>
      <c r="K3877">
        <v>20</v>
      </c>
      <c r="L3877" s="2" t="s">
        <v>102</v>
      </c>
    </row>
    <row r="3878" spans="1:12" x14ac:dyDescent="0.4">
      <c r="A3878" s="1">
        <v>44024</v>
      </c>
      <c r="B3878" s="5">
        <v>0</v>
      </c>
      <c r="C3878" s="2" t="s">
        <v>29</v>
      </c>
      <c r="D3878">
        <v>0</v>
      </c>
      <c r="E3878">
        <v>755</v>
      </c>
      <c r="F3878" s="2" t="s">
        <v>191</v>
      </c>
      <c r="G3878">
        <v>2</v>
      </c>
      <c r="H3878">
        <v>0</v>
      </c>
      <c r="I3878">
        <v>0</v>
      </c>
      <c r="J3878">
        <v>0</v>
      </c>
      <c r="K3878">
        <v>83</v>
      </c>
      <c r="L3878" s="2" t="s">
        <v>229</v>
      </c>
    </row>
    <row r="3879" spans="1:12" x14ac:dyDescent="0.4">
      <c r="A3879" s="1">
        <v>44024</v>
      </c>
      <c r="B3879" s="5">
        <v>0</v>
      </c>
      <c r="C3879" s="2" t="s">
        <v>70</v>
      </c>
      <c r="D3879">
        <v>0</v>
      </c>
      <c r="E3879">
        <v>126</v>
      </c>
      <c r="F3879" s="2" t="s">
        <v>191</v>
      </c>
      <c r="G3879">
        <v>0</v>
      </c>
      <c r="H3879">
        <v>0</v>
      </c>
      <c r="I3879">
        <v>0</v>
      </c>
      <c r="J3879">
        <v>0</v>
      </c>
      <c r="K3879">
        <v>3</v>
      </c>
      <c r="L3879" s="2" t="s">
        <v>223</v>
      </c>
    </row>
    <row r="3880" spans="1:12" x14ac:dyDescent="0.4">
      <c r="A3880" s="1">
        <v>44024</v>
      </c>
      <c r="B3880" s="5"/>
      <c r="C3880" s="2" t="s">
        <v>78</v>
      </c>
      <c r="E3880">
        <v>88</v>
      </c>
      <c r="F3880" s="2" t="s">
        <v>191</v>
      </c>
      <c r="G3880">
        <v>0</v>
      </c>
      <c r="K3880">
        <v>0</v>
      </c>
      <c r="L3880" s="2" t="s">
        <v>0</v>
      </c>
    </row>
    <row r="3881" spans="1:12" x14ac:dyDescent="0.4">
      <c r="A3881" s="1">
        <v>44024</v>
      </c>
      <c r="B3881" s="5"/>
      <c r="C3881" s="2" t="s">
        <v>33</v>
      </c>
      <c r="E3881">
        <v>914</v>
      </c>
      <c r="F3881" s="2" t="s">
        <v>191</v>
      </c>
      <c r="G3881">
        <v>13</v>
      </c>
      <c r="K3881">
        <v>39</v>
      </c>
      <c r="L3881" s="2" t="s">
        <v>0</v>
      </c>
    </row>
    <row r="3882" spans="1:12" x14ac:dyDescent="0.4">
      <c r="A3882" s="1">
        <v>44024</v>
      </c>
      <c r="B3882" s="5"/>
      <c r="C3882" s="2" t="s">
        <v>101</v>
      </c>
      <c r="E3882">
        <v>89</v>
      </c>
      <c r="F3882" s="2" t="s">
        <v>191</v>
      </c>
      <c r="G3882">
        <v>6</v>
      </c>
      <c r="K3882">
        <v>7</v>
      </c>
      <c r="L3882" s="2" t="s">
        <v>0</v>
      </c>
    </row>
    <row r="3883" spans="1:12" x14ac:dyDescent="0.4">
      <c r="A3883" s="1">
        <v>44024</v>
      </c>
      <c r="B3883" s="5"/>
      <c r="C3883" s="2" t="s">
        <v>57</v>
      </c>
      <c r="E3883">
        <v>489</v>
      </c>
      <c r="F3883" s="2" t="s">
        <v>191</v>
      </c>
      <c r="G3883">
        <v>6</v>
      </c>
      <c r="K3883">
        <v>17</v>
      </c>
      <c r="L3883" s="2" t="s">
        <v>0</v>
      </c>
    </row>
    <row r="3884" spans="1:12" x14ac:dyDescent="0.4">
      <c r="A3884" s="1">
        <v>44024</v>
      </c>
      <c r="B3884" s="5">
        <v>0.41666666666666669</v>
      </c>
      <c r="C3884" s="2" t="s">
        <v>38</v>
      </c>
      <c r="D3884">
        <v>0</v>
      </c>
      <c r="E3884">
        <v>362</v>
      </c>
      <c r="F3884" s="2" t="s">
        <v>191</v>
      </c>
      <c r="G3884">
        <v>7</v>
      </c>
      <c r="H3884">
        <v>0</v>
      </c>
      <c r="I3884">
        <v>0</v>
      </c>
      <c r="J3884">
        <v>308</v>
      </c>
      <c r="K3884">
        <v>23</v>
      </c>
      <c r="L3884" s="2" t="s">
        <v>339</v>
      </c>
    </row>
    <row r="3885" spans="1:12" x14ac:dyDescent="0.4">
      <c r="A3885" s="1">
        <v>44024</v>
      </c>
      <c r="B3885" s="5">
        <v>0.41666666666666669</v>
      </c>
      <c r="C3885" s="2" t="s">
        <v>88</v>
      </c>
      <c r="D3885">
        <v>0</v>
      </c>
      <c r="E3885">
        <v>411</v>
      </c>
      <c r="F3885" s="2" t="s">
        <v>191</v>
      </c>
      <c r="G3885">
        <v>2</v>
      </c>
      <c r="H3885">
        <v>1</v>
      </c>
      <c r="I3885">
        <v>0</v>
      </c>
      <c r="J3885">
        <v>71</v>
      </c>
      <c r="K3885">
        <v>18</v>
      </c>
      <c r="L3885" s="2" t="s">
        <v>303</v>
      </c>
    </row>
    <row r="3886" spans="1:12" x14ac:dyDescent="0.4">
      <c r="A3886" s="1">
        <v>44024</v>
      </c>
      <c r="B3886" s="5">
        <v>0.33333333333333331</v>
      </c>
      <c r="C3886" s="2" t="s">
        <v>9</v>
      </c>
      <c r="D3886">
        <v>0</v>
      </c>
      <c r="E3886">
        <v>3370</v>
      </c>
      <c r="F3886" s="2" t="s">
        <v>191</v>
      </c>
      <c r="G3886">
        <v>4</v>
      </c>
      <c r="H3886">
        <v>1</v>
      </c>
      <c r="I3886">
        <v>1</v>
      </c>
      <c r="J3886">
        <v>916</v>
      </c>
      <c r="K3886">
        <v>350</v>
      </c>
      <c r="L3886" s="2" t="s">
        <v>244</v>
      </c>
    </row>
    <row r="3887" spans="1:12" x14ac:dyDescent="0.4">
      <c r="A3887" s="1">
        <v>44024</v>
      </c>
      <c r="B3887" s="5"/>
      <c r="C3887" s="2" t="s">
        <v>75</v>
      </c>
      <c r="E3887">
        <v>109</v>
      </c>
      <c r="F3887" s="2" t="s">
        <v>191</v>
      </c>
      <c r="G3887">
        <v>0</v>
      </c>
      <c r="K3887">
        <v>7</v>
      </c>
      <c r="L3887" s="2" t="s">
        <v>0</v>
      </c>
    </row>
    <row r="3888" spans="1:12" x14ac:dyDescent="0.4">
      <c r="A3888" s="1">
        <v>44024</v>
      </c>
      <c r="B3888" s="5">
        <v>0</v>
      </c>
      <c r="C3888" s="2" t="s">
        <v>18</v>
      </c>
      <c r="D3888">
        <v>0</v>
      </c>
      <c r="E3888">
        <v>5725</v>
      </c>
      <c r="F3888" s="2" t="s">
        <v>191</v>
      </c>
      <c r="G3888">
        <v>10</v>
      </c>
      <c r="H3888">
        <v>2</v>
      </c>
      <c r="I3888">
        <v>0</v>
      </c>
      <c r="J3888">
        <v>0</v>
      </c>
      <c r="K3888">
        <v>424</v>
      </c>
      <c r="L3888" s="2" t="s">
        <v>123</v>
      </c>
    </row>
    <row r="3889" spans="1:12" x14ac:dyDescent="0.4">
      <c r="A3889" s="1">
        <v>44024</v>
      </c>
      <c r="B3889" s="5">
        <v>0</v>
      </c>
      <c r="C3889" s="2" t="s">
        <v>20</v>
      </c>
      <c r="D3889">
        <v>0</v>
      </c>
      <c r="E3889">
        <v>2092</v>
      </c>
      <c r="F3889" s="2" t="s">
        <v>191</v>
      </c>
      <c r="G3889">
        <v>8</v>
      </c>
      <c r="H3889">
        <v>2</v>
      </c>
      <c r="I3889">
        <v>0</v>
      </c>
      <c r="J3889">
        <v>306</v>
      </c>
      <c r="K3889">
        <v>153</v>
      </c>
      <c r="L3889" s="2" t="s">
        <v>255</v>
      </c>
    </row>
    <row r="3890" spans="1:12" x14ac:dyDescent="0.4">
      <c r="A3890" s="1">
        <v>44024</v>
      </c>
      <c r="B3890" s="5">
        <v>0.33333333333333331</v>
      </c>
      <c r="C3890" s="2" t="s">
        <v>40</v>
      </c>
      <c r="D3890">
        <v>0</v>
      </c>
      <c r="E3890">
        <v>250</v>
      </c>
      <c r="F3890" s="2" t="s">
        <v>191</v>
      </c>
      <c r="G3890">
        <v>3</v>
      </c>
      <c r="H3890">
        <v>0</v>
      </c>
      <c r="I3890">
        <v>0</v>
      </c>
      <c r="J3890">
        <v>211</v>
      </c>
      <c r="K3890">
        <v>9</v>
      </c>
      <c r="L3890" s="2" t="s">
        <v>232</v>
      </c>
    </row>
    <row r="3891" spans="1:12" x14ac:dyDescent="0.4">
      <c r="A3891" s="1">
        <v>44024</v>
      </c>
      <c r="B3891" s="5">
        <v>0.60416666666666663</v>
      </c>
      <c r="C3891" s="2" t="s">
        <v>12</v>
      </c>
      <c r="D3891">
        <v>0</v>
      </c>
      <c r="E3891">
        <v>4089</v>
      </c>
      <c r="F3891" s="2" t="s">
        <v>191</v>
      </c>
      <c r="G3891">
        <v>20</v>
      </c>
      <c r="H3891">
        <v>0</v>
      </c>
      <c r="I3891">
        <v>3</v>
      </c>
      <c r="J3891">
        <v>0</v>
      </c>
      <c r="K3891">
        <v>133</v>
      </c>
      <c r="L3891" s="2" t="s">
        <v>301</v>
      </c>
    </row>
    <row r="3892" spans="1:12" x14ac:dyDescent="0.4">
      <c r="A3892" s="1">
        <v>44024</v>
      </c>
      <c r="B3892" s="5">
        <v>0</v>
      </c>
      <c r="C3892" s="2" t="s">
        <v>10</v>
      </c>
      <c r="D3892">
        <v>0</v>
      </c>
      <c r="E3892">
        <v>84</v>
      </c>
      <c r="F3892" s="2" t="s">
        <v>191</v>
      </c>
      <c r="G3892">
        <v>0</v>
      </c>
      <c r="H3892">
        <v>0</v>
      </c>
      <c r="I3892">
        <v>0</v>
      </c>
      <c r="J3892">
        <v>0</v>
      </c>
      <c r="K3892">
        <v>1</v>
      </c>
      <c r="L3892" s="2" t="s">
        <v>302</v>
      </c>
    </row>
    <row r="3893" spans="1:12" x14ac:dyDescent="0.4">
      <c r="A3893" s="1">
        <v>44024</v>
      </c>
      <c r="B3893" s="5"/>
      <c r="C3893" s="2" t="s">
        <v>167</v>
      </c>
      <c r="E3893">
        <v>33108</v>
      </c>
      <c r="F3893" s="2" t="s">
        <v>191</v>
      </c>
      <c r="G3893">
        <v>124</v>
      </c>
      <c r="K3893">
        <v>1969</v>
      </c>
      <c r="L3893" s="2" t="s">
        <v>0</v>
      </c>
    </row>
    <row r="3894" spans="1:12" x14ac:dyDescent="0.4">
      <c r="A3894" s="1">
        <v>44025</v>
      </c>
      <c r="B3894" s="5">
        <v>0.33333333333333331</v>
      </c>
      <c r="C3894" s="2" t="s">
        <v>22</v>
      </c>
      <c r="D3894">
        <v>0</v>
      </c>
      <c r="E3894">
        <v>1394</v>
      </c>
      <c r="F3894" s="2" t="s">
        <v>191</v>
      </c>
      <c r="G3894">
        <v>21</v>
      </c>
      <c r="H3894">
        <v>0</v>
      </c>
      <c r="I3894">
        <v>0</v>
      </c>
      <c r="J3894">
        <v>0</v>
      </c>
      <c r="K3894">
        <v>47</v>
      </c>
      <c r="L3894" s="2" t="s">
        <v>325</v>
      </c>
    </row>
    <row r="3895" spans="1:12" x14ac:dyDescent="0.4">
      <c r="A3895" s="1">
        <v>44025</v>
      </c>
      <c r="B3895" s="5">
        <v>0.33333333333333331</v>
      </c>
      <c r="C3895" s="2" t="s">
        <v>83</v>
      </c>
      <c r="D3895">
        <v>0</v>
      </c>
      <c r="E3895">
        <v>25</v>
      </c>
      <c r="F3895" s="2" t="s">
        <v>191</v>
      </c>
      <c r="G3895">
        <v>0</v>
      </c>
      <c r="H3895">
        <v>0</v>
      </c>
      <c r="I3895">
        <v>0</v>
      </c>
      <c r="J3895">
        <v>0</v>
      </c>
      <c r="K3895">
        <v>0</v>
      </c>
      <c r="L3895" s="2" t="s">
        <v>118</v>
      </c>
    </row>
    <row r="3896" spans="1:12" x14ac:dyDescent="0.4">
      <c r="A3896" s="1">
        <v>44025</v>
      </c>
      <c r="B3896" s="5">
        <v>0.45833333333333331</v>
      </c>
      <c r="C3896" s="2" t="s">
        <v>50</v>
      </c>
      <c r="D3896">
        <v>0</v>
      </c>
      <c r="E3896">
        <v>106</v>
      </c>
      <c r="F3896" s="2" t="s">
        <v>191</v>
      </c>
      <c r="G3896">
        <v>1</v>
      </c>
      <c r="H3896">
        <v>0</v>
      </c>
      <c r="I3896">
        <v>0</v>
      </c>
      <c r="J3896">
        <v>0</v>
      </c>
      <c r="K3896">
        <v>3</v>
      </c>
      <c r="L3896" s="2" t="s">
        <v>111</v>
      </c>
    </row>
    <row r="3897" spans="1:12" x14ac:dyDescent="0.4">
      <c r="A3897" s="1">
        <v>44025</v>
      </c>
      <c r="B3897" s="5">
        <v>0.33333333333333331</v>
      </c>
      <c r="C3897" s="2" t="s">
        <v>15</v>
      </c>
      <c r="D3897">
        <v>0</v>
      </c>
      <c r="E3897">
        <v>1992</v>
      </c>
      <c r="F3897" s="2" t="s">
        <v>191</v>
      </c>
      <c r="G3897">
        <v>4</v>
      </c>
      <c r="H3897">
        <v>2</v>
      </c>
      <c r="I3897">
        <v>0</v>
      </c>
      <c r="J3897">
        <v>0</v>
      </c>
      <c r="K3897">
        <v>97</v>
      </c>
      <c r="L3897" s="2" t="s">
        <v>87</v>
      </c>
    </row>
    <row r="3898" spans="1:12" x14ac:dyDescent="0.4">
      <c r="A3898" s="1">
        <v>44025</v>
      </c>
      <c r="B3898" s="5">
        <v>0</v>
      </c>
      <c r="C3898" s="2" t="s">
        <v>17</v>
      </c>
      <c r="D3898">
        <v>0</v>
      </c>
      <c r="E3898">
        <v>892</v>
      </c>
      <c r="F3898" s="2" t="s">
        <v>191</v>
      </c>
      <c r="G3898">
        <v>3</v>
      </c>
      <c r="H3898">
        <v>0</v>
      </c>
      <c r="I3898">
        <v>0</v>
      </c>
      <c r="J3898">
        <v>828</v>
      </c>
      <c r="K3898">
        <v>35</v>
      </c>
      <c r="L3898" s="2" t="s">
        <v>115</v>
      </c>
    </row>
    <row r="3899" spans="1:12" x14ac:dyDescent="0.4">
      <c r="A3899" s="1">
        <v>44025</v>
      </c>
      <c r="B3899" s="5">
        <v>0.41666666666666669</v>
      </c>
      <c r="C3899" s="2" t="s">
        <v>13</v>
      </c>
      <c r="D3899">
        <v>0</v>
      </c>
      <c r="E3899">
        <v>1009</v>
      </c>
      <c r="F3899" s="2" t="s">
        <v>191</v>
      </c>
      <c r="G3899">
        <v>5</v>
      </c>
      <c r="H3899">
        <v>1</v>
      </c>
      <c r="I3899">
        <v>0</v>
      </c>
      <c r="J3899">
        <v>940</v>
      </c>
      <c r="K3899">
        <v>50</v>
      </c>
      <c r="L3899" s="2" t="s">
        <v>332</v>
      </c>
    </row>
    <row r="3900" spans="1:12" x14ac:dyDescent="0.4">
      <c r="A3900" s="1">
        <v>44025</v>
      </c>
      <c r="B3900" s="5">
        <v>0</v>
      </c>
      <c r="C3900" s="2" t="s">
        <v>26</v>
      </c>
      <c r="D3900">
        <v>0</v>
      </c>
      <c r="E3900">
        <v>1274</v>
      </c>
      <c r="F3900" s="2" t="s">
        <v>191</v>
      </c>
      <c r="G3900">
        <v>1</v>
      </c>
      <c r="H3900">
        <v>1</v>
      </c>
      <c r="I3900">
        <v>0</v>
      </c>
      <c r="J3900">
        <v>155</v>
      </c>
      <c r="K3900">
        <v>85</v>
      </c>
      <c r="L3900" s="2" t="s">
        <v>334</v>
      </c>
    </row>
    <row r="3901" spans="1:12" x14ac:dyDescent="0.4">
      <c r="A3901" s="1">
        <v>44025</v>
      </c>
      <c r="B3901" s="5">
        <v>0</v>
      </c>
      <c r="C3901" s="2" t="s">
        <v>8</v>
      </c>
      <c r="D3901">
        <v>0</v>
      </c>
      <c r="E3901">
        <v>5461</v>
      </c>
      <c r="F3901" s="2" t="s">
        <v>191</v>
      </c>
      <c r="G3901">
        <v>5</v>
      </c>
      <c r="H3901">
        <v>1</v>
      </c>
      <c r="I3901">
        <v>0</v>
      </c>
      <c r="J3901">
        <v>0</v>
      </c>
      <c r="K3901">
        <v>295</v>
      </c>
      <c r="L3901" s="2" t="s">
        <v>279</v>
      </c>
    </row>
    <row r="3902" spans="1:12" x14ac:dyDescent="0.4">
      <c r="A3902" s="1">
        <v>44025</v>
      </c>
      <c r="B3902" s="5">
        <v>0.45833333333333331</v>
      </c>
      <c r="C3902" s="2" t="s">
        <v>28</v>
      </c>
      <c r="D3902">
        <v>0</v>
      </c>
      <c r="E3902">
        <v>131</v>
      </c>
      <c r="F3902" s="2" t="s">
        <v>191</v>
      </c>
      <c r="G3902">
        <v>0</v>
      </c>
      <c r="H3902">
        <v>0</v>
      </c>
      <c r="I3902">
        <v>0</v>
      </c>
      <c r="J3902">
        <v>0</v>
      </c>
      <c r="K3902">
        <v>13</v>
      </c>
      <c r="L3902" s="2" t="s">
        <v>304</v>
      </c>
    </row>
    <row r="3903" spans="1:12" x14ac:dyDescent="0.4">
      <c r="A3903" s="1">
        <v>44025</v>
      </c>
      <c r="B3903" s="5">
        <v>0</v>
      </c>
      <c r="C3903" s="2" t="s">
        <v>93</v>
      </c>
      <c r="D3903">
        <v>0</v>
      </c>
      <c r="E3903">
        <v>849</v>
      </c>
      <c r="F3903" s="2" t="s">
        <v>191</v>
      </c>
      <c r="G3903">
        <v>3</v>
      </c>
      <c r="H3903">
        <v>0</v>
      </c>
      <c r="I3903">
        <v>0</v>
      </c>
      <c r="J3903">
        <v>0</v>
      </c>
      <c r="K3903">
        <v>50</v>
      </c>
      <c r="L3903" s="2" t="s">
        <v>0</v>
      </c>
    </row>
    <row r="3904" spans="1:12" x14ac:dyDescent="0.4">
      <c r="A3904" s="1">
        <v>44025</v>
      </c>
      <c r="B3904" s="5">
        <v>0</v>
      </c>
      <c r="C3904" s="2" t="s">
        <v>37</v>
      </c>
      <c r="D3904">
        <v>0</v>
      </c>
      <c r="E3904">
        <v>256</v>
      </c>
      <c r="F3904" s="2" t="s">
        <v>191</v>
      </c>
      <c r="G3904">
        <v>1</v>
      </c>
      <c r="H3904">
        <v>0</v>
      </c>
      <c r="I3904">
        <v>0</v>
      </c>
      <c r="J3904">
        <v>0</v>
      </c>
      <c r="K3904">
        <v>7</v>
      </c>
      <c r="L3904" s="2" t="s">
        <v>333</v>
      </c>
    </row>
    <row r="3905" spans="1:12" x14ac:dyDescent="0.4">
      <c r="A3905" s="1">
        <v>44025</v>
      </c>
      <c r="B3905" s="5">
        <v>0</v>
      </c>
      <c r="C3905" s="2" t="s">
        <v>48</v>
      </c>
      <c r="D3905">
        <v>0</v>
      </c>
      <c r="E3905">
        <v>793</v>
      </c>
      <c r="F3905" s="2" t="s">
        <v>191</v>
      </c>
      <c r="G3905">
        <v>5</v>
      </c>
      <c r="H3905">
        <v>2</v>
      </c>
      <c r="I3905">
        <v>0</v>
      </c>
      <c r="J3905">
        <v>0</v>
      </c>
      <c r="K3905">
        <v>20</v>
      </c>
      <c r="L3905" s="2" t="s">
        <v>102</v>
      </c>
    </row>
    <row r="3906" spans="1:12" x14ac:dyDescent="0.4">
      <c r="A3906" s="1">
        <v>44025</v>
      </c>
      <c r="B3906" s="5">
        <v>0</v>
      </c>
      <c r="C3906" s="2" t="s">
        <v>29</v>
      </c>
      <c r="D3906">
        <v>0</v>
      </c>
      <c r="E3906">
        <v>757</v>
      </c>
      <c r="F3906" s="2" t="s">
        <v>191</v>
      </c>
      <c r="G3906">
        <v>2</v>
      </c>
      <c r="H3906">
        <v>0</v>
      </c>
      <c r="I3906">
        <v>0</v>
      </c>
      <c r="J3906">
        <v>0</v>
      </c>
      <c r="K3906">
        <v>83</v>
      </c>
      <c r="L3906" s="2" t="s">
        <v>229</v>
      </c>
    </row>
    <row r="3907" spans="1:12" x14ac:dyDescent="0.4">
      <c r="A3907" s="1">
        <v>44025</v>
      </c>
      <c r="B3907" s="5">
        <v>0</v>
      </c>
      <c r="C3907" s="2" t="s">
        <v>70</v>
      </c>
      <c r="D3907">
        <v>0</v>
      </c>
      <c r="E3907">
        <v>126</v>
      </c>
      <c r="F3907" s="2" t="s">
        <v>191</v>
      </c>
      <c r="G3907">
        <v>0</v>
      </c>
      <c r="H3907">
        <v>0</v>
      </c>
      <c r="I3907">
        <v>0</v>
      </c>
      <c r="J3907">
        <v>0</v>
      </c>
      <c r="K3907">
        <v>3</v>
      </c>
      <c r="L3907" s="2" t="s">
        <v>223</v>
      </c>
    </row>
    <row r="3908" spans="1:12" x14ac:dyDescent="0.4">
      <c r="A3908" s="1">
        <v>44025</v>
      </c>
      <c r="B3908" s="5">
        <v>0</v>
      </c>
      <c r="C3908" s="2" t="s">
        <v>78</v>
      </c>
      <c r="D3908">
        <v>0</v>
      </c>
      <c r="E3908">
        <v>88</v>
      </c>
      <c r="F3908" s="2" t="s">
        <v>191</v>
      </c>
      <c r="G3908">
        <v>0</v>
      </c>
      <c r="H3908">
        <v>0</v>
      </c>
      <c r="I3908">
        <v>0</v>
      </c>
      <c r="J3908">
        <v>0</v>
      </c>
      <c r="K3908">
        <v>0</v>
      </c>
      <c r="L3908" s="2" t="s">
        <v>338</v>
      </c>
    </row>
    <row r="3909" spans="1:12" x14ac:dyDescent="0.4">
      <c r="A3909" s="1">
        <v>44025</v>
      </c>
      <c r="B3909" s="5">
        <v>0</v>
      </c>
      <c r="C3909" s="2" t="s">
        <v>33</v>
      </c>
      <c r="D3909">
        <v>0</v>
      </c>
      <c r="E3909">
        <v>919</v>
      </c>
      <c r="F3909" s="2" t="s">
        <v>191</v>
      </c>
      <c r="G3909">
        <v>13</v>
      </c>
      <c r="H3909">
        <v>0</v>
      </c>
      <c r="I3909">
        <v>0</v>
      </c>
      <c r="J3909">
        <v>0</v>
      </c>
      <c r="K3909">
        <v>39</v>
      </c>
      <c r="L3909" s="2" t="s">
        <v>74</v>
      </c>
    </row>
    <row r="3910" spans="1:12" x14ac:dyDescent="0.4">
      <c r="A3910" s="1">
        <v>44025</v>
      </c>
      <c r="B3910" s="5">
        <v>0.39583333333333331</v>
      </c>
      <c r="C3910" s="2" t="s">
        <v>101</v>
      </c>
      <c r="D3910">
        <v>0</v>
      </c>
      <c r="E3910">
        <v>90</v>
      </c>
      <c r="F3910" s="2" t="s">
        <v>191</v>
      </c>
      <c r="G3910">
        <v>7</v>
      </c>
      <c r="H3910">
        <v>0</v>
      </c>
      <c r="I3910">
        <v>0</v>
      </c>
      <c r="J3910">
        <v>0</v>
      </c>
      <c r="K3910">
        <v>7</v>
      </c>
      <c r="L3910" s="2" t="s">
        <v>335</v>
      </c>
    </row>
    <row r="3911" spans="1:12" x14ac:dyDescent="0.4">
      <c r="A3911" s="1">
        <v>44025</v>
      </c>
      <c r="B3911" s="5">
        <v>4.1666666666666664E-2</v>
      </c>
      <c r="C3911" s="2" t="s">
        <v>57</v>
      </c>
      <c r="D3911">
        <v>0</v>
      </c>
      <c r="E3911">
        <v>491</v>
      </c>
      <c r="F3911" s="2" t="s">
        <v>191</v>
      </c>
      <c r="G3911">
        <v>6</v>
      </c>
      <c r="H3911">
        <v>0</v>
      </c>
      <c r="I3911">
        <v>0</v>
      </c>
      <c r="J3911">
        <v>0</v>
      </c>
      <c r="K3911">
        <v>17</v>
      </c>
      <c r="L3911" s="2" t="s">
        <v>233</v>
      </c>
    </row>
    <row r="3912" spans="1:12" x14ac:dyDescent="0.4">
      <c r="A3912" s="1">
        <v>44025</v>
      </c>
      <c r="B3912" s="5">
        <v>0.41666666666666669</v>
      </c>
      <c r="C3912" s="2" t="s">
        <v>38</v>
      </c>
      <c r="D3912">
        <v>0</v>
      </c>
      <c r="E3912">
        <v>363</v>
      </c>
      <c r="F3912" s="2" t="s">
        <v>191</v>
      </c>
      <c r="G3912">
        <v>6</v>
      </c>
      <c r="H3912">
        <v>0</v>
      </c>
      <c r="I3912">
        <v>0</v>
      </c>
      <c r="J3912">
        <v>321</v>
      </c>
      <c r="K3912">
        <v>23</v>
      </c>
      <c r="L3912" s="2" t="s">
        <v>339</v>
      </c>
    </row>
    <row r="3913" spans="1:12" x14ac:dyDescent="0.4">
      <c r="A3913" s="1">
        <v>44025</v>
      </c>
      <c r="B3913" s="5">
        <v>0.41666666666666669</v>
      </c>
      <c r="C3913" s="2" t="s">
        <v>88</v>
      </c>
      <c r="D3913">
        <v>0</v>
      </c>
      <c r="E3913">
        <v>412</v>
      </c>
      <c r="F3913" s="2" t="s">
        <v>191</v>
      </c>
      <c r="G3913">
        <v>2</v>
      </c>
      <c r="H3913">
        <v>1</v>
      </c>
      <c r="I3913">
        <v>0</v>
      </c>
      <c r="J3913">
        <v>71</v>
      </c>
      <c r="K3913">
        <v>18</v>
      </c>
      <c r="L3913" s="2" t="s">
        <v>303</v>
      </c>
    </row>
    <row r="3914" spans="1:12" x14ac:dyDescent="0.4">
      <c r="A3914" s="1">
        <v>44025</v>
      </c>
      <c r="B3914" s="5">
        <v>0.33333333333333331</v>
      </c>
      <c r="C3914" s="2" t="s">
        <v>9</v>
      </c>
      <c r="D3914">
        <v>0</v>
      </c>
      <c r="E3914">
        <v>3375</v>
      </c>
      <c r="F3914" s="2" t="s">
        <v>191</v>
      </c>
      <c r="G3914">
        <v>4</v>
      </c>
      <c r="H3914">
        <v>1</v>
      </c>
      <c r="I3914">
        <v>1</v>
      </c>
      <c r="J3914">
        <v>916</v>
      </c>
      <c r="K3914">
        <v>350</v>
      </c>
      <c r="L3914" s="2" t="s">
        <v>244</v>
      </c>
    </row>
    <row r="3915" spans="1:12" x14ac:dyDescent="0.4">
      <c r="A3915" s="1">
        <v>44025</v>
      </c>
      <c r="B3915" s="5">
        <v>0.29166666666666669</v>
      </c>
      <c r="C3915" s="2" t="s">
        <v>75</v>
      </c>
      <c r="D3915">
        <v>0</v>
      </c>
      <c r="E3915">
        <v>109</v>
      </c>
      <c r="F3915" s="2" t="s">
        <v>191</v>
      </c>
      <c r="G3915">
        <v>0</v>
      </c>
      <c r="H3915">
        <v>0</v>
      </c>
      <c r="I3915">
        <v>0</v>
      </c>
      <c r="J3915">
        <v>90</v>
      </c>
      <c r="K3915">
        <v>7</v>
      </c>
      <c r="L3915" s="2" t="s">
        <v>145</v>
      </c>
    </row>
    <row r="3916" spans="1:12" x14ac:dyDescent="0.4">
      <c r="A3916" s="1">
        <v>44025</v>
      </c>
      <c r="B3916" s="5">
        <v>0</v>
      </c>
      <c r="C3916" s="2" t="s">
        <v>18</v>
      </c>
      <c r="D3916">
        <v>0</v>
      </c>
      <c r="E3916">
        <v>5738</v>
      </c>
      <c r="F3916" s="2" t="s">
        <v>191</v>
      </c>
      <c r="G3916">
        <v>7</v>
      </c>
      <c r="H3916">
        <v>2</v>
      </c>
      <c r="I3916">
        <v>0</v>
      </c>
      <c r="J3916">
        <v>0</v>
      </c>
      <c r="K3916">
        <v>424</v>
      </c>
      <c r="L3916" s="2" t="s">
        <v>123</v>
      </c>
    </row>
    <row r="3917" spans="1:12" x14ac:dyDescent="0.4">
      <c r="A3917" s="1">
        <v>44025</v>
      </c>
      <c r="B3917" s="5">
        <v>0</v>
      </c>
      <c r="C3917" s="2" t="s">
        <v>20</v>
      </c>
      <c r="D3917">
        <v>0</v>
      </c>
      <c r="E3917">
        <v>2095</v>
      </c>
      <c r="F3917" s="2" t="s">
        <v>191</v>
      </c>
      <c r="G3917">
        <v>7</v>
      </c>
      <c r="H3917">
        <v>2</v>
      </c>
      <c r="I3917">
        <v>0</v>
      </c>
      <c r="J3917">
        <v>307</v>
      </c>
      <c r="K3917">
        <v>153</v>
      </c>
      <c r="L3917" s="2" t="s">
        <v>255</v>
      </c>
    </row>
    <row r="3918" spans="1:12" x14ac:dyDescent="0.4">
      <c r="A3918" s="1">
        <v>44025</v>
      </c>
      <c r="B3918" s="5">
        <v>0.33333333333333331</v>
      </c>
      <c r="C3918" s="2" t="s">
        <v>40</v>
      </c>
      <c r="D3918">
        <v>0</v>
      </c>
      <c r="E3918">
        <v>250</v>
      </c>
      <c r="F3918" s="2" t="s">
        <v>191</v>
      </c>
      <c r="G3918">
        <v>3</v>
      </c>
      <c r="H3918">
        <v>0</v>
      </c>
      <c r="I3918">
        <v>0</v>
      </c>
      <c r="J3918">
        <v>215</v>
      </c>
      <c r="K3918">
        <v>9</v>
      </c>
      <c r="L3918" s="2" t="s">
        <v>232</v>
      </c>
    </row>
    <row r="3919" spans="1:12" x14ac:dyDescent="0.4">
      <c r="A3919" s="1">
        <v>44025</v>
      </c>
      <c r="B3919" s="5">
        <v>0.60416666666666663</v>
      </c>
      <c r="C3919" s="2" t="s">
        <v>12</v>
      </c>
      <c r="D3919">
        <v>0</v>
      </c>
      <c r="E3919">
        <v>4106</v>
      </c>
      <c r="F3919" s="2" t="s">
        <v>191</v>
      </c>
      <c r="G3919">
        <v>26</v>
      </c>
      <c r="H3919">
        <v>0</v>
      </c>
      <c r="I3919">
        <v>5</v>
      </c>
      <c r="J3919">
        <v>0</v>
      </c>
      <c r="K3919">
        <v>133</v>
      </c>
      <c r="L3919" s="2" t="s">
        <v>301</v>
      </c>
    </row>
    <row r="3920" spans="1:12" x14ac:dyDescent="0.4">
      <c r="A3920" s="1">
        <v>44025</v>
      </c>
      <c r="B3920" s="5">
        <v>0</v>
      </c>
      <c r="C3920" s="2" t="s">
        <v>10</v>
      </c>
      <c r="D3920">
        <v>0</v>
      </c>
      <c r="E3920">
        <v>84</v>
      </c>
      <c r="F3920" s="2" t="s">
        <v>191</v>
      </c>
      <c r="G3920">
        <v>0</v>
      </c>
      <c r="H3920">
        <v>0</v>
      </c>
      <c r="I3920">
        <v>0</v>
      </c>
      <c r="J3920">
        <v>0</v>
      </c>
      <c r="K3920">
        <v>1</v>
      </c>
      <c r="L3920" s="2" t="s">
        <v>302</v>
      </c>
    </row>
    <row r="3921" spans="1:12" x14ac:dyDescent="0.4">
      <c r="A3921" s="1">
        <v>44025</v>
      </c>
      <c r="B3921" s="5"/>
      <c r="C3921" s="2" t="s">
        <v>167</v>
      </c>
      <c r="E3921">
        <v>33185</v>
      </c>
      <c r="F3921" s="2" t="s">
        <v>191</v>
      </c>
      <c r="G3921">
        <v>132</v>
      </c>
      <c r="K3921">
        <v>1969</v>
      </c>
      <c r="L3921" s="2" t="s">
        <v>0</v>
      </c>
    </row>
    <row r="3922" spans="1:12" x14ac:dyDescent="0.4">
      <c r="A3922" s="1">
        <v>44026</v>
      </c>
      <c r="B3922" s="5">
        <v>0.33333333333333331</v>
      </c>
      <c r="C3922" s="2" t="s">
        <v>22</v>
      </c>
      <c r="D3922">
        <v>0</v>
      </c>
      <c r="E3922">
        <v>1403</v>
      </c>
      <c r="F3922" s="2" t="s">
        <v>191</v>
      </c>
      <c r="G3922">
        <v>21</v>
      </c>
      <c r="H3922">
        <v>0</v>
      </c>
      <c r="I3922">
        <v>0</v>
      </c>
      <c r="J3922">
        <v>0</v>
      </c>
      <c r="K3922">
        <v>47</v>
      </c>
      <c r="L3922" s="2" t="s">
        <v>325</v>
      </c>
    </row>
    <row r="3923" spans="1:12" x14ac:dyDescent="0.4">
      <c r="A3923" s="1">
        <v>44026</v>
      </c>
      <c r="B3923" s="5">
        <v>0.33333333333333331</v>
      </c>
      <c r="C3923" s="2" t="s">
        <v>83</v>
      </c>
      <c r="D3923">
        <v>0</v>
      </c>
      <c r="E3923">
        <v>25</v>
      </c>
      <c r="F3923" s="2" t="s">
        <v>191</v>
      </c>
      <c r="G3923">
        <v>0</v>
      </c>
      <c r="H3923">
        <v>0</v>
      </c>
      <c r="I3923">
        <v>0</v>
      </c>
      <c r="J3923">
        <v>0</v>
      </c>
      <c r="K3923">
        <v>0</v>
      </c>
      <c r="L3923" s="2" t="s">
        <v>118</v>
      </c>
    </row>
    <row r="3924" spans="1:12" x14ac:dyDescent="0.4">
      <c r="A3924" s="1">
        <v>44026</v>
      </c>
      <c r="B3924" s="5">
        <v>0.3888888888888889</v>
      </c>
      <c r="C3924" s="2" t="s">
        <v>50</v>
      </c>
      <c r="D3924">
        <v>0</v>
      </c>
      <c r="E3924">
        <v>106</v>
      </c>
      <c r="F3924" s="2" t="s">
        <v>191</v>
      </c>
      <c r="G3924">
        <v>3</v>
      </c>
      <c r="H3924">
        <v>1</v>
      </c>
      <c r="I3924">
        <v>0</v>
      </c>
      <c r="J3924">
        <v>0</v>
      </c>
      <c r="K3924">
        <v>3</v>
      </c>
      <c r="L3924" s="2" t="s">
        <v>111</v>
      </c>
    </row>
    <row r="3925" spans="1:12" x14ac:dyDescent="0.4">
      <c r="A3925" s="1">
        <v>44026</v>
      </c>
      <c r="B3925" s="5">
        <v>0.33333333333333331</v>
      </c>
      <c r="C3925" s="2" t="s">
        <v>15</v>
      </c>
      <c r="D3925">
        <v>0</v>
      </c>
      <c r="E3925">
        <v>1998</v>
      </c>
      <c r="F3925" s="2" t="s">
        <v>191</v>
      </c>
      <c r="G3925">
        <v>4</v>
      </c>
      <c r="H3925">
        <v>0</v>
      </c>
      <c r="I3925">
        <v>0</v>
      </c>
      <c r="J3925">
        <v>0</v>
      </c>
      <c r="K3925">
        <v>97</v>
      </c>
      <c r="L3925" s="2" t="s">
        <v>87</v>
      </c>
    </row>
    <row r="3926" spans="1:12" x14ac:dyDescent="0.4">
      <c r="A3926" s="1">
        <v>44026</v>
      </c>
      <c r="B3926" s="5">
        <v>0</v>
      </c>
      <c r="C3926" s="2" t="s">
        <v>17</v>
      </c>
      <c r="D3926">
        <v>0</v>
      </c>
      <c r="E3926">
        <v>895</v>
      </c>
      <c r="F3926" s="2" t="s">
        <v>191</v>
      </c>
      <c r="G3926">
        <v>3</v>
      </c>
      <c r="H3926">
        <v>0</v>
      </c>
      <c r="I3926">
        <v>0</v>
      </c>
      <c r="J3926">
        <v>832</v>
      </c>
      <c r="K3926">
        <v>35</v>
      </c>
      <c r="L3926" s="2" t="s">
        <v>115</v>
      </c>
    </row>
    <row r="3927" spans="1:12" x14ac:dyDescent="0.4">
      <c r="A3927" s="1">
        <v>44026</v>
      </c>
      <c r="B3927" s="5">
        <v>0.3576388888888889</v>
      </c>
      <c r="C3927" s="2" t="s">
        <v>13</v>
      </c>
      <c r="D3927">
        <v>0</v>
      </c>
      <c r="E3927">
        <v>1014</v>
      </c>
      <c r="F3927" s="2" t="s">
        <v>191</v>
      </c>
      <c r="G3927">
        <v>5</v>
      </c>
      <c r="H3927">
        <v>1</v>
      </c>
      <c r="I3927">
        <v>0</v>
      </c>
      <c r="J3927">
        <v>940</v>
      </c>
      <c r="K3927">
        <v>50</v>
      </c>
      <c r="L3927" s="2" t="s">
        <v>332</v>
      </c>
    </row>
    <row r="3928" spans="1:12" x14ac:dyDescent="0.4">
      <c r="A3928" s="1">
        <v>44026</v>
      </c>
      <c r="B3928" s="5">
        <v>0</v>
      </c>
      <c r="C3928" s="2" t="s">
        <v>26</v>
      </c>
      <c r="D3928">
        <v>0</v>
      </c>
      <c r="E3928">
        <v>1274</v>
      </c>
      <c r="F3928" s="2" t="s">
        <v>191</v>
      </c>
      <c r="G3928">
        <v>1</v>
      </c>
      <c r="H3928">
        <v>1</v>
      </c>
      <c r="I3928">
        <v>0</v>
      </c>
      <c r="J3928">
        <v>155</v>
      </c>
      <c r="K3928">
        <v>85</v>
      </c>
      <c r="L3928" s="2" t="s">
        <v>334</v>
      </c>
    </row>
    <row r="3929" spans="1:12" x14ac:dyDescent="0.4">
      <c r="A3929" s="1">
        <v>44026</v>
      </c>
      <c r="B3929" s="5">
        <v>0</v>
      </c>
      <c r="C3929" s="2" t="s">
        <v>8</v>
      </c>
      <c r="D3929">
        <v>0</v>
      </c>
      <c r="E3929">
        <v>5472</v>
      </c>
      <c r="F3929" s="2" t="s">
        <v>191</v>
      </c>
      <c r="G3929">
        <v>5</v>
      </c>
      <c r="H3929">
        <v>1</v>
      </c>
      <c r="I3929">
        <v>0</v>
      </c>
      <c r="J3929">
        <v>0</v>
      </c>
      <c r="K3929">
        <v>295</v>
      </c>
      <c r="L3929" s="2" t="s">
        <v>279</v>
      </c>
    </row>
    <row r="3930" spans="1:12" x14ac:dyDescent="0.4">
      <c r="A3930" s="1">
        <v>44026</v>
      </c>
      <c r="B3930" s="5">
        <v>0.5625</v>
      </c>
      <c r="C3930" s="2" t="s">
        <v>28</v>
      </c>
      <c r="D3930">
        <v>0</v>
      </c>
      <c r="E3930">
        <v>131</v>
      </c>
      <c r="F3930" s="2" t="s">
        <v>191</v>
      </c>
      <c r="G3930">
        <v>0</v>
      </c>
      <c r="H3930">
        <v>0</v>
      </c>
      <c r="I3930">
        <v>0</v>
      </c>
      <c r="J3930">
        <v>0</v>
      </c>
      <c r="K3930">
        <v>13</v>
      </c>
      <c r="L3930" s="2" t="s">
        <v>304</v>
      </c>
    </row>
    <row r="3931" spans="1:12" x14ac:dyDescent="0.4">
      <c r="A3931" s="1">
        <v>44026</v>
      </c>
      <c r="B3931" s="5">
        <v>0</v>
      </c>
      <c r="C3931" s="2" t="s">
        <v>93</v>
      </c>
      <c r="D3931">
        <v>0</v>
      </c>
      <c r="E3931">
        <v>850</v>
      </c>
      <c r="F3931" s="2" t="s">
        <v>191</v>
      </c>
      <c r="G3931">
        <v>1</v>
      </c>
      <c r="H3931">
        <v>0</v>
      </c>
      <c r="I3931">
        <v>0</v>
      </c>
      <c r="J3931">
        <v>0</v>
      </c>
      <c r="K3931">
        <v>50</v>
      </c>
      <c r="L3931" s="2" t="s">
        <v>0</v>
      </c>
    </row>
    <row r="3932" spans="1:12" x14ac:dyDescent="0.4">
      <c r="A3932" s="1">
        <v>44026</v>
      </c>
      <c r="B3932" s="5">
        <v>0</v>
      </c>
      <c r="C3932" s="2" t="s">
        <v>37</v>
      </c>
      <c r="D3932">
        <v>0</v>
      </c>
      <c r="E3932">
        <v>257</v>
      </c>
      <c r="F3932" s="2" t="s">
        <v>191</v>
      </c>
      <c r="G3932">
        <v>1</v>
      </c>
      <c r="H3932">
        <v>0</v>
      </c>
      <c r="I3932">
        <v>0</v>
      </c>
      <c r="J3932">
        <v>0</v>
      </c>
      <c r="K3932">
        <v>7</v>
      </c>
      <c r="L3932" s="2" t="s">
        <v>333</v>
      </c>
    </row>
    <row r="3933" spans="1:12" x14ac:dyDescent="0.4">
      <c r="A3933" s="1">
        <v>44026</v>
      </c>
      <c r="B3933" s="5">
        <v>0</v>
      </c>
      <c r="C3933" s="2" t="s">
        <v>48</v>
      </c>
      <c r="D3933">
        <v>0</v>
      </c>
      <c r="E3933">
        <v>796</v>
      </c>
      <c r="F3933" s="2" t="s">
        <v>191</v>
      </c>
      <c r="G3933">
        <v>4</v>
      </c>
      <c r="H3933">
        <v>3</v>
      </c>
      <c r="I3933">
        <v>0</v>
      </c>
      <c r="J3933">
        <v>0</v>
      </c>
      <c r="K3933">
        <v>20</v>
      </c>
      <c r="L3933" s="2" t="s">
        <v>102</v>
      </c>
    </row>
    <row r="3934" spans="1:12" x14ac:dyDescent="0.4">
      <c r="A3934" s="1">
        <v>44026</v>
      </c>
      <c r="B3934" s="5">
        <v>0</v>
      </c>
      <c r="C3934" s="2" t="s">
        <v>29</v>
      </c>
      <c r="D3934">
        <v>0</v>
      </c>
      <c r="E3934">
        <v>758</v>
      </c>
      <c r="F3934" s="2" t="s">
        <v>191</v>
      </c>
      <c r="G3934">
        <v>2</v>
      </c>
      <c r="H3934">
        <v>0</v>
      </c>
      <c r="I3934">
        <v>0</v>
      </c>
      <c r="J3934">
        <v>0</v>
      </c>
      <c r="K3934">
        <v>83</v>
      </c>
      <c r="L3934" s="2" t="s">
        <v>229</v>
      </c>
    </row>
    <row r="3935" spans="1:12" x14ac:dyDescent="0.4">
      <c r="A3935" s="1">
        <v>44026</v>
      </c>
      <c r="B3935" s="5">
        <v>0</v>
      </c>
      <c r="C3935" s="2" t="s">
        <v>70</v>
      </c>
      <c r="D3935">
        <v>0</v>
      </c>
      <c r="E3935">
        <v>126</v>
      </c>
      <c r="F3935" s="2" t="s">
        <v>191</v>
      </c>
      <c r="G3935">
        <v>0</v>
      </c>
      <c r="H3935">
        <v>0</v>
      </c>
      <c r="I3935">
        <v>0</v>
      </c>
      <c r="J3935">
        <v>0</v>
      </c>
      <c r="K3935">
        <v>3</v>
      </c>
      <c r="L3935" s="2" t="s">
        <v>223</v>
      </c>
    </row>
    <row r="3936" spans="1:12" x14ac:dyDescent="0.4">
      <c r="A3936" s="1">
        <v>44026</v>
      </c>
      <c r="B3936" s="5">
        <v>0</v>
      </c>
      <c r="C3936" s="2" t="s">
        <v>78</v>
      </c>
      <c r="D3936">
        <v>0</v>
      </c>
      <c r="E3936">
        <v>88</v>
      </c>
      <c r="F3936" s="2" t="s">
        <v>191</v>
      </c>
      <c r="G3936">
        <v>0</v>
      </c>
      <c r="H3936">
        <v>0</v>
      </c>
      <c r="I3936">
        <v>0</v>
      </c>
      <c r="J3936">
        <v>0</v>
      </c>
      <c r="K3936">
        <v>0</v>
      </c>
      <c r="L3936" s="2" t="s">
        <v>338</v>
      </c>
    </row>
    <row r="3937" spans="1:12" x14ac:dyDescent="0.4">
      <c r="A3937" s="1">
        <v>44026</v>
      </c>
      <c r="B3937" s="5">
        <v>0</v>
      </c>
      <c r="C3937" s="2" t="s">
        <v>33</v>
      </c>
      <c r="D3937">
        <v>0</v>
      </c>
      <c r="E3937">
        <v>925</v>
      </c>
      <c r="F3937" s="2" t="s">
        <v>191</v>
      </c>
      <c r="G3937">
        <v>14</v>
      </c>
      <c r="H3937">
        <v>0</v>
      </c>
      <c r="I3937">
        <v>0</v>
      </c>
      <c r="J3937">
        <v>0</v>
      </c>
      <c r="K3937">
        <v>39</v>
      </c>
      <c r="L3937" s="2" t="s">
        <v>74</v>
      </c>
    </row>
    <row r="3938" spans="1:12" x14ac:dyDescent="0.4">
      <c r="A3938" s="1">
        <v>44026</v>
      </c>
      <c r="B3938" s="5">
        <v>0.39583333333333331</v>
      </c>
      <c r="C3938" s="2" t="s">
        <v>101</v>
      </c>
      <c r="D3938">
        <v>0</v>
      </c>
      <c r="E3938">
        <v>94</v>
      </c>
      <c r="F3938" s="2" t="s">
        <v>191</v>
      </c>
      <c r="G3938">
        <v>5</v>
      </c>
      <c r="H3938">
        <v>0</v>
      </c>
      <c r="I3938">
        <v>0</v>
      </c>
      <c r="J3938">
        <v>0</v>
      </c>
      <c r="K3938">
        <v>7</v>
      </c>
      <c r="L3938" s="2" t="s">
        <v>335</v>
      </c>
    </row>
    <row r="3939" spans="1:12" x14ac:dyDescent="0.4">
      <c r="A3939" s="1">
        <v>44026</v>
      </c>
      <c r="B3939" s="5">
        <v>4.1666666666666664E-2</v>
      </c>
      <c r="C3939" s="2" t="s">
        <v>57</v>
      </c>
      <c r="D3939">
        <v>0</v>
      </c>
      <c r="E3939">
        <v>493</v>
      </c>
      <c r="F3939" s="2" t="s">
        <v>191</v>
      </c>
      <c r="G3939">
        <v>6</v>
      </c>
      <c r="H3939">
        <v>0</v>
      </c>
      <c r="I3939">
        <v>0</v>
      </c>
      <c r="J3939">
        <v>0</v>
      </c>
      <c r="K3939">
        <v>17</v>
      </c>
      <c r="L3939" s="2" t="s">
        <v>233</v>
      </c>
    </row>
    <row r="3940" spans="1:12" x14ac:dyDescent="0.4">
      <c r="A3940" s="1">
        <v>44026</v>
      </c>
      <c r="B3940" s="5">
        <v>0.41666666666666669</v>
      </c>
      <c r="C3940" s="2" t="s">
        <v>38</v>
      </c>
      <c r="D3940">
        <v>0</v>
      </c>
      <c r="E3940">
        <v>366</v>
      </c>
      <c r="F3940" s="2" t="s">
        <v>191</v>
      </c>
      <c r="G3940">
        <v>7</v>
      </c>
      <c r="H3940">
        <v>0</v>
      </c>
      <c r="I3940">
        <v>0</v>
      </c>
      <c r="J3940">
        <v>322</v>
      </c>
      <c r="K3940">
        <v>23</v>
      </c>
      <c r="L3940" s="2" t="s">
        <v>339</v>
      </c>
    </row>
    <row r="3941" spans="1:12" x14ac:dyDescent="0.4">
      <c r="A3941" s="1">
        <v>44026</v>
      </c>
      <c r="B3941" s="5">
        <v>0.41666666666666669</v>
      </c>
      <c r="C3941" s="2" t="s">
        <v>88</v>
      </c>
      <c r="D3941">
        <v>0</v>
      </c>
      <c r="E3941">
        <v>413</v>
      </c>
      <c r="F3941" s="2" t="s">
        <v>191</v>
      </c>
      <c r="G3941">
        <v>4</v>
      </c>
      <c r="H3941">
        <v>1</v>
      </c>
      <c r="I3941">
        <v>0</v>
      </c>
      <c r="J3941">
        <v>71</v>
      </c>
      <c r="K3941">
        <v>18</v>
      </c>
      <c r="L3941" s="2" t="s">
        <v>303</v>
      </c>
    </row>
    <row r="3942" spans="1:12" x14ac:dyDescent="0.4">
      <c r="A3942" s="1">
        <v>44026</v>
      </c>
      <c r="B3942" s="5">
        <v>0.33333333333333331</v>
      </c>
      <c r="C3942" s="2" t="s">
        <v>9</v>
      </c>
      <c r="D3942">
        <v>0</v>
      </c>
      <c r="E3942">
        <v>3376</v>
      </c>
      <c r="F3942" s="2" t="s">
        <v>191</v>
      </c>
      <c r="G3942">
        <v>4</v>
      </c>
      <c r="H3942">
        <v>1</v>
      </c>
      <c r="I3942">
        <v>1</v>
      </c>
      <c r="J3942">
        <v>916</v>
      </c>
      <c r="K3942">
        <v>350</v>
      </c>
      <c r="L3942" s="2" t="s">
        <v>244</v>
      </c>
    </row>
    <row r="3943" spans="1:12" x14ac:dyDescent="0.4">
      <c r="A3943" s="1">
        <v>44026</v>
      </c>
      <c r="B3943" s="5"/>
      <c r="C3943" s="2" t="s">
        <v>75</v>
      </c>
      <c r="E3943">
        <v>110</v>
      </c>
      <c r="F3943" s="2" t="s">
        <v>191</v>
      </c>
      <c r="G3943">
        <v>0</v>
      </c>
      <c r="K3943">
        <v>7</v>
      </c>
      <c r="L3943" s="2" t="s">
        <v>0</v>
      </c>
    </row>
    <row r="3944" spans="1:12" x14ac:dyDescent="0.4">
      <c r="A3944" s="1">
        <v>44026</v>
      </c>
      <c r="B3944" s="5">
        <v>0</v>
      </c>
      <c r="C3944" s="2" t="s">
        <v>18</v>
      </c>
      <c r="D3944">
        <v>0</v>
      </c>
      <c r="E3944">
        <v>5757</v>
      </c>
      <c r="F3944" s="2" t="s">
        <v>191</v>
      </c>
      <c r="G3944">
        <v>5</v>
      </c>
      <c r="H3944">
        <v>2</v>
      </c>
      <c r="I3944">
        <v>0</v>
      </c>
      <c r="J3944">
        <v>0</v>
      </c>
      <c r="K3944">
        <v>424</v>
      </c>
      <c r="L3944" s="2" t="s">
        <v>123</v>
      </c>
    </row>
    <row r="3945" spans="1:12" x14ac:dyDescent="0.4">
      <c r="A3945" s="1">
        <v>44026</v>
      </c>
      <c r="B3945" s="5">
        <v>0</v>
      </c>
      <c r="C3945" s="2" t="s">
        <v>20</v>
      </c>
      <c r="D3945">
        <v>0</v>
      </c>
      <c r="E3945">
        <v>2100</v>
      </c>
      <c r="F3945" s="2" t="s">
        <v>191</v>
      </c>
      <c r="G3945">
        <v>7</v>
      </c>
      <c r="H3945">
        <v>1</v>
      </c>
      <c r="I3945">
        <v>0</v>
      </c>
      <c r="J3945">
        <v>307</v>
      </c>
      <c r="K3945">
        <v>153</v>
      </c>
      <c r="L3945" s="2" t="s">
        <v>255</v>
      </c>
    </row>
    <row r="3946" spans="1:12" x14ac:dyDescent="0.4">
      <c r="A3946" s="1">
        <v>44026</v>
      </c>
      <c r="B3946" s="5">
        <v>0.33333333333333331</v>
      </c>
      <c r="C3946" s="2" t="s">
        <v>40</v>
      </c>
      <c r="D3946">
        <v>0</v>
      </c>
      <c r="E3946">
        <v>255</v>
      </c>
      <c r="F3946" s="2" t="s">
        <v>191</v>
      </c>
      <c r="G3946">
        <v>3</v>
      </c>
      <c r="H3946">
        <v>0</v>
      </c>
      <c r="I3946">
        <v>0</v>
      </c>
      <c r="J3946">
        <v>221</v>
      </c>
      <c r="K3946">
        <v>9</v>
      </c>
      <c r="L3946" s="2" t="s">
        <v>232</v>
      </c>
    </row>
    <row r="3947" spans="1:12" x14ac:dyDescent="0.4">
      <c r="A3947" s="1">
        <v>44026</v>
      </c>
      <c r="B3947" s="5">
        <v>0.60416666666666663</v>
      </c>
      <c r="C3947" s="2" t="s">
        <v>12</v>
      </c>
      <c r="D3947">
        <v>0</v>
      </c>
      <c r="E3947">
        <v>4133</v>
      </c>
      <c r="F3947" s="2" t="s">
        <v>191</v>
      </c>
      <c r="G3947">
        <v>24</v>
      </c>
      <c r="H3947">
        <v>0</v>
      </c>
      <c r="I3947">
        <v>6</v>
      </c>
      <c r="J3947">
        <v>0</v>
      </c>
      <c r="K3947">
        <v>133</v>
      </c>
      <c r="L3947" s="2" t="s">
        <v>301</v>
      </c>
    </row>
    <row r="3948" spans="1:12" x14ac:dyDescent="0.4">
      <c r="A3948" s="1">
        <v>44026</v>
      </c>
      <c r="B3948" s="5">
        <v>0</v>
      </c>
      <c r="C3948" s="2" t="s">
        <v>10</v>
      </c>
      <c r="D3948">
        <v>0</v>
      </c>
      <c r="E3948">
        <v>84</v>
      </c>
      <c r="F3948" s="2" t="s">
        <v>191</v>
      </c>
      <c r="G3948">
        <v>0</v>
      </c>
      <c r="H3948">
        <v>0</v>
      </c>
      <c r="I3948">
        <v>0</v>
      </c>
      <c r="J3948">
        <v>0</v>
      </c>
      <c r="K3948">
        <v>1</v>
      </c>
      <c r="L3948" s="2" t="s">
        <v>302</v>
      </c>
    </row>
    <row r="3949" spans="1:12" x14ac:dyDescent="0.4">
      <c r="A3949" s="1">
        <v>44026</v>
      </c>
      <c r="B3949" s="5"/>
      <c r="C3949" s="2" t="s">
        <v>167</v>
      </c>
      <c r="E3949">
        <v>33299</v>
      </c>
      <c r="F3949" s="2" t="s">
        <v>191</v>
      </c>
      <c r="G3949">
        <v>128</v>
      </c>
      <c r="K3949">
        <v>1969</v>
      </c>
      <c r="L3949" s="2" t="s">
        <v>0</v>
      </c>
    </row>
    <row r="3950" spans="1:12" x14ac:dyDescent="0.4">
      <c r="A3950" s="1">
        <v>44027</v>
      </c>
      <c r="B3950" s="5">
        <v>0.33333333333333331</v>
      </c>
      <c r="C3950" s="2" t="s">
        <v>22</v>
      </c>
      <c r="D3950">
        <v>0</v>
      </c>
      <c r="E3950">
        <v>1418</v>
      </c>
      <c r="F3950" s="2" t="s">
        <v>191</v>
      </c>
      <c r="G3950">
        <v>22</v>
      </c>
      <c r="H3950">
        <v>0</v>
      </c>
      <c r="I3950">
        <v>0</v>
      </c>
      <c r="J3950">
        <v>0</v>
      </c>
      <c r="K3950">
        <v>47</v>
      </c>
      <c r="L3950" s="2" t="s">
        <v>325</v>
      </c>
    </row>
    <row r="3951" spans="1:12" x14ac:dyDescent="0.4">
      <c r="A3951" s="1">
        <v>44027</v>
      </c>
      <c r="B3951" s="5">
        <v>0.33333333333333331</v>
      </c>
      <c r="C3951" s="2" t="s">
        <v>83</v>
      </c>
      <c r="D3951">
        <v>0</v>
      </c>
      <c r="E3951">
        <v>25</v>
      </c>
      <c r="F3951" s="2" t="s">
        <v>191</v>
      </c>
      <c r="G3951">
        <v>0</v>
      </c>
      <c r="H3951">
        <v>0</v>
      </c>
      <c r="I3951">
        <v>0</v>
      </c>
      <c r="J3951">
        <v>0</v>
      </c>
      <c r="K3951">
        <v>0</v>
      </c>
      <c r="L3951" s="2" t="s">
        <v>118</v>
      </c>
    </row>
    <row r="3952" spans="1:12" x14ac:dyDescent="0.4">
      <c r="A3952" s="1">
        <v>44027</v>
      </c>
      <c r="B3952" s="5"/>
      <c r="C3952" s="2" t="s">
        <v>50</v>
      </c>
      <c r="E3952">
        <v>106</v>
      </c>
      <c r="F3952" s="2" t="s">
        <v>191</v>
      </c>
      <c r="G3952">
        <v>2</v>
      </c>
      <c r="K3952">
        <v>3</v>
      </c>
      <c r="L3952" s="2" t="s">
        <v>0</v>
      </c>
    </row>
    <row r="3953" spans="1:12" x14ac:dyDescent="0.4">
      <c r="A3953" s="1">
        <v>44027</v>
      </c>
      <c r="B3953" s="5">
        <v>0.33333333333333331</v>
      </c>
      <c r="C3953" s="2" t="s">
        <v>15</v>
      </c>
      <c r="D3953">
        <v>0</v>
      </c>
      <c r="E3953">
        <v>2005</v>
      </c>
      <c r="F3953" s="2" t="s">
        <v>191</v>
      </c>
      <c r="G3953">
        <v>3</v>
      </c>
      <c r="H3953">
        <v>2</v>
      </c>
      <c r="I3953">
        <v>0</v>
      </c>
      <c r="J3953">
        <v>0</v>
      </c>
      <c r="K3953">
        <v>97</v>
      </c>
      <c r="L3953" s="2" t="s">
        <v>87</v>
      </c>
    </row>
    <row r="3954" spans="1:12" x14ac:dyDescent="0.4">
      <c r="A3954" s="1">
        <v>44027</v>
      </c>
      <c r="B3954" s="5">
        <v>0</v>
      </c>
      <c r="C3954" s="2" t="s">
        <v>17</v>
      </c>
      <c r="D3954">
        <v>0</v>
      </c>
      <c r="E3954">
        <v>898</v>
      </c>
      <c r="F3954" s="2" t="s">
        <v>191</v>
      </c>
      <c r="G3954">
        <v>2</v>
      </c>
      <c r="H3954">
        <v>0</v>
      </c>
      <c r="I3954">
        <v>0</v>
      </c>
      <c r="J3954">
        <v>832</v>
      </c>
      <c r="K3954">
        <v>35</v>
      </c>
      <c r="L3954" s="2" t="s">
        <v>115</v>
      </c>
    </row>
    <row r="3955" spans="1:12" x14ac:dyDescent="0.4">
      <c r="A3955" s="1">
        <v>44027</v>
      </c>
      <c r="B3955" s="5">
        <v>0.36458333333333331</v>
      </c>
      <c r="C3955" s="2" t="s">
        <v>13</v>
      </c>
      <c r="D3955">
        <v>0</v>
      </c>
      <c r="E3955">
        <v>1016</v>
      </c>
      <c r="F3955" s="2" t="s">
        <v>191</v>
      </c>
      <c r="G3955">
        <v>5</v>
      </c>
      <c r="H3955">
        <v>2</v>
      </c>
      <c r="I3955">
        <v>0</v>
      </c>
      <c r="J3955">
        <v>943</v>
      </c>
      <c r="K3955">
        <v>50</v>
      </c>
      <c r="L3955" s="2" t="s">
        <v>332</v>
      </c>
    </row>
    <row r="3956" spans="1:12" x14ac:dyDescent="0.4">
      <c r="A3956" s="1">
        <v>44027</v>
      </c>
      <c r="B3956" s="5">
        <v>0</v>
      </c>
      <c r="C3956" s="2" t="s">
        <v>26</v>
      </c>
      <c r="D3956">
        <v>0</v>
      </c>
      <c r="E3956">
        <v>1278</v>
      </c>
      <c r="F3956" s="2" t="s">
        <v>191</v>
      </c>
      <c r="G3956">
        <v>1</v>
      </c>
      <c r="H3956">
        <v>1</v>
      </c>
      <c r="I3956">
        <v>0</v>
      </c>
      <c r="J3956">
        <v>155</v>
      </c>
      <c r="K3956">
        <v>85</v>
      </c>
      <c r="L3956" s="2" t="s">
        <v>334</v>
      </c>
    </row>
    <row r="3957" spans="1:12" x14ac:dyDescent="0.4">
      <c r="A3957" s="1">
        <v>44027</v>
      </c>
      <c r="B3957" s="5">
        <v>0</v>
      </c>
      <c r="C3957" s="2" t="s">
        <v>8</v>
      </c>
      <c r="D3957">
        <v>0</v>
      </c>
      <c r="E3957">
        <v>5491</v>
      </c>
      <c r="F3957" s="2" t="s">
        <v>191</v>
      </c>
      <c r="G3957">
        <v>3</v>
      </c>
      <c r="H3957">
        <v>1</v>
      </c>
      <c r="I3957">
        <v>0</v>
      </c>
      <c r="J3957">
        <v>0</v>
      </c>
      <c r="K3957">
        <v>295</v>
      </c>
      <c r="L3957" s="2" t="s">
        <v>279</v>
      </c>
    </row>
    <row r="3958" spans="1:12" x14ac:dyDescent="0.4">
      <c r="A3958" s="1">
        <v>44027</v>
      </c>
      <c r="B3958" s="5">
        <v>0.45833333333333331</v>
      </c>
      <c r="C3958" s="2" t="s">
        <v>28</v>
      </c>
      <c r="D3958">
        <v>0</v>
      </c>
      <c r="E3958">
        <v>133</v>
      </c>
      <c r="F3958" s="2" t="s">
        <v>191</v>
      </c>
      <c r="G3958">
        <v>0</v>
      </c>
      <c r="H3958">
        <v>0</v>
      </c>
      <c r="I3958">
        <v>0</v>
      </c>
      <c r="J3958">
        <v>0</v>
      </c>
      <c r="K3958">
        <v>13</v>
      </c>
      <c r="L3958" s="2" t="s">
        <v>304</v>
      </c>
    </row>
    <row r="3959" spans="1:12" x14ac:dyDescent="0.4">
      <c r="A3959" s="1">
        <v>44027</v>
      </c>
      <c r="B3959" s="5">
        <v>0</v>
      </c>
      <c r="C3959" s="2" t="s">
        <v>93</v>
      </c>
      <c r="D3959">
        <v>0</v>
      </c>
      <c r="E3959">
        <v>850</v>
      </c>
      <c r="F3959" s="2" t="s">
        <v>191</v>
      </c>
      <c r="G3959">
        <v>1</v>
      </c>
      <c r="H3959">
        <v>0</v>
      </c>
      <c r="I3959">
        <v>0</v>
      </c>
      <c r="J3959">
        <v>0</v>
      </c>
      <c r="K3959">
        <v>50</v>
      </c>
      <c r="L3959" s="2" t="s">
        <v>0</v>
      </c>
    </row>
    <row r="3960" spans="1:12" x14ac:dyDescent="0.4">
      <c r="A3960" s="1">
        <v>44027</v>
      </c>
      <c r="B3960" s="5">
        <v>0</v>
      </c>
      <c r="C3960" s="2" t="s">
        <v>37</v>
      </c>
      <c r="D3960">
        <v>0</v>
      </c>
      <c r="E3960">
        <v>258</v>
      </c>
      <c r="F3960" s="2" t="s">
        <v>191</v>
      </c>
      <c r="G3960">
        <v>2</v>
      </c>
      <c r="H3960">
        <v>0</v>
      </c>
      <c r="I3960">
        <v>0</v>
      </c>
      <c r="J3960">
        <v>0</v>
      </c>
      <c r="K3960">
        <v>7</v>
      </c>
      <c r="L3960" s="2" t="s">
        <v>333</v>
      </c>
    </row>
    <row r="3961" spans="1:12" x14ac:dyDescent="0.4">
      <c r="A3961" s="1">
        <v>44027</v>
      </c>
      <c r="B3961" s="5">
        <v>0</v>
      </c>
      <c r="C3961" s="2" t="s">
        <v>48</v>
      </c>
      <c r="D3961">
        <v>0</v>
      </c>
      <c r="E3961">
        <v>806</v>
      </c>
      <c r="F3961" s="2" t="s">
        <v>191</v>
      </c>
      <c r="G3961">
        <v>5</v>
      </c>
      <c r="H3961">
        <v>4</v>
      </c>
      <c r="I3961">
        <v>0</v>
      </c>
      <c r="J3961">
        <v>0</v>
      </c>
      <c r="K3961">
        <v>20</v>
      </c>
      <c r="L3961" s="2" t="s">
        <v>102</v>
      </c>
    </row>
    <row r="3962" spans="1:12" x14ac:dyDescent="0.4">
      <c r="A3962" s="1">
        <v>44027</v>
      </c>
      <c r="B3962" s="5">
        <v>0</v>
      </c>
      <c r="C3962" s="2" t="s">
        <v>29</v>
      </c>
      <c r="D3962">
        <v>0</v>
      </c>
      <c r="E3962">
        <v>761</v>
      </c>
      <c r="F3962" s="2" t="s">
        <v>191</v>
      </c>
      <c r="G3962">
        <v>1</v>
      </c>
      <c r="H3962">
        <v>0</v>
      </c>
      <c r="I3962">
        <v>0</v>
      </c>
      <c r="J3962">
        <v>0</v>
      </c>
      <c r="K3962">
        <v>83</v>
      </c>
      <c r="L3962" s="2" t="s">
        <v>229</v>
      </c>
    </row>
    <row r="3963" spans="1:12" x14ac:dyDescent="0.4">
      <c r="A3963" s="1">
        <v>44027</v>
      </c>
      <c r="B3963" s="5">
        <v>0</v>
      </c>
      <c r="C3963" s="2" t="s">
        <v>70</v>
      </c>
      <c r="D3963">
        <v>0</v>
      </c>
      <c r="E3963">
        <v>127</v>
      </c>
      <c r="F3963" s="2" t="s">
        <v>191</v>
      </c>
      <c r="G3963">
        <v>0</v>
      </c>
      <c r="H3963">
        <v>0</v>
      </c>
      <c r="I3963">
        <v>0</v>
      </c>
      <c r="J3963">
        <v>0</v>
      </c>
      <c r="K3963">
        <v>3</v>
      </c>
      <c r="L3963" s="2" t="s">
        <v>223</v>
      </c>
    </row>
    <row r="3964" spans="1:12" x14ac:dyDescent="0.4">
      <c r="A3964" s="1">
        <v>44027</v>
      </c>
      <c r="B3964" s="5">
        <v>0</v>
      </c>
      <c r="C3964" s="2" t="s">
        <v>78</v>
      </c>
      <c r="D3964">
        <v>0</v>
      </c>
      <c r="E3964">
        <v>88</v>
      </c>
      <c r="F3964" s="2" t="s">
        <v>191</v>
      </c>
      <c r="G3964">
        <v>0</v>
      </c>
      <c r="H3964">
        <v>0</v>
      </c>
      <c r="I3964">
        <v>0</v>
      </c>
      <c r="J3964">
        <v>0</v>
      </c>
      <c r="K3964">
        <v>0</v>
      </c>
      <c r="L3964" s="2" t="s">
        <v>338</v>
      </c>
    </row>
    <row r="3965" spans="1:12" x14ac:dyDescent="0.4">
      <c r="A3965" s="1">
        <v>44027</v>
      </c>
      <c r="B3965" s="5">
        <v>0</v>
      </c>
      <c r="C3965" s="2" t="s">
        <v>33</v>
      </c>
      <c r="D3965">
        <v>0</v>
      </c>
      <c r="E3965">
        <v>925</v>
      </c>
      <c r="F3965" s="2" t="s">
        <v>191</v>
      </c>
      <c r="G3965">
        <v>12</v>
      </c>
      <c r="H3965">
        <v>0</v>
      </c>
      <c r="I3965">
        <v>0</v>
      </c>
      <c r="J3965">
        <v>0</v>
      </c>
      <c r="K3965">
        <v>39</v>
      </c>
      <c r="L3965" s="2" t="s">
        <v>74</v>
      </c>
    </row>
    <row r="3966" spans="1:12" x14ac:dyDescent="0.4">
      <c r="A3966" s="1">
        <v>44027</v>
      </c>
      <c r="B3966" s="5">
        <v>0.39583333333333331</v>
      </c>
      <c r="C3966" s="2" t="s">
        <v>101</v>
      </c>
      <c r="D3966">
        <v>0</v>
      </c>
      <c r="E3966">
        <v>96</v>
      </c>
      <c r="F3966" s="2" t="s">
        <v>191</v>
      </c>
      <c r="G3966">
        <v>5</v>
      </c>
      <c r="H3966">
        <v>0</v>
      </c>
      <c r="I3966">
        <v>0</v>
      </c>
      <c r="J3966">
        <v>0</v>
      </c>
      <c r="K3966">
        <v>7</v>
      </c>
      <c r="L3966" s="2" t="s">
        <v>335</v>
      </c>
    </row>
    <row r="3967" spans="1:12" x14ac:dyDescent="0.4">
      <c r="A3967" s="1">
        <v>44027</v>
      </c>
      <c r="B3967" s="5">
        <v>4.1666666666666664E-2</v>
      </c>
      <c r="C3967" s="2" t="s">
        <v>57</v>
      </c>
      <c r="D3967">
        <v>0</v>
      </c>
      <c r="E3967">
        <v>497</v>
      </c>
      <c r="F3967" s="2" t="s">
        <v>191</v>
      </c>
      <c r="G3967">
        <v>5</v>
      </c>
      <c r="H3967">
        <v>0</v>
      </c>
      <c r="I3967">
        <v>0</v>
      </c>
      <c r="J3967">
        <v>0</v>
      </c>
      <c r="K3967">
        <v>17</v>
      </c>
      <c r="L3967" s="2" t="s">
        <v>233</v>
      </c>
    </row>
    <row r="3968" spans="1:12" x14ac:dyDescent="0.4">
      <c r="A3968" s="1">
        <v>44027</v>
      </c>
      <c r="B3968" s="5">
        <v>0.41666666666666669</v>
      </c>
      <c r="C3968" s="2" t="s">
        <v>38</v>
      </c>
      <c r="D3968">
        <v>0</v>
      </c>
      <c r="E3968">
        <v>371</v>
      </c>
      <c r="F3968" s="2" t="s">
        <v>191</v>
      </c>
      <c r="G3968">
        <v>7</v>
      </c>
      <c r="H3968">
        <v>0</v>
      </c>
      <c r="I3968">
        <v>0</v>
      </c>
      <c r="J3968">
        <v>325</v>
      </c>
      <c r="K3968">
        <v>23</v>
      </c>
      <c r="L3968" s="2" t="s">
        <v>339</v>
      </c>
    </row>
    <row r="3969" spans="1:12" x14ac:dyDescent="0.4">
      <c r="A3969" s="1">
        <v>44027</v>
      </c>
      <c r="B3969" s="5">
        <v>0.41666666666666669</v>
      </c>
      <c r="C3969" s="2" t="s">
        <v>88</v>
      </c>
      <c r="D3969">
        <v>0</v>
      </c>
      <c r="E3969">
        <v>417</v>
      </c>
      <c r="F3969" s="2" t="s">
        <v>191</v>
      </c>
      <c r="G3969">
        <v>4</v>
      </c>
      <c r="H3969">
        <v>1</v>
      </c>
      <c r="I3969">
        <v>0</v>
      </c>
      <c r="J3969">
        <v>71</v>
      </c>
      <c r="K3969">
        <v>18</v>
      </c>
      <c r="L3969" s="2" t="s">
        <v>303</v>
      </c>
    </row>
    <row r="3970" spans="1:12" x14ac:dyDescent="0.4">
      <c r="A3970" s="1">
        <v>44027</v>
      </c>
      <c r="B3970" s="5">
        <v>0.33333333333333331</v>
      </c>
      <c r="C3970" s="2" t="s">
        <v>9</v>
      </c>
      <c r="D3970">
        <v>0</v>
      </c>
      <c r="E3970">
        <v>3381</v>
      </c>
      <c r="F3970" s="2" t="s">
        <v>191</v>
      </c>
      <c r="G3970">
        <v>4</v>
      </c>
      <c r="H3970">
        <v>1</v>
      </c>
      <c r="I3970">
        <v>1</v>
      </c>
      <c r="J3970">
        <v>916</v>
      </c>
      <c r="K3970">
        <v>350</v>
      </c>
      <c r="L3970" s="2" t="s">
        <v>244</v>
      </c>
    </row>
    <row r="3971" spans="1:12" x14ac:dyDescent="0.4">
      <c r="A3971" s="1">
        <v>44027</v>
      </c>
      <c r="B3971" s="5">
        <v>0.33333333333333331</v>
      </c>
      <c r="C3971" s="2" t="s">
        <v>75</v>
      </c>
      <c r="D3971">
        <v>0</v>
      </c>
      <c r="E3971">
        <v>111</v>
      </c>
      <c r="F3971" s="2" t="s">
        <v>191</v>
      </c>
      <c r="G3971">
        <v>0</v>
      </c>
      <c r="H3971">
        <v>0</v>
      </c>
      <c r="I3971">
        <v>0</v>
      </c>
      <c r="J3971">
        <v>93</v>
      </c>
      <c r="K3971">
        <v>7</v>
      </c>
      <c r="L3971" s="2" t="s">
        <v>145</v>
      </c>
    </row>
    <row r="3972" spans="1:12" x14ac:dyDescent="0.4">
      <c r="A3972" s="1">
        <v>44027</v>
      </c>
      <c r="B3972" s="5">
        <v>0</v>
      </c>
      <c r="C3972" s="2" t="s">
        <v>18</v>
      </c>
      <c r="D3972">
        <v>0</v>
      </c>
      <c r="E3972">
        <v>5773</v>
      </c>
      <c r="F3972" s="2" t="s">
        <v>191</v>
      </c>
      <c r="G3972">
        <v>5</v>
      </c>
      <c r="H3972">
        <v>2</v>
      </c>
      <c r="I3972">
        <v>0</v>
      </c>
      <c r="J3972">
        <v>0</v>
      </c>
      <c r="K3972">
        <v>424</v>
      </c>
      <c r="L3972" s="2" t="s">
        <v>123</v>
      </c>
    </row>
    <row r="3973" spans="1:12" x14ac:dyDescent="0.4">
      <c r="A3973" s="1">
        <v>44027</v>
      </c>
      <c r="B3973" s="5">
        <v>0</v>
      </c>
      <c r="C3973" s="2" t="s">
        <v>20</v>
      </c>
      <c r="D3973">
        <v>0</v>
      </c>
      <c r="E3973">
        <v>2102</v>
      </c>
      <c r="F3973" s="2" t="s">
        <v>191</v>
      </c>
      <c r="G3973">
        <v>7</v>
      </c>
      <c r="H3973">
        <v>1</v>
      </c>
      <c r="I3973">
        <v>0</v>
      </c>
      <c r="J3973">
        <v>307</v>
      </c>
      <c r="K3973">
        <v>153</v>
      </c>
      <c r="L3973" s="2" t="s">
        <v>255</v>
      </c>
    </row>
    <row r="3974" spans="1:12" x14ac:dyDescent="0.4">
      <c r="A3974" s="1">
        <v>44027</v>
      </c>
      <c r="B3974" s="5">
        <v>0.33333333333333331</v>
      </c>
      <c r="C3974" s="2" t="s">
        <v>40</v>
      </c>
      <c r="D3974">
        <v>0</v>
      </c>
      <c r="E3974">
        <v>257</v>
      </c>
      <c r="F3974" s="2" t="s">
        <v>191</v>
      </c>
      <c r="G3974">
        <v>3</v>
      </c>
      <c r="H3974">
        <v>0</v>
      </c>
      <c r="I3974">
        <v>0</v>
      </c>
      <c r="J3974">
        <v>221</v>
      </c>
      <c r="K3974">
        <v>9</v>
      </c>
      <c r="L3974" s="2" t="s">
        <v>232</v>
      </c>
    </row>
    <row r="3975" spans="1:12" x14ac:dyDescent="0.4">
      <c r="A3975" s="1">
        <v>44027</v>
      </c>
      <c r="B3975" s="5">
        <v>0.60416666666666663</v>
      </c>
      <c r="C3975" s="2" t="s">
        <v>12</v>
      </c>
      <c r="D3975">
        <v>0</v>
      </c>
      <c r="E3975">
        <v>4165</v>
      </c>
      <c r="F3975" s="2" t="s">
        <v>191</v>
      </c>
      <c r="G3975">
        <v>24</v>
      </c>
      <c r="H3975">
        <v>0</v>
      </c>
      <c r="I3975">
        <v>6</v>
      </c>
      <c r="J3975">
        <v>0</v>
      </c>
      <c r="K3975">
        <v>134</v>
      </c>
      <c r="L3975" s="2" t="s">
        <v>301</v>
      </c>
    </row>
    <row r="3976" spans="1:12" x14ac:dyDescent="0.4">
      <c r="A3976" s="1">
        <v>44027</v>
      </c>
      <c r="B3976" s="5">
        <v>0</v>
      </c>
      <c r="C3976" s="2" t="s">
        <v>10</v>
      </c>
      <c r="D3976">
        <v>0</v>
      </c>
      <c r="E3976">
        <v>84</v>
      </c>
      <c r="F3976" s="2" t="s">
        <v>191</v>
      </c>
      <c r="G3976">
        <v>0</v>
      </c>
      <c r="H3976">
        <v>0</v>
      </c>
      <c r="I3976">
        <v>0</v>
      </c>
      <c r="J3976">
        <v>0</v>
      </c>
      <c r="K3976">
        <v>1</v>
      </c>
      <c r="L3976" s="2" t="s">
        <v>302</v>
      </c>
    </row>
    <row r="3977" spans="1:12" x14ac:dyDescent="0.4">
      <c r="A3977" s="1">
        <v>44027</v>
      </c>
      <c r="B3977" s="5"/>
      <c r="C3977" s="2" t="s">
        <v>167</v>
      </c>
      <c r="E3977">
        <v>33439</v>
      </c>
      <c r="F3977" s="2" t="s">
        <v>191</v>
      </c>
      <c r="G3977">
        <v>123</v>
      </c>
      <c r="K3977">
        <v>1970</v>
      </c>
      <c r="L3977" s="2" t="s">
        <v>0</v>
      </c>
    </row>
    <row r="3978" spans="1:12" x14ac:dyDescent="0.4">
      <c r="A3978" s="1">
        <v>44028</v>
      </c>
      <c r="B3978" s="5">
        <v>0.33333333333333331</v>
      </c>
      <c r="C3978" s="2" t="s">
        <v>22</v>
      </c>
      <c r="D3978">
        <v>0</v>
      </c>
      <c r="E3978">
        <v>1430</v>
      </c>
      <c r="F3978" s="2" t="s">
        <v>191</v>
      </c>
      <c r="G3978">
        <v>22</v>
      </c>
      <c r="H3978">
        <v>0</v>
      </c>
      <c r="I3978">
        <v>0</v>
      </c>
      <c r="J3978">
        <v>0</v>
      </c>
      <c r="K3978">
        <v>47</v>
      </c>
      <c r="L3978" s="2" t="s">
        <v>325</v>
      </c>
    </row>
    <row r="3979" spans="1:12" x14ac:dyDescent="0.4">
      <c r="A3979" s="1">
        <v>44028</v>
      </c>
      <c r="B3979" s="5"/>
      <c r="C3979" s="2" t="s">
        <v>83</v>
      </c>
      <c r="E3979">
        <v>25</v>
      </c>
      <c r="F3979" s="2" t="s">
        <v>191</v>
      </c>
      <c r="G3979">
        <v>0</v>
      </c>
      <c r="K3979">
        <v>0</v>
      </c>
      <c r="L3979" s="2" t="s">
        <v>0</v>
      </c>
    </row>
    <row r="3980" spans="1:12" x14ac:dyDescent="0.4">
      <c r="A3980" s="1">
        <v>44028</v>
      </c>
      <c r="B3980" s="5">
        <v>0.33333333333333331</v>
      </c>
      <c r="C3980" s="2" t="s">
        <v>50</v>
      </c>
      <c r="D3980">
        <v>0</v>
      </c>
      <c r="E3980">
        <v>106</v>
      </c>
      <c r="F3980" s="2" t="s">
        <v>191</v>
      </c>
      <c r="G3980">
        <v>1</v>
      </c>
      <c r="H3980">
        <v>0</v>
      </c>
      <c r="I3980">
        <v>0</v>
      </c>
      <c r="J3980">
        <v>0</v>
      </c>
      <c r="K3980">
        <v>3</v>
      </c>
      <c r="L3980" s="2" t="s">
        <v>111</v>
      </c>
    </row>
    <row r="3981" spans="1:12" x14ac:dyDescent="0.4">
      <c r="A3981" s="1">
        <v>44028</v>
      </c>
      <c r="B3981" s="5">
        <v>0.33333333333333331</v>
      </c>
      <c r="C3981" s="2" t="s">
        <v>15</v>
      </c>
      <c r="D3981">
        <v>0</v>
      </c>
      <c r="E3981">
        <v>2013</v>
      </c>
      <c r="F3981" s="2" t="s">
        <v>191</v>
      </c>
      <c r="G3981">
        <v>4</v>
      </c>
      <c r="H3981">
        <v>0</v>
      </c>
      <c r="I3981">
        <v>0</v>
      </c>
      <c r="J3981">
        <v>0</v>
      </c>
      <c r="K3981">
        <v>97</v>
      </c>
      <c r="L3981" s="2" t="s">
        <v>87</v>
      </c>
    </row>
    <row r="3982" spans="1:12" x14ac:dyDescent="0.4">
      <c r="A3982" s="1">
        <v>44028</v>
      </c>
      <c r="B3982" s="5">
        <v>0</v>
      </c>
      <c r="C3982" s="2" t="s">
        <v>17</v>
      </c>
      <c r="D3982">
        <v>0</v>
      </c>
      <c r="E3982">
        <v>898</v>
      </c>
      <c r="F3982" s="2" t="s">
        <v>191</v>
      </c>
      <c r="G3982">
        <v>2</v>
      </c>
      <c r="H3982">
        <v>0</v>
      </c>
      <c r="I3982">
        <v>0</v>
      </c>
      <c r="J3982">
        <v>834</v>
      </c>
      <c r="K3982">
        <v>35</v>
      </c>
      <c r="L3982" s="2" t="s">
        <v>115</v>
      </c>
    </row>
    <row r="3983" spans="1:12" x14ac:dyDescent="0.4">
      <c r="A3983" s="1">
        <v>44028</v>
      </c>
      <c r="B3983" s="5">
        <v>0.35069444444444442</v>
      </c>
      <c r="C3983" s="2" t="s">
        <v>13</v>
      </c>
      <c r="D3983">
        <v>0</v>
      </c>
      <c r="E3983">
        <v>1018</v>
      </c>
      <c r="F3983" s="2" t="s">
        <v>191</v>
      </c>
      <c r="G3983">
        <v>5</v>
      </c>
      <c r="H3983">
        <v>2</v>
      </c>
      <c r="I3983">
        <v>0</v>
      </c>
      <c r="J3983">
        <v>943</v>
      </c>
      <c r="K3983">
        <v>50</v>
      </c>
      <c r="L3983" s="2" t="s">
        <v>332</v>
      </c>
    </row>
    <row r="3984" spans="1:12" x14ac:dyDescent="0.4">
      <c r="A3984" s="1">
        <v>44028</v>
      </c>
      <c r="B3984" s="5">
        <v>0</v>
      </c>
      <c r="C3984" s="2" t="s">
        <v>26</v>
      </c>
      <c r="D3984">
        <v>0</v>
      </c>
      <c r="E3984">
        <v>1282</v>
      </c>
      <c r="F3984" s="2" t="s">
        <v>191</v>
      </c>
      <c r="G3984">
        <v>2</v>
      </c>
      <c r="H3984">
        <v>1</v>
      </c>
      <c r="I3984">
        <v>0</v>
      </c>
      <c r="J3984">
        <v>155</v>
      </c>
      <c r="K3984">
        <v>85</v>
      </c>
      <c r="L3984" s="2" t="s">
        <v>334</v>
      </c>
    </row>
    <row r="3985" spans="1:12" x14ac:dyDescent="0.4">
      <c r="A3985" s="1">
        <v>44028</v>
      </c>
      <c r="B3985" s="5">
        <v>0</v>
      </c>
      <c r="C3985" s="2" t="s">
        <v>8</v>
      </c>
      <c r="D3985">
        <v>0</v>
      </c>
      <c r="E3985">
        <v>5505</v>
      </c>
      <c r="F3985" s="2" t="s">
        <v>191</v>
      </c>
      <c r="G3985">
        <v>4</v>
      </c>
      <c r="H3985">
        <v>1</v>
      </c>
      <c r="I3985">
        <v>0</v>
      </c>
      <c r="J3985">
        <v>0</v>
      </c>
      <c r="K3985">
        <v>295</v>
      </c>
      <c r="L3985" s="2" t="s">
        <v>279</v>
      </c>
    </row>
    <row r="3986" spans="1:12" x14ac:dyDescent="0.4">
      <c r="A3986" s="1">
        <v>44028</v>
      </c>
      <c r="B3986" s="5">
        <v>0.47916666666666669</v>
      </c>
      <c r="C3986" s="2" t="s">
        <v>28</v>
      </c>
      <c r="D3986">
        <v>0</v>
      </c>
      <c r="E3986">
        <v>135</v>
      </c>
      <c r="F3986" s="2" t="s">
        <v>191</v>
      </c>
      <c r="G3986">
        <v>0</v>
      </c>
      <c r="H3986">
        <v>0</v>
      </c>
      <c r="I3986">
        <v>0</v>
      </c>
      <c r="J3986">
        <v>0</v>
      </c>
      <c r="K3986">
        <v>13</v>
      </c>
      <c r="L3986" s="2" t="s">
        <v>304</v>
      </c>
    </row>
    <row r="3987" spans="1:12" x14ac:dyDescent="0.4">
      <c r="A3987" s="1">
        <v>44028</v>
      </c>
      <c r="B3987" s="5">
        <v>0</v>
      </c>
      <c r="C3987" s="2" t="s">
        <v>93</v>
      </c>
      <c r="D3987">
        <v>0</v>
      </c>
      <c r="E3987">
        <v>852</v>
      </c>
      <c r="F3987" s="2" t="s">
        <v>191</v>
      </c>
      <c r="G3987">
        <v>1</v>
      </c>
      <c r="H3987">
        <v>0</v>
      </c>
      <c r="I3987">
        <v>0</v>
      </c>
      <c r="J3987">
        <v>0</v>
      </c>
      <c r="K3987">
        <v>50</v>
      </c>
      <c r="L3987" s="2" t="s">
        <v>0</v>
      </c>
    </row>
    <row r="3988" spans="1:12" x14ac:dyDescent="0.4">
      <c r="A3988" s="1">
        <v>44028</v>
      </c>
      <c r="B3988" s="5">
        <v>0</v>
      </c>
      <c r="C3988" s="2" t="s">
        <v>37</v>
      </c>
      <c r="D3988">
        <v>0</v>
      </c>
      <c r="E3988">
        <v>259</v>
      </c>
      <c r="F3988" s="2" t="s">
        <v>191</v>
      </c>
      <c r="G3988">
        <v>1</v>
      </c>
      <c r="H3988">
        <v>0</v>
      </c>
      <c r="I3988">
        <v>0</v>
      </c>
      <c r="J3988">
        <v>0</v>
      </c>
      <c r="K3988">
        <v>7</v>
      </c>
      <c r="L3988" s="2" t="s">
        <v>333</v>
      </c>
    </row>
    <row r="3989" spans="1:12" x14ac:dyDescent="0.4">
      <c r="A3989" s="1">
        <v>44028</v>
      </c>
      <c r="B3989" s="5">
        <v>0</v>
      </c>
      <c r="C3989" s="2" t="s">
        <v>48</v>
      </c>
      <c r="D3989">
        <v>0</v>
      </c>
      <c r="E3989">
        <v>807</v>
      </c>
      <c r="F3989" s="2" t="s">
        <v>191</v>
      </c>
      <c r="G3989">
        <v>5</v>
      </c>
      <c r="H3989">
        <v>4</v>
      </c>
      <c r="I3989">
        <v>0</v>
      </c>
      <c r="J3989">
        <v>0</v>
      </c>
      <c r="K3989">
        <v>20</v>
      </c>
      <c r="L3989" s="2" t="s">
        <v>102</v>
      </c>
    </row>
    <row r="3990" spans="1:12" x14ac:dyDescent="0.4">
      <c r="A3990" s="1">
        <v>44028</v>
      </c>
      <c r="B3990" s="5">
        <v>0</v>
      </c>
      <c r="C3990" s="2" t="s">
        <v>29</v>
      </c>
      <c r="D3990">
        <v>0</v>
      </c>
      <c r="E3990">
        <v>761</v>
      </c>
      <c r="F3990" s="2" t="s">
        <v>191</v>
      </c>
      <c r="G3990">
        <v>1</v>
      </c>
      <c r="H3990">
        <v>0</v>
      </c>
      <c r="I3990">
        <v>0</v>
      </c>
      <c r="J3990">
        <v>0</v>
      </c>
      <c r="K3990">
        <v>83</v>
      </c>
      <c r="L3990" s="2" t="s">
        <v>229</v>
      </c>
    </row>
    <row r="3991" spans="1:12" x14ac:dyDescent="0.4">
      <c r="A3991" s="1">
        <v>44028</v>
      </c>
      <c r="B3991" s="5">
        <v>0</v>
      </c>
      <c r="C3991" s="2" t="s">
        <v>70</v>
      </c>
      <c r="D3991">
        <v>0</v>
      </c>
      <c r="E3991">
        <v>127</v>
      </c>
      <c r="F3991" s="2" t="s">
        <v>191</v>
      </c>
      <c r="G3991">
        <v>0</v>
      </c>
      <c r="H3991">
        <v>0</v>
      </c>
      <c r="I3991">
        <v>0</v>
      </c>
      <c r="J3991">
        <v>0</v>
      </c>
      <c r="K3991">
        <v>3</v>
      </c>
      <c r="L3991" s="2" t="s">
        <v>223</v>
      </c>
    </row>
    <row r="3992" spans="1:12" x14ac:dyDescent="0.4">
      <c r="A3992" s="1">
        <v>44028</v>
      </c>
      <c r="B3992" s="5">
        <v>0</v>
      </c>
      <c r="C3992" s="2" t="s">
        <v>78</v>
      </c>
      <c r="D3992">
        <v>0</v>
      </c>
      <c r="E3992">
        <v>88</v>
      </c>
      <c r="F3992" s="2" t="s">
        <v>191</v>
      </c>
      <c r="G3992">
        <v>0</v>
      </c>
      <c r="H3992">
        <v>0</v>
      </c>
      <c r="I3992">
        <v>0</v>
      </c>
      <c r="J3992">
        <v>0</v>
      </c>
      <c r="K3992">
        <v>0</v>
      </c>
      <c r="L3992" s="2" t="s">
        <v>338</v>
      </c>
    </row>
    <row r="3993" spans="1:12" x14ac:dyDescent="0.4">
      <c r="A3993" s="1">
        <v>44028</v>
      </c>
      <c r="B3993" s="5">
        <v>0</v>
      </c>
      <c r="C3993" s="2" t="s">
        <v>33</v>
      </c>
      <c r="D3993">
        <v>0</v>
      </c>
      <c r="E3993">
        <v>932</v>
      </c>
      <c r="F3993" s="2" t="s">
        <v>191</v>
      </c>
      <c r="G3993">
        <v>13</v>
      </c>
      <c r="H3993">
        <v>0</v>
      </c>
      <c r="I3993">
        <v>0</v>
      </c>
      <c r="J3993">
        <v>0</v>
      </c>
      <c r="K3993">
        <v>39</v>
      </c>
      <c r="L3993" s="2" t="s">
        <v>74</v>
      </c>
    </row>
    <row r="3994" spans="1:12" x14ac:dyDescent="0.4">
      <c r="A3994" s="1">
        <v>44028</v>
      </c>
      <c r="B3994" s="5">
        <v>0.39583333333333331</v>
      </c>
      <c r="C3994" s="2" t="s">
        <v>101</v>
      </c>
      <c r="D3994">
        <v>0</v>
      </c>
      <c r="E3994">
        <v>98</v>
      </c>
      <c r="F3994" s="2" t="s">
        <v>191</v>
      </c>
      <c r="G3994">
        <v>4</v>
      </c>
      <c r="H3994">
        <v>0</v>
      </c>
      <c r="I3994">
        <v>0</v>
      </c>
      <c r="J3994">
        <v>0</v>
      </c>
      <c r="K3994">
        <v>7</v>
      </c>
      <c r="L3994" s="2" t="s">
        <v>335</v>
      </c>
    </row>
    <row r="3995" spans="1:12" x14ac:dyDescent="0.4">
      <c r="A3995" s="1">
        <v>44028</v>
      </c>
      <c r="B3995" s="5">
        <v>4.1666666666666664E-2</v>
      </c>
      <c r="C3995" s="2" t="s">
        <v>57</v>
      </c>
      <c r="D3995">
        <v>0</v>
      </c>
      <c r="E3995">
        <v>499</v>
      </c>
      <c r="F3995" s="2" t="s">
        <v>191</v>
      </c>
      <c r="G3995">
        <v>4</v>
      </c>
      <c r="H3995">
        <v>0</v>
      </c>
      <c r="I3995">
        <v>0</v>
      </c>
      <c r="J3995">
        <v>0</v>
      </c>
      <c r="K3995">
        <v>17</v>
      </c>
      <c r="L3995" s="2" t="s">
        <v>233</v>
      </c>
    </row>
    <row r="3996" spans="1:12" x14ac:dyDescent="0.4">
      <c r="A3996" s="1">
        <v>44028</v>
      </c>
      <c r="B3996" s="5">
        <v>0.41666666666666669</v>
      </c>
      <c r="C3996" s="2" t="s">
        <v>38</v>
      </c>
      <c r="D3996">
        <v>0</v>
      </c>
      <c r="E3996">
        <v>373</v>
      </c>
      <c r="F3996" s="2" t="s">
        <v>191</v>
      </c>
      <c r="G3996">
        <v>7</v>
      </c>
      <c r="H3996">
        <v>0</v>
      </c>
      <c r="I3996">
        <v>0</v>
      </c>
      <c r="J3996">
        <v>327</v>
      </c>
      <c r="K3996">
        <v>24</v>
      </c>
      <c r="L3996" s="2" t="s">
        <v>339</v>
      </c>
    </row>
    <row r="3997" spans="1:12" x14ac:dyDescent="0.4">
      <c r="A3997" s="1">
        <v>44028</v>
      </c>
      <c r="B3997" s="5">
        <v>0.41666666666666669</v>
      </c>
      <c r="C3997" s="2" t="s">
        <v>88</v>
      </c>
      <c r="D3997">
        <v>0</v>
      </c>
      <c r="E3997">
        <v>423</v>
      </c>
      <c r="F3997" s="2" t="s">
        <v>191</v>
      </c>
      <c r="G3997">
        <v>4</v>
      </c>
      <c r="H3997">
        <v>1</v>
      </c>
      <c r="I3997">
        <v>0</v>
      </c>
      <c r="J3997">
        <v>71</v>
      </c>
      <c r="K3997">
        <v>18</v>
      </c>
      <c r="L3997" s="2" t="s">
        <v>303</v>
      </c>
    </row>
    <row r="3998" spans="1:12" x14ac:dyDescent="0.4">
      <c r="A3998" s="1">
        <v>44028</v>
      </c>
      <c r="B3998" s="5">
        <v>0.33333333333333331</v>
      </c>
      <c r="C3998" s="2" t="s">
        <v>9</v>
      </c>
      <c r="D3998">
        <v>0</v>
      </c>
      <c r="E3998">
        <v>3390</v>
      </c>
      <c r="F3998" s="2" t="s">
        <v>191</v>
      </c>
      <c r="G3998">
        <v>4</v>
      </c>
      <c r="H3998">
        <v>2</v>
      </c>
      <c r="I3998">
        <v>1</v>
      </c>
      <c r="J3998">
        <v>916</v>
      </c>
      <c r="K3998">
        <v>350</v>
      </c>
      <c r="L3998" s="2" t="s">
        <v>244</v>
      </c>
    </row>
    <row r="3999" spans="1:12" x14ac:dyDescent="0.4">
      <c r="A3999" s="1">
        <v>44028</v>
      </c>
      <c r="B3999" s="5">
        <v>0.66666666666666663</v>
      </c>
      <c r="C3999" s="2" t="s">
        <v>75</v>
      </c>
      <c r="D3999">
        <v>0</v>
      </c>
      <c r="E3999">
        <v>111</v>
      </c>
      <c r="F3999" s="2" t="s">
        <v>191</v>
      </c>
      <c r="G3999">
        <v>0</v>
      </c>
      <c r="H3999">
        <v>0</v>
      </c>
      <c r="I3999">
        <v>0</v>
      </c>
      <c r="J3999">
        <v>100</v>
      </c>
      <c r="K3999">
        <v>7</v>
      </c>
      <c r="L3999" s="2" t="s">
        <v>145</v>
      </c>
    </row>
    <row r="4000" spans="1:12" x14ac:dyDescent="0.4">
      <c r="A4000" s="1">
        <v>44028</v>
      </c>
      <c r="B4000" s="5">
        <v>0</v>
      </c>
      <c r="C4000" s="2" t="s">
        <v>18</v>
      </c>
      <c r="D4000">
        <v>0</v>
      </c>
      <c r="E4000">
        <v>5787</v>
      </c>
      <c r="F4000" s="2" t="s">
        <v>191</v>
      </c>
      <c r="G4000">
        <v>7</v>
      </c>
      <c r="H4000">
        <v>2</v>
      </c>
      <c r="I4000">
        <v>0</v>
      </c>
      <c r="J4000">
        <v>0</v>
      </c>
      <c r="K4000">
        <v>424</v>
      </c>
      <c r="L4000" s="2" t="s">
        <v>123</v>
      </c>
    </row>
    <row r="4001" spans="1:12" x14ac:dyDescent="0.4">
      <c r="A4001" s="1">
        <v>44028</v>
      </c>
      <c r="B4001" s="5">
        <v>0</v>
      </c>
      <c r="C4001" s="2" t="s">
        <v>20</v>
      </c>
      <c r="D4001">
        <v>0</v>
      </c>
      <c r="E4001">
        <v>2103</v>
      </c>
      <c r="F4001" s="2" t="s">
        <v>191</v>
      </c>
      <c r="G4001">
        <v>7</v>
      </c>
      <c r="H4001">
        <v>1</v>
      </c>
      <c r="I4001">
        <v>0</v>
      </c>
      <c r="J4001">
        <v>307</v>
      </c>
      <c r="K4001">
        <v>153</v>
      </c>
      <c r="L4001" s="2" t="s">
        <v>255</v>
      </c>
    </row>
    <row r="4002" spans="1:12" x14ac:dyDescent="0.4">
      <c r="A4002" s="1">
        <v>44028</v>
      </c>
      <c r="B4002" s="5">
        <v>0.33333333333333331</v>
      </c>
      <c r="C4002" s="2" t="s">
        <v>40</v>
      </c>
      <c r="D4002">
        <v>0</v>
      </c>
      <c r="E4002">
        <v>259</v>
      </c>
      <c r="F4002" s="2" t="s">
        <v>191</v>
      </c>
      <c r="G4002">
        <v>3</v>
      </c>
      <c r="H4002">
        <v>0</v>
      </c>
      <c r="I4002">
        <v>0</v>
      </c>
      <c r="J4002">
        <v>223</v>
      </c>
      <c r="K4002">
        <v>9</v>
      </c>
      <c r="L4002" s="2" t="s">
        <v>232</v>
      </c>
    </row>
    <row r="4003" spans="1:12" x14ac:dyDescent="0.4">
      <c r="A4003" s="1">
        <v>44028</v>
      </c>
      <c r="B4003" s="5">
        <v>0.60416666666666663</v>
      </c>
      <c r="C4003" s="2" t="s">
        <v>12</v>
      </c>
      <c r="D4003">
        <v>0</v>
      </c>
      <c r="E4003">
        <v>4180</v>
      </c>
      <c r="F4003" s="2" t="s">
        <v>191</v>
      </c>
      <c r="G4003">
        <v>23</v>
      </c>
      <c r="H4003">
        <v>0</v>
      </c>
      <c r="I4003">
        <v>6</v>
      </c>
      <c r="J4003">
        <v>0</v>
      </c>
      <c r="K4003">
        <v>134</v>
      </c>
      <c r="L4003" s="2" t="s">
        <v>301</v>
      </c>
    </row>
    <row r="4004" spans="1:12" x14ac:dyDescent="0.4">
      <c r="A4004" s="1">
        <v>44028</v>
      </c>
      <c r="B4004" s="5"/>
      <c r="C4004" s="2" t="s">
        <v>10</v>
      </c>
      <c r="E4004">
        <v>85</v>
      </c>
      <c r="F4004" s="2" t="s">
        <v>191</v>
      </c>
      <c r="G4004">
        <v>0</v>
      </c>
      <c r="K4004">
        <v>1</v>
      </c>
      <c r="L4004" s="2" t="s">
        <v>0</v>
      </c>
    </row>
    <row r="4005" spans="1:12" x14ac:dyDescent="0.4">
      <c r="A4005" s="1">
        <v>44028</v>
      </c>
      <c r="B4005" s="5"/>
      <c r="C4005" s="2" t="s">
        <v>167</v>
      </c>
      <c r="E4005">
        <v>33546</v>
      </c>
      <c r="F4005" s="2" t="s">
        <v>191</v>
      </c>
      <c r="G4005">
        <v>124</v>
      </c>
      <c r="K4005">
        <v>1971</v>
      </c>
      <c r="L4005" s="2" t="s">
        <v>0</v>
      </c>
    </row>
    <row r="4006" spans="1:12" x14ac:dyDescent="0.4">
      <c r="A4006" s="1">
        <v>44029</v>
      </c>
      <c r="B4006" s="5">
        <v>0.33333333333333331</v>
      </c>
      <c r="C4006" s="2" t="s">
        <v>22</v>
      </c>
      <c r="D4006">
        <v>0</v>
      </c>
      <c r="E4006">
        <v>1440</v>
      </c>
      <c r="F4006" s="2" t="s">
        <v>191</v>
      </c>
      <c r="G4006">
        <v>22</v>
      </c>
      <c r="H4006">
        <v>0</v>
      </c>
      <c r="I4006">
        <v>0</v>
      </c>
      <c r="J4006">
        <v>0</v>
      </c>
      <c r="K4006">
        <v>47</v>
      </c>
      <c r="L4006" s="2" t="s">
        <v>325</v>
      </c>
    </row>
    <row r="4007" spans="1:12" x14ac:dyDescent="0.4">
      <c r="A4007" s="1">
        <v>44029</v>
      </c>
      <c r="B4007" s="5">
        <v>0.33333333333333331</v>
      </c>
      <c r="C4007" s="2" t="s">
        <v>83</v>
      </c>
      <c r="D4007">
        <v>0</v>
      </c>
      <c r="E4007">
        <v>25</v>
      </c>
      <c r="F4007" s="2" t="s">
        <v>191</v>
      </c>
      <c r="G4007">
        <v>0</v>
      </c>
      <c r="H4007">
        <v>0</v>
      </c>
      <c r="I4007">
        <v>0</v>
      </c>
      <c r="J4007">
        <v>0</v>
      </c>
      <c r="K4007">
        <v>0</v>
      </c>
      <c r="L4007" s="2" t="s">
        <v>118</v>
      </c>
    </row>
    <row r="4008" spans="1:12" x14ac:dyDescent="0.4">
      <c r="A4008" s="1">
        <v>44029</v>
      </c>
      <c r="B4008" s="5">
        <v>0.4375</v>
      </c>
      <c r="C4008" s="2" t="s">
        <v>50</v>
      </c>
      <c r="D4008">
        <v>0</v>
      </c>
      <c r="E4008">
        <v>107</v>
      </c>
      <c r="F4008" s="2" t="s">
        <v>191</v>
      </c>
      <c r="G4008">
        <v>0</v>
      </c>
      <c r="H4008">
        <v>0</v>
      </c>
      <c r="I4008">
        <v>0</v>
      </c>
      <c r="J4008">
        <v>0</v>
      </c>
      <c r="K4008">
        <v>3</v>
      </c>
      <c r="L4008" s="2" t="s">
        <v>111</v>
      </c>
    </row>
    <row r="4009" spans="1:12" x14ac:dyDescent="0.4">
      <c r="A4009" s="1">
        <v>44029</v>
      </c>
      <c r="B4009" s="5">
        <v>0.33333333333333331</v>
      </c>
      <c r="C4009" s="2" t="s">
        <v>15</v>
      </c>
      <c r="D4009">
        <v>0</v>
      </c>
      <c r="E4009">
        <v>2024</v>
      </c>
      <c r="F4009" s="2" t="s">
        <v>191</v>
      </c>
      <c r="G4009">
        <v>4</v>
      </c>
      <c r="H4009">
        <v>3</v>
      </c>
      <c r="I4009">
        <v>0</v>
      </c>
      <c r="J4009">
        <v>0</v>
      </c>
      <c r="K4009">
        <v>97</v>
      </c>
      <c r="L4009" s="2" t="s">
        <v>87</v>
      </c>
    </row>
    <row r="4010" spans="1:12" x14ac:dyDescent="0.4">
      <c r="A4010" s="1">
        <v>44029</v>
      </c>
      <c r="B4010" s="5">
        <v>0</v>
      </c>
      <c r="C4010" s="2" t="s">
        <v>17</v>
      </c>
      <c r="D4010">
        <v>0</v>
      </c>
      <c r="E4010">
        <v>901</v>
      </c>
      <c r="F4010" s="2" t="s">
        <v>191</v>
      </c>
      <c r="G4010">
        <v>3</v>
      </c>
      <c r="H4010">
        <v>0</v>
      </c>
      <c r="I4010">
        <v>0</v>
      </c>
      <c r="J4010">
        <v>836</v>
      </c>
      <c r="K4010">
        <v>35</v>
      </c>
      <c r="L4010" s="2" t="s">
        <v>115</v>
      </c>
    </row>
    <row r="4011" spans="1:12" x14ac:dyDescent="0.4">
      <c r="A4011" s="1">
        <v>44029</v>
      </c>
      <c r="B4011" s="5">
        <v>0.34375</v>
      </c>
      <c r="C4011" s="2" t="s">
        <v>13</v>
      </c>
      <c r="D4011">
        <v>0</v>
      </c>
      <c r="E4011">
        <v>1022</v>
      </c>
      <c r="F4011" s="2" t="s">
        <v>191</v>
      </c>
      <c r="G4011">
        <v>5</v>
      </c>
      <c r="H4011">
        <v>2</v>
      </c>
      <c r="I4011">
        <v>0</v>
      </c>
      <c r="J4011">
        <v>949</v>
      </c>
      <c r="K4011">
        <v>50</v>
      </c>
      <c r="L4011" s="2" t="s">
        <v>332</v>
      </c>
    </row>
    <row r="4012" spans="1:12" x14ac:dyDescent="0.4">
      <c r="A4012" s="1">
        <v>44029</v>
      </c>
      <c r="B4012" s="5">
        <v>0</v>
      </c>
      <c r="C4012" s="2" t="s">
        <v>26</v>
      </c>
      <c r="D4012">
        <v>0</v>
      </c>
      <c r="E4012">
        <v>1284</v>
      </c>
      <c r="F4012" s="2" t="s">
        <v>191</v>
      </c>
      <c r="G4012">
        <v>2</v>
      </c>
      <c r="H4012">
        <v>1</v>
      </c>
      <c r="I4012">
        <v>0</v>
      </c>
      <c r="J4012">
        <v>155</v>
      </c>
      <c r="K4012">
        <v>85</v>
      </c>
      <c r="L4012" s="2" t="s">
        <v>334</v>
      </c>
    </row>
    <row r="4013" spans="1:12" x14ac:dyDescent="0.4">
      <c r="A4013" s="1">
        <v>44029</v>
      </c>
      <c r="B4013" s="5">
        <v>0</v>
      </c>
      <c r="C4013" s="2" t="s">
        <v>8</v>
      </c>
      <c r="D4013">
        <v>0</v>
      </c>
      <c r="E4013">
        <v>5514</v>
      </c>
      <c r="F4013" s="2" t="s">
        <v>191</v>
      </c>
      <c r="G4013">
        <v>4</v>
      </c>
      <c r="H4013">
        <v>1</v>
      </c>
      <c r="I4013">
        <v>0</v>
      </c>
      <c r="J4013">
        <v>0</v>
      </c>
      <c r="K4013">
        <v>295</v>
      </c>
      <c r="L4013" s="2" t="s">
        <v>279</v>
      </c>
    </row>
    <row r="4014" spans="1:12" x14ac:dyDescent="0.4">
      <c r="A4014" s="1">
        <v>44029</v>
      </c>
      <c r="B4014" s="5">
        <v>0.45833333333333331</v>
      </c>
      <c r="C4014" s="2" t="s">
        <v>28</v>
      </c>
      <c r="D4014">
        <v>0</v>
      </c>
      <c r="E4014">
        <v>136</v>
      </c>
      <c r="F4014" s="2" t="s">
        <v>191</v>
      </c>
      <c r="G4014">
        <v>0</v>
      </c>
      <c r="H4014">
        <v>0</v>
      </c>
      <c r="I4014">
        <v>0</v>
      </c>
      <c r="J4014">
        <v>0</v>
      </c>
      <c r="K4014">
        <v>13</v>
      </c>
      <c r="L4014" s="2" t="s">
        <v>304</v>
      </c>
    </row>
    <row r="4015" spans="1:12" x14ac:dyDescent="0.4">
      <c r="A4015" s="1">
        <v>44029</v>
      </c>
      <c r="B4015" s="5">
        <v>0</v>
      </c>
      <c r="C4015" s="2" t="s">
        <v>93</v>
      </c>
      <c r="D4015">
        <v>0</v>
      </c>
      <c r="E4015">
        <v>853</v>
      </c>
      <c r="F4015" s="2" t="s">
        <v>191</v>
      </c>
      <c r="G4015">
        <v>1</v>
      </c>
      <c r="H4015">
        <v>0</v>
      </c>
      <c r="I4015">
        <v>0</v>
      </c>
      <c r="J4015">
        <v>0</v>
      </c>
      <c r="K4015">
        <v>50</v>
      </c>
      <c r="L4015" s="2" t="s">
        <v>0</v>
      </c>
    </row>
    <row r="4016" spans="1:12" x14ac:dyDescent="0.4">
      <c r="A4016" s="1">
        <v>44029</v>
      </c>
      <c r="B4016" s="5">
        <v>0</v>
      </c>
      <c r="C4016" s="2" t="s">
        <v>37</v>
      </c>
      <c r="D4016">
        <v>0</v>
      </c>
      <c r="E4016">
        <v>259</v>
      </c>
      <c r="F4016" s="2" t="s">
        <v>191</v>
      </c>
      <c r="G4016">
        <v>1</v>
      </c>
      <c r="H4016">
        <v>0</v>
      </c>
      <c r="I4016">
        <v>0</v>
      </c>
      <c r="J4016">
        <v>0</v>
      </c>
      <c r="K4016">
        <v>7</v>
      </c>
      <c r="L4016" s="2" t="s">
        <v>333</v>
      </c>
    </row>
    <row r="4017" spans="1:12" x14ac:dyDescent="0.4">
      <c r="A4017" s="1">
        <v>44029</v>
      </c>
      <c r="B4017" s="5">
        <v>0</v>
      </c>
      <c r="C4017" s="2" t="s">
        <v>48</v>
      </c>
      <c r="D4017">
        <v>0</v>
      </c>
      <c r="E4017">
        <v>813</v>
      </c>
      <c r="F4017" s="2" t="s">
        <v>191</v>
      </c>
      <c r="G4017">
        <v>6</v>
      </c>
      <c r="H4017">
        <v>4</v>
      </c>
      <c r="I4017">
        <v>0</v>
      </c>
      <c r="J4017">
        <v>0</v>
      </c>
      <c r="K4017">
        <v>20</v>
      </c>
      <c r="L4017" s="2" t="s">
        <v>102</v>
      </c>
    </row>
    <row r="4018" spans="1:12" x14ac:dyDescent="0.4">
      <c r="A4018" s="1">
        <v>44029</v>
      </c>
      <c r="B4018" s="5">
        <v>0</v>
      </c>
      <c r="C4018" s="2" t="s">
        <v>29</v>
      </c>
      <c r="D4018">
        <v>0</v>
      </c>
      <c r="E4018">
        <v>765</v>
      </c>
      <c r="F4018" s="2" t="s">
        <v>191</v>
      </c>
      <c r="G4018">
        <v>1</v>
      </c>
      <c r="H4018">
        <v>0</v>
      </c>
      <c r="I4018">
        <v>0</v>
      </c>
      <c r="J4018">
        <v>0</v>
      </c>
      <c r="K4018">
        <v>83</v>
      </c>
      <c r="L4018" s="2" t="s">
        <v>229</v>
      </c>
    </row>
    <row r="4019" spans="1:12" x14ac:dyDescent="0.4">
      <c r="A4019" s="1">
        <v>44029</v>
      </c>
      <c r="B4019" s="5">
        <v>0</v>
      </c>
      <c r="C4019" s="2" t="s">
        <v>70</v>
      </c>
      <c r="D4019">
        <v>0</v>
      </c>
      <c r="E4019">
        <v>127</v>
      </c>
      <c r="F4019" s="2" t="s">
        <v>191</v>
      </c>
      <c r="G4019">
        <v>0</v>
      </c>
      <c r="H4019">
        <v>0</v>
      </c>
      <c r="I4019">
        <v>0</v>
      </c>
      <c r="J4019">
        <v>0</v>
      </c>
      <c r="K4019">
        <v>3</v>
      </c>
      <c r="L4019" s="2" t="s">
        <v>223</v>
      </c>
    </row>
    <row r="4020" spans="1:12" x14ac:dyDescent="0.4">
      <c r="A4020" s="1">
        <v>44029</v>
      </c>
      <c r="B4020" s="5">
        <v>0</v>
      </c>
      <c r="C4020" s="2" t="s">
        <v>78</v>
      </c>
      <c r="D4020">
        <v>0</v>
      </c>
      <c r="E4020">
        <v>88</v>
      </c>
      <c r="F4020" s="2" t="s">
        <v>191</v>
      </c>
      <c r="G4020">
        <v>0</v>
      </c>
      <c r="H4020">
        <v>0</v>
      </c>
      <c r="I4020">
        <v>0</v>
      </c>
      <c r="J4020">
        <v>0</v>
      </c>
      <c r="K4020">
        <v>0</v>
      </c>
      <c r="L4020" s="2" t="s">
        <v>338</v>
      </c>
    </row>
    <row r="4021" spans="1:12" x14ac:dyDescent="0.4">
      <c r="A4021" s="1">
        <v>44029</v>
      </c>
      <c r="B4021" s="5"/>
      <c r="C4021" s="2" t="s">
        <v>33</v>
      </c>
      <c r="E4021">
        <v>935</v>
      </c>
      <c r="F4021" s="2" t="s">
        <v>191</v>
      </c>
      <c r="G4021">
        <v>13</v>
      </c>
      <c r="K4021">
        <v>39</v>
      </c>
      <c r="L4021" s="2" t="s">
        <v>0</v>
      </c>
    </row>
    <row r="4022" spans="1:12" x14ac:dyDescent="0.4">
      <c r="A4022" s="1">
        <v>44029</v>
      </c>
      <c r="B4022" s="5">
        <v>0.39583333333333331</v>
      </c>
      <c r="C4022" s="2" t="s">
        <v>101</v>
      </c>
      <c r="D4022">
        <v>0</v>
      </c>
      <c r="E4022">
        <v>100</v>
      </c>
      <c r="F4022" s="2" t="s">
        <v>191</v>
      </c>
      <c r="G4022">
        <v>7</v>
      </c>
      <c r="H4022">
        <v>0</v>
      </c>
      <c r="I4022">
        <v>0</v>
      </c>
      <c r="J4022">
        <v>0</v>
      </c>
      <c r="K4022">
        <v>7</v>
      </c>
      <c r="L4022" s="2" t="s">
        <v>335</v>
      </c>
    </row>
    <row r="4023" spans="1:12" x14ac:dyDescent="0.4">
      <c r="A4023" s="1">
        <v>44029</v>
      </c>
      <c r="B4023" s="5">
        <v>4.1666666666666664E-2</v>
      </c>
      <c r="C4023" s="2" t="s">
        <v>57</v>
      </c>
      <c r="D4023">
        <v>0</v>
      </c>
      <c r="E4023">
        <v>500</v>
      </c>
      <c r="F4023" s="2" t="s">
        <v>191</v>
      </c>
      <c r="G4023">
        <v>4</v>
      </c>
      <c r="H4023">
        <v>0</v>
      </c>
      <c r="I4023">
        <v>0</v>
      </c>
      <c r="J4023">
        <v>0</v>
      </c>
      <c r="K4023">
        <v>17</v>
      </c>
      <c r="L4023" s="2" t="s">
        <v>233</v>
      </c>
    </row>
    <row r="4024" spans="1:12" x14ac:dyDescent="0.4">
      <c r="A4024" s="1">
        <v>44029</v>
      </c>
      <c r="B4024" s="5">
        <v>0.41666666666666669</v>
      </c>
      <c r="C4024" s="2" t="s">
        <v>38</v>
      </c>
      <c r="D4024">
        <v>0</v>
      </c>
      <c r="E4024">
        <v>374</v>
      </c>
      <c r="F4024" s="2" t="s">
        <v>191</v>
      </c>
      <c r="G4024">
        <v>7</v>
      </c>
      <c r="H4024">
        <v>0</v>
      </c>
      <c r="I4024">
        <v>0</v>
      </c>
      <c r="J4024">
        <v>327</v>
      </c>
      <c r="K4024">
        <v>24</v>
      </c>
      <c r="L4024" s="2" t="s">
        <v>339</v>
      </c>
    </row>
    <row r="4025" spans="1:12" x14ac:dyDescent="0.4">
      <c r="A4025" s="1">
        <v>44029</v>
      </c>
      <c r="B4025" s="5">
        <v>0.41666666666666669</v>
      </c>
      <c r="C4025" s="2" t="s">
        <v>88</v>
      </c>
      <c r="D4025">
        <v>0</v>
      </c>
      <c r="E4025">
        <v>427</v>
      </c>
      <c r="F4025" s="2" t="s">
        <v>191</v>
      </c>
      <c r="G4025">
        <v>4</v>
      </c>
      <c r="H4025">
        <v>1</v>
      </c>
      <c r="I4025">
        <v>0</v>
      </c>
      <c r="J4025">
        <v>71</v>
      </c>
      <c r="K4025">
        <v>18</v>
      </c>
      <c r="L4025" s="2" t="s">
        <v>303</v>
      </c>
    </row>
    <row r="4026" spans="1:12" x14ac:dyDescent="0.4">
      <c r="A4026" s="1">
        <v>44029</v>
      </c>
      <c r="B4026" s="5">
        <v>0.33333333333333331</v>
      </c>
      <c r="C4026" s="2" t="s">
        <v>9</v>
      </c>
      <c r="D4026">
        <v>0</v>
      </c>
      <c r="E4026">
        <v>3393</v>
      </c>
      <c r="F4026" s="2" t="s">
        <v>191</v>
      </c>
      <c r="G4026">
        <v>4</v>
      </c>
      <c r="H4026">
        <v>2</v>
      </c>
      <c r="I4026">
        <v>1</v>
      </c>
      <c r="J4026">
        <v>916</v>
      </c>
      <c r="K4026">
        <v>350</v>
      </c>
      <c r="L4026" s="2" t="s">
        <v>244</v>
      </c>
    </row>
    <row r="4027" spans="1:12" x14ac:dyDescent="0.4">
      <c r="A4027" s="1">
        <v>44029</v>
      </c>
      <c r="B4027" s="5"/>
      <c r="C4027" s="2" t="s">
        <v>75</v>
      </c>
      <c r="E4027">
        <v>111</v>
      </c>
      <c r="F4027" s="2" t="s">
        <v>191</v>
      </c>
      <c r="G4027">
        <v>0</v>
      </c>
      <c r="K4027">
        <v>7</v>
      </c>
      <c r="L4027" s="2" t="s">
        <v>0</v>
      </c>
    </row>
    <row r="4028" spans="1:12" x14ac:dyDescent="0.4">
      <c r="A4028" s="1">
        <v>44029</v>
      </c>
      <c r="B4028" s="5">
        <v>0</v>
      </c>
      <c r="C4028" s="2" t="s">
        <v>18</v>
      </c>
      <c r="D4028">
        <v>0</v>
      </c>
      <c r="E4028">
        <v>5803</v>
      </c>
      <c r="F4028" s="2" t="s">
        <v>191</v>
      </c>
      <c r="G4028">
        <v>9</v>
      </c>
      <c r="H4028">
        <v>4</v>
      </c>
      <c r="I4028">
        <v>0</v>
      </c>
      <c r="J4028">
        <v>0</v>
      </c>
      <c r="K4028">
        <v>424</v>
      </c>
      <c r="L4028" s="2" t="s">
        <v>123</v>
      </c>
    </row>
    <row r="4029" spans="1:12" x14ac:dyDescent="0.4">
      <c r="A4029" s="1">
        <v>44029</v>
      </c>
      <c r="B4029" s="5">
        <v>0</v>
      </c>
      <c r="C4029" s="2" t="s">
        <v>20</v>
      </c>
      <c r="D4029">
        <v>0</v>
      </c>
      <c r="E4029">
        <v>2105</v>
      </c>
      <c r="F4029" s="2" t="s">
        <v>191</v>
      </c>
      <c r="G4029">
        <v>7</v>
      </c>
      <c r="H4029">
        <v>2</v>
      </c>
      <c r="I4029">
        <v>1</v>
      </c>
      <c r="J4029">
        <v>309</v>
      </c>
      <c r="K4029">
        <v>153</v>
      </c>
      <c r="L4029" s="2" t="s">
        <v>255</v>
      </c>
    </row>
    <row r="4030" spans="1:12" x14ac:dyDescent="0.4">
      <c r="A4030" s="1">
        <v>44029</v>
      </c>
      <c r="B4030" s="5">
        <v>0.33333333333333331</v>
      </c>
      <c r="C4030" s="2" t="s">
        <v>40</v>
      </c>
      <c r="D4030">
        <v>0</v>
      </c>
      <c r="E4030">
        <v>259</v>
      </c>
      <c r="F4030" s="2" t="s">
        <v>191</v>
      </c>
      <c r="G4030">
        <v>5</v>
      </c>
      <c r="H4030">
        <v>0</v>
      </c>
      <c r="I4030">
        <v>0</v>
      </c>
      <c r="J4030">
        <v>223</v>
      </c>
      <c r="K4030">
        <v>9</v>
      </c>
      <c r="L4030" s="2" t="s">
        <v>232</v>
      </c>
    </row>
    <row r="4031" spans="1:12" x14ac:dyDescent="0.4">
      <c r="A4031" s="1">
        <v>44029</v>
      </c>
      <c r="B4031" s="5">
        <v>0.60416666666666663</v>
      </c>
      <c r="C4031" s="2" t="s">
        <v>12</v>
      </c>
      <c r="D4031">
        <v>0</v>
      </c>
      <c r="E4031">
        <v>4209</v>
      </c>
      <c r="F4031" s="2" t="s">
        <v>191</v>
      </c>
      <c r="G4031">
        <v>26</v>
      </c>
      <c r="H4031">
        <v>0</v>
      </c>
      <c r="I4031">
        <v>6</v>
      </c>
      <c r="J4031">
        <v>0</v>
      </c>
      <c r="K4031">
        <v>134</v>
      </c>
      <c r="L4031" s="2" t="s">
        <v>301</v>
      </c>
    </row>
    <row r="4032" spans="1:12" x14ac:dyDescent="0.4">
      <c r="A4032" s="1">
        <v>44029</v>
      </c>
      <c r="B4032" s="5">
        <v>0</v>
      </c>
      <c r="C4032" s="2" t="s">
        <v>10</v>
      </c>
      <c r="D4032">
        <v>0</v>
      </c>
      <c r="E4032">
        <v>85</v>
      </c>
      <c r="F4032" s="2" t="s">
        <v>191</v>
      </c>
      <c r="G4032">
        <v>0</v>
      </c>
      <c r="H4032">
        <v>0</v>
      </c>
      <c r="I4032">
        <v>0</v>
      </c>
      <c r="J4032">
        <v>0</v>
      </c>
      <c r="K4032">
        <v>1</v>
      </c>
      <c r="L4032" s="2" t="s">
        <v>340</v>
      </c>
    </row>
    <row r="4033" spans="1:12" x14ac:dyDescent="0.4">
      <c r="A4033" s="1">
        <v>44029</v>
      </c>
      <c r="B4033" s="5"/>
      <c r="C4033" s="2" t="s">
        <v>167</v>
      </c>
      <c r="E4033">
        <v>33659</v>
      </c>
      <c r="F4033" s="2" t="s">
        <v>191</v>
      </c>
      <c r="G4033">
        <v>135</v>
      </c>
      <c r="K4033">
        <v>1971</v>
      </c>
      <c r="L4033" s="2" t="s">
        <v>0</v>
      </c>
    </row>
    <row r="4034" spans="1:12" x14ac:dyDescent="0.4">
      <c r="A4034" s="1">
        <v>44030</v>
      </c>
      <c r="B4034" s="5"/>
      <c r="C4034" s="2" t="s">
        <v>22</v>
      </c>
      <c r="E4034">
        <v>1447</v>
      </c>
      <c r="F4034" s="2" t="s">
        <v>191</v>
      </c>
      <c r="G4034">
        <v>23</v>
      </c>
      <c r="K4034">
        <v>47</v>
      </c>
      <c r="L4034" s="2" t="s">
        <v>0</v>
      </c>
    </row>
    <row r="4035" spans="1:12" x14ac:dyDescent="0.4">
      <c r="A4035" s="1">
        <v>44030</v>
      </c>
      <c r="B4035" s="5"/>
      <c r="C4035" s="2" t="s">
        <v>83</v>
      </c>
      <c r="E4035">
        <v>25</v>
      </c>
      <c r="F4035" s="2" t="s">
        <v>191</v>
      </c>
      <c r="G4035">
        <v>0</v>
      </c>
      <c r="K4035">
        <v>0</v>
      </c>
      <c r="L4035" s="2" t="s">
        <v>0</v>
      </c>
    </row>
    <row r="4036" spans="1:12" x14ac:dyDescent="0.4">
      <c r="A4036" s="1">
        <v>44030</v>
      </c>
      <c r="B4036" s="5"/>
      <c r="C4036" s="2" t="s">
        <v>50</v>
      </c>
      <c r="E4036">
        <v>107</v>
      </c>
      <c r="F4036" s="2" t="s">
        <v>191</v>
      </c>
      <c r="G4036">
        <v>0</v>
      </c>
      <c r="K4036">
        <v>3</v>
      </c>
      <c r="L4036" s="2" t="s">
        <v>0</v>
      </c>
    </row>
    <row r="4037" spans="1:12" x14ac:dyDescent="0.4">
      <c r="A4037" s="1">
        <v>44030</v>
      </c>
      <c r="B4037" s="5">
        <v>0.33333333333333331</v>
      </c>
      <c r="C4037" s="2" t="s">
        <v>15</v>
      </c>
      <c r="D4037">
        <v>0</v>
      </c>
      <c r="E4037">
        <v>2031</v>
      </c>
      <c r="F4037" s="2" t="s">
        <v>191</v>
      </c>
      <c r="G4037">
        <v>5</v>
      </c>
      <c r="H4037">
        <v>0</v>
      </c>
      <c r="I4037">
        <v>0</v>
      </c>
      <c r="J4037">
        <v>0</v>
      </c>
      <c r="K4037">
        <v>97</v>
      </c>
      <c r="L4037" s="2" t="s">
        <v>87</v>
      </c>
    </row>
    <row r="4038" spans="1:12" x14ac:dyDescent="0.4">
      <c r="A4038" s="1">
        <v>44030</v>
      </c>
      <c r="B4038" s="5">
        <v>0</v>
      </c>
      <c r="C4038" s="2" t="s">
        <v>17</v>
      </c>
      <c r="D4038">
        <v>0</v>
      </c>
      <c r="E4038">
        <v>901</v>
      </c>
      <c r="F4038" s="2" t="s">
        <v>191</v>
      </c>
      <c r="G4038">
        <v>3</v>
      </c>
      <c r="H4038">
        <v>0</v>
      </c>
      <c r="I4038">
        <v>0</v>
      </c>
      <c r="J4038">
        <v>839</v>
      </c>
      <c r="K4038">
        <v>35</v>
      </c>
      <c r="L4038" s="2" t="s">
        <v>115</v>
      </c>
    </row>
    <row r="4039" spans="1:12" x14ac:dyDescent="0.4">
      <c r="A4039" s="1">
        <v>44030</v>
      </c>
      <c r="B4039" s="5">
        <v>0.41666666666666669</v>
      </c>
      <c r="C4039" s="2" t="s">
        <v>13</v>
      </c>
      <c r="D4039">
        <v>0</v>
      </c>
      <c r="E4039">
        <v>1024</v>
      </c>
      <c r="F4039" s="2" t="s">
        <v>191</v>
      </c>
      <c r="G4039">
        <v>6</v>
      </c>
      <c r="H4039">
        <v>2</v>
      </c>
      <c r="I4039">
        <v>0</v>
      </c>
      <c r="J4039">
        <v>956</v>
      </c>
      <c r="K4039">
        <v>50</v>
      </c>
      <c r="L4039" s="2" t="s">
        <v>332</v>
      </c>
    </row>
    <row r="4040" spans="1:12" x14ac:dyDescent="0.4">
      <c r="A4040" s="1">
        <v>44030</v>
      </c>
      <c r="B4040" s="5">
        <v>0</v>
      </c>
      <c r="C4040" s="2" t="s">
        <v>26</v>
      </c>
      <c r="D4040">
        <v>0</v>
      </c>
      <c r="E4040">
        <v>1292</v>
      </c>
      <c r="F4040" s="2" t="s">
        <v>191</v>
      </c>
      <c r="G4040">
        <v>2</v>
      </c>
      <c r="H4040">
        <v>1</v>
      </c>
      <c r="I4040">
        <v>0</v>
      </c>
      <c r="J4040">
        <v>155</v>
      </c>
      <c r="K4040">
        <v>85</v>
      </c>
      <c r="L4040" s="2" t="s">
        <v>334</v>
      </c>
    </row>
    <row r="4041" spans="1:12" x14ac:dyDescent="0.4">
      <c r="A4041" s="1">
        <v>44030</v>
      </c>
      <c r="B4041" s="5">
        <v>0</v>
      </c>
      <c r="C4041" s="2" t="s">
        <v>8</v>
      </c>
      <c r="D4041">
        <v>0</v>
      </c>
      <c r="E4041">
        <v>5525</v>
      </c>
      <c r="F4041" s="2" t="s">
        <v>191</v>
      </c>
      <c r="G4041">
        <v>4</v>
      </c>
      <c r="H4041">
        <v>0</v>
      </c>
      <c r="I4041">
        <v>0</v>
      </c>
      <c r="J4041">
        <v>0</v>
      </c>
      <c r="K4041">
        <v>295</v>
      </c>
      <c r="L4041" s="2" t="s">
        <v>279</v>
      </c>
    </row>
    <row r="4042" spans="1:12" x14ac:dyDescent="0.4">
      <c r="A4042" s="1">
        <v>44030</v>
      </c>
      <c r="B4042" s="5"/>
      <c r="C4042" s="2" t="s">
        <v>28</v>
      </c>
      <c r="E4042">
        <v>136</v>
      </c>
      <c r="F4042" s="2" t="s">
        <v>191</v>
      </c>
      <c r="G4042">
        <v>0</v>
      </c>
      <c r="K4042">
        <v>13</v>
      </c>
      <c r="L4042" s="2" t="s">
        <v>0</v>
      </c>
    </row>
    <row r="4043" spans="1:12" x14ac:dyDescent="0.4">
      <c r="A4043" s="1">
        <v>44030</v>
      </c>
      <c r="B4043" s="5">
        <v>0</v>
      </c>
      <c r="C4043" s="2" t="s">
        <v>93</v>
      </c>
      <c r="D4043">
        <v>0</v>
      </c>
      <c r="E4043">
        <v>853</v>
      </c>
      <c r="F4043" s="2" t="s">
        <v>191</v>
      </c>
      <c r="G4043">
        <v>1</v>
      </c>
      <c r="H4043">
        <v>0</v>
      </c>
      <c r="I4043">
        <v>0</v>
      </c>
      <c r="J4043">
        <v>0</v>
      </c>
      <c r="K4043">
        <v>50</v>
      </c>
      <c r="L4043" s="2" t="s">
        <v>0</v>
      </c>
    </row>
    <row r="4044" spans="1:12" x14ac:dyDescent="0.4">
      <c r="A4044" s="1">
        <v>44030</v>
      </c>
      <c r="B4044" s="5">
        <v>0</v>
      </c>
      <c r="C4044" s="2" t="s">
        <v>37</v>
      </c>
      <c r="D4044">
        <v>0</v>
      </c>
      <c r="E4044">
        <v>259</v>
      </c>
      <c r="F4044" s="2" t="s">
        <v>191</v>
      </c>
      <c r="G4044">
        <v>1</v>
      </c>
      <c r="H4044">
        <v>0</v>
      </c>
      <c r="I4044">
        <v>0</v>
      </c>
      <c r="J4044">
        <v>0</v>
      </c>
      <c r="K4044">
        <v>7</v>
      </c>
      <c r="L4044" s="2" t="s">
        <v>333</v>
      </c>
    </row>
    <row r="4045" spans="1:12" x14ac:dyDescent="0.4">
      <c r="A4045" s="1">
        <v>44030</v>
      </c>
      <c r="B4045" s="5">
        <v>0</v>
      </c>
      <c r="C4045" s="2" t="s">
        <v>48</v>
      </c>
      <c r="D4045">
        <v>0</v>
      </c>
      <c r="E4045">
        <v>816</v>
      </c>
      <c r="F4045" s="2" t="s">
        <v>191</v>
      </c>
      <c r="G4045">
        <v>7</v>
      </c>
      <c r="H4045">
        <v>4</v>
      </c>
      <c r="I4045">
        <v>0</v>
      </c>
      <c r="J4045">
        <v>0</v>
      </c>
      <c r="K4045">
        <v>20</v>
      </c>
      <c r="L4045" s="2" t="s">
        <v>102</v>
      </c>
    </row>
    <row r="4046" spans="1:12" x14ac:dyDescent="0.4">
      <c r="A4046" s="1">
        <v>44030</v>
      </c>
      <c r="B4046" s="5">
        <v>0</v>
      </c>
      <c r="C4046" s="2" t="s">
        <v>29</v>
      </c>
      <c r="D4046">
        <v>0</v>
      </c>
      <c r="E4046">
        <v>765</v>
      </c>
      <c r="F4046" s="2" t="s">
        <v>191</v>
      </c>
      <c r="G4046">
        <v>1</v>
      </c>
      <c r="H4046">
        <v>0</v>
      </c>
      <c r="I4046">
        <v>0</v>
      </c>
      <c r="J4046">
        <v>0</v>
      </c>
      <c r="K4046">
        <v>83</v>
      </c>
      <c r="L4046" s="2" t="s">
        <v>229</v>
      </c>
    </row>
    <row r="4047" spans="1:12" x14ac:dyDescent="0.4">
      <c r="A4047" s="1">
        <v>44030</v>
      </c>
      <c r="B4047" s="5">
        <v>0</v>
      </c>
      <c r="C4047" s="2" t="s">
        <v>70</v>
      </c>
      <c r="D4047">
        <v>0</v>
      </c>
      <c r="E4047">
        <v>128</v>
      </c>
      <c r="F4047" s="2" t="s">
        <v>191</v>
      </c>
      <c r="G4047">
        <v>0</v>
      </c>
      <c r="H4047">
        <v>0</v>
      </c>
      <c r="I4047">
        <v>0</v>
      </c>
      <c r="J4047">
        <v>0</v>
      </c>
      <c r="K4047">
        <v>3</v>
      </c>
      <c r="L4047" s="2" t="s">
        <v>223</v>
      </c>
    </row>
    <row r="4048" spans="1:12" x14ac:dyDescent="0.4">
      <c r="A4048" s="1">
        <v>44030</v>
      </c>
      <c r="B4048" s="5"/>
      <c r="C4048" s="2" t="s">
        <v>78</v>
      </c>
      <c r="E4048">
        <v>89</v>
      </c>
      <c r="F4048" s="2" t="s">
        <v>191</v>
      </c>
      <c r="G4048">
        <v>0</v>
      </c>
      <c r="K4048">
        <v>0</v>
      </c>
      <c r="L4048" s="2" t="s">
        <v>0</v>
      </c>
    </row>
    <row r="4049" spans="1:12" x14ac:dyDescent="0.4">
      <c r="A4049" s="1">
        <v>44030</v>
      </c>
      <c r="B4049" s="5"/>
      <c r="C4049" s="2" t="s">
        <v>33</v>
      </c>
      <c r="E4049">
        <v>938</v>
      </c>
      <c r="F4049" s="2" t="s">
        <v>191</v>
      </c>
      <c r="G4049">
        <v>13</v>
      </c>
      <c r="K4049">
        <v>39</v>
      </c>
      <c r="L4049" s="2" t="s">
        <v>0</v>
      </c>
    </row>
    <row r="4050" spans="1:12" x14ac:dyDescent="0.4">
      <c r="A4050" s="1">
        <v>44030</v>
      </c>
      <c r="B4050" s="5">
        <v>0</v>
      </c>
      <c r="C4050" s="2" t="s">
        <v>101</v>
      </c>
      <c r="D4050">
        <v>0</v>
      </c>
      <c r="E4050">
        <v>100</v>
      </c>
      <c r="F4050" s="2" t="s">
        <v>191</v>
      </c>
      <c r="G4050">
        <v>6</v>
      </c>
      <c r="H4050">
        <v>0</v>
      </c>
      <c r="I4050">
        <v>0</v>
      </c>
      <c r="J4050">
        <v>0</v>
      </c>
      <c r="K4050">
        <v>7</v>
      </c>
      <c r="L4050" s="2" t="s">
        <v>335</v>
      </c>
    </row>
    <row r="4051" spans="1:12" x14ac:dyDescent="0.4">
      <c r="A4051" s="1">
        <v>44030</v>
      </c>
      <c r="B4051" s="5"/>
      <c r="C4051" s="2" t="s">
        <v>57</v>
      </c>
      <c r="E4051">
        <v>501</v>
      </c>
      <c r="F4051" s="2" t="s">
        <v>191</v>
      </c>
      <c r="G4051">
        <v>3</v>
      </c>
      <c r="K4051">
        <v>17</v>
      </c>
      <c r="L4051" s="2" t="s">
        <v>0</v>
      </c>
    </row>
    <row r="4052" spans="1:12" x14ac:dyDescent="0.4">
      <c r="A4052" s="1">
        <v>44030</v>
      </c>
      <c r="B4052" s="5">
        <v>0.41666666666666669</v>
      </c>
      <c r="C4052" s="2" t="s">
        <v>38</v>
      </c>
      <c r="D4052">
        <v>0</v>
      </c>
      <c r="E4052">
        <v>375</v>
      </c>
      <c r="F4052" s="2" t="s">
        <v>191</v>
      </c>
      <c r="G4052">
        <v>7</v>
      </c>
      <c r="H4052">
        <v>0</v>
      </c>
      <c r="I4052">
        <v>0</v>
      </c>
      <c r="J4052">
        <v>327</v>
      </c>
      <c r="K4052">
        <v>24</v>
      </c>
      <c r="L4052" s="2" t="s">
        <v>339</v>
      </c>
    </row>
    <row r="4053" spans="1:12" x14ac:dyDescent="0.4">
      <c r="A4053" s="1">
        <v>44030</v>
      </c>
      <c r="B4053" s="5">
        <v>0.41666666666666669</v>
      </c>
      <c r="C4053" s="2" t="s">
        <v>88</v>
      </c>
      <c r="D4053">
        <v>0</v>
      </c>
      <c r="E4053">
        <v>430</v>
      </c>
      <c r="F4053" s="2" t="s">
        <v>191</v>
      </c>
      <c r="G4053">
        <v>4</v>
      </c>
      <c r="H4053">
        <v>1</v>
      </c>
      <c r="I4053">
        <v>0</v>
      </c>
      <c r="J4053">
        <v>71</v>
      </c>
      <c r="K4053">
        <v>18</v>
      </c>
      <c r="L4053" s="2" t="s">
        <v>303</v>
      </c>
    </row>
    <row r="4054" spans="1:12" x14ac:dyDescent="0.4">
      <c r="A4054" s="1">
        <v>44030</v>
      </c>
      <c r="B4054" s="5"/>
      <c r="C4054" s="2" t="s">
        <v>9</v>
      </c>
      <c r="E4054">
        <v>3399</v>
      </c>
      <c r="F4054" s="2" t="s">
        <v>191</v>
      </c>
      <c r="G4054">
        <v>5</v>
      </c>
      <c r="K4054">
        <v>350</v>
      </c>
      <c r="L4054" s="2" t="s">
        <v>0</v>
      </c>
    </row>
    <row r="4055" spans="1:12" x14ac:dyDescent="0.4">
      <c r="A4055" s="1">
        <v>44030</v>
      </c>
      <c r="B4055" s="5"/>
      <c r="C4055" s="2" t="s">
        <v>75</v>
      </c>
      <c r="E4055">
        <v>112</v>
      </c>
      <c r="F4055" s="2" t="s">
        <v>191</v>
      </c>
      <c r="G4055">
        <v>0</v>
      </c>
      <c r="K4055">
        <v>7</v>
      </c>
      <c r="L4055" s="2" t="s">
        <v>0</v>
      </c>
    </row>
    <row r="4056" spans="1:12" x14ac:dyDescent="0.4">
      <c r="A4056" s="1">
        <v>44030</v>
      </c>
      <c r="B4056" s="5">
        <v>0</v>
      </c>
      <c r="C4056" s="2" t="s">
        <v>18</v>
      </c>
      <c r="D4056">
        <v>0</v>
      </c>
      <c r="E4056">
        <v>5814</v>
      </c>
      <c r="F4056" s="2" t="s">
        <v>191</v>
      </c>
      <c r="G4056">
        <v>12</v>
      </c>
      <c r="H4056">
        <v>4</v>
      </c>
      <c r="I4056">
        <v>0</v>
      </c>
      <c r="J4056">
        <v>0</v>
      </c>
      <c r="K4056">
        <v>424</v>
      </c>
      <c r="L4056" s="2" t="s">
        <v>123</v>
      </c>
    </row>
    <row r="4057" spans="1:12" x14ac:dyDescent="0.4">
      <c r="A4057" s="1">
        <v>44030</v>
      </c>
      <c r="B4057" s="5">
        <v>0</v>
      </c>
      <c r="C4057" s="2" t="s">
        <v>20</v>
      </c>
      <c r="D4057">
        <v>0</v>
      </c>
      <c r="E4057">
        <v>2106</v>
      </c>
      <c r="F4057" s="2" t="s">
        <v>191</v>
      </c>
      <c r="G4057">
        <v>6</v>
      </c>
      <c r="H4057">
        <v>2</v>
      </c>
      <c r="I4057">
        <v>1</v>
      </c>
      <c r="J4057">
        <v>310</v>
      </c>
      <c r="K4057">
        <v>153</v>
      </c>
      <c r="L4057" s="2" t="s">
        <v>255</v>
      </c>
    </row>
    <row r="4058" spans="1:12" x14ac:dyDescent="0.4">
      <c r="A4058" s="1">
        <v>44030</v>
      </c>
      <c r="B4058" s="5">
        <v>0.33333333333333331</v>
      </c>
      <c r="C4058" s="2" t="s">
        <v>40</v>
      </c>
      <c r="D4058">
        <v>0</v>
      </c>
      <c r="E4058">
        <v>259</v>
      </c>
      <c r="F4058" s="2" t="s">
        <v>191</v>
      </c>
      <c r="G4058">
        <v>5</v>
      </c>
      <c r="H4058">
        <v>0</v>
      </c>
      <c r="I4058">
        <v>0</v>
      </c>
      <c r="J4058">
        <v>223</v>
      </c>
      <c r="K4058">
        <v>9</v>
      </c>
      <c r="L4058" s="2" t="s">
        <v>232</v>
      </c>
    </row>
    <row r="4059" spans="1:12" x14ac:dyDescent="0.4">
      <c r="A4059" s="1">
        <v>44030</v>
      </c>
      <c r="B4059" s="5">
        <v>0.60416666666666663</v>
      </c>
      <c r="C4059" s="2" t="s">
        <v>12</v>
      </c>
      <c r="D4059">
        <v>0</v>
      </c>
      <c r="E4059">
        <v>4224</v>
      </c>
      <c r="F4059" s="2" t="s">
        <v>191</v>
      </c>
      <c r="G4059">
        <v>24</v>
      </c>
      <c r="H4059">
        <v>0</v>
      </c>
      <c r="I4059">
        <v>6</v>
      </c>
      <c r="J4059">
        <v>0</v>
      </c>
      <c r="K4059">
        <v>134</v>
      </c>
      <c r="L4059" s="2" t="s">
        <v>301</v>
      </c>
    </row>
    <row r="4060" spans="1:12" x14ac:dyDescent="0.4">
      <c r="A4060" s="1">
        <v>44030</v>
      </c>
      <c r="B4060" s="5">
        <v>0</v>
      </c>
      <c r="C4060" s="2" t="s">
        <v>10</v>
      </c>
      <c r="D4060">
        <v>0</v>
      </c>
      <c r="E4060">
        <v>86</v>
      </c>
      <c r="F4060" s="2" t="s">
        <v>191</v>
      </c>
      <c r="G4060">
        <v>0</v>
      </c>
      <c r="H4060">
        <v>0</v>
      </c>
      <c r="I4060">
        <v>0</v>
      </c>
      <c r="J4060">
        <v>0</v>
      </c>
      <c r="K4060">
        <v>1</v>
      </c>
      <c r="L4060" s="2" t="s">
        <v>341</v>
      </c>
    </row>
    <row r="4061" spans="1:12" x14ac:dyDescent="0.4">
      <c r="A4061" s="1">
        <v>44030</v>
      </c>
      <c r="B4061" s="5"/>
      <c r="C4061" s="2" t="s">
        <v>167</v>
      </c>
      <c r="E4061">
        <v>33742</v>
      </c>
      <c r="F4061" s="2" t="s">
        <v>191</v>
      </c>
      <c r="G4061">
        <v>137</v>
      </c>
      <c r="K4061">
        <v>1971</v>
      </c>
      <c r="L4061" s="2" t="s">
        <v>0</v>
      </c>
    </row>
    <row r="4062" spans="1:12" x14ac:dyDescent="0.4">
      <c r="A4062" s="1">
        <v>44031</v>
      </c>
      <c r="B4062" s="5"/>
      <c r="C4062" s="2" t="s">
        <v>22</v>
      </c>
      <c r="E4062">
        <v>1454</v>
      </c>
      <c r="F4062" s="2" t="s">
        <v>191</v>
      </c>
      <c r="G4062">
        <v>24</v>
      </c>
      <c r="K4062">
        <v>47</v>
      </c>
      <c r="L4062" s="2" t="s">
        <v>0</v>
      </c>
    </row>
    <row r="4063" spans="1:12" x14ac:dyDescent="0.4">
      <c r="A4063" s="1">
        <v>44031</v>
      </c>
      <c r="B4063" s="5"/>
      <c r="C4063" s="2" t="s">
        <v>83</v>
      </c>
      <c r="E4063">
        <v>25</v>
      </c>
      <c r="F4063" s="2" t="s">
        <v>191</v>
      </c>
      <c r="G4063">
        <v>0</v>
      </c>
      <c r="K4063">
        <v>0</v>
      </c>
      <c r="L4063" s="2" t="s">
        <v>0</v>
      </c>
    </row>
    <row r="4064" spans="1:12" x14ac:dyDescent="0.4">
      <c r="A4064" s="1">
        <v>44031</v>
      </c>
      <c r="B4064" s="5"/>
      <c r="C4064" s="2" t="s">
        <v>50</v>
      </c>
      <c r="E4064">
        <v>107</v>
      </c>
      <c r="F4064" s="2" t="s">
        <v>191</v>
      </c>
      <c r="G4064">
        <v>0</v>
      </c>
      <c r="K4064">
        <v>3</v>
      </c>
      <c r="L4064" s="2" t="s">
        <v>0</v>
      </c>
    </row>
    <row r="4065" spans="1:12" x14ac:dyDescent="0.4">
      <c r="A4065" s="1">
        <v>44031</v>
      </c>
      <c r="B4065" s="5">
        <v>0.33333333333333331</v>
      </c>
      <c r="C4065" s="2" t="s">
        <v>15</v>
      </c>
      <c r="D4065">
        <v>0</v>
      </c>
      <c r="E4065">
        <v>2041</v>
      </c>
      <c r="F4065" s="2" t="s">
        <v>191</v>
      </c>
      <c r="G4065">
        <v>6</v>
      </c>
      <c r="H4065">
        <v>0</v>
      </c>
      <c r="I4065">
        <v>0</v>
      </c>
      <c r="J4065">
        <v>0</v>
      </c>
      <c r="K4065">
        <v>97</v>
      </c>
      <c r="L4065" s="2" t="s">
        <v>87</v>
      </c>
    </row>
    <row r="4066" spans="1:12" x14ac:dyDescent="0.4">
      <c r="A4066" s="1">
        <v>44031</v>
      </c>
      <c r="B4066" s="5">
        <v>0</v>
      </c>
      <c r="C4066" s="2" t="s">
        <v>17</v>
      </c>
      <c r="D4066">
        <v>0</v>
      </c>
      <c r="E4066">
        <v>901</v>
      </c>
      <c r="F4066" s="2" t="s">
        <v>191</v>
      </c>
      <c r="G4066">
        <v>3</v>
      </c>
      <c r="H4066">
        <v>0</v>
      </c>
      <c r="I4066">
        <v>0</v>
      </c>
      <c r="J4066">
        <v>842</v>
      </c>
      <c r="K4066">
        <v>35</v>
      </c>
      <c r="L4066" s="2" t="s">
        <v>115</v>
      </c>
    </row>
    <row r="4067" spans="1:12" x14ac:dyDescent="0.4">
      <c r="A4067" s="1">
        <v>44031</v>
      </c>
      <c r="B4067" s="5">
        <v>0.61388888888888893</v>
      </c>
      <c r="C4067" s="2" t="s">
        <v>13</v>
      </c>
      <c r="D4067">
        <v>0</v>
      </c>
      <c r="E4067">
        <v>1025</v>
      </c>
      <c r="F4067" s="2" t="s">
        <v>191</v>
      </c>
      <c r="G4067">
        <v>6</v>
      </c>
      <c r="H4067">
        <v>2</v>
      </c>
      <c r="I4067">
        <v>0</v>
      </c>
      <c r="J4067">
        <v>958</v>
      </c>
      <c r="K4067">
        <v>50</v>
      </c>
      <c r="L4067" s="2" t="s">
        <v>332</v>
      </c>
    </row>
    <row r="4068" spans="1:12" x14ac:dyDescent="0.4">
      <c r="A4068" s="1">
        <v>44031</v>
      </c>
      <c r="B4068" s="5">
        <v>0</v>
      </c>
      <c r="C4068" s="2" t="s">
        <v>26</v>
      </c>
      <c r="D4068">
        <v>0</v>
      </c>
      <c r="E4068">
        <v>1297</v>
      </c>
      <c r="F4068" s="2" t="s">
        <v>191</v>
      </c>
      <c r="G4068">
        <v>3</v>
      </c>
      <c r="H4068">
        <v>1</v>
      </c>
      <c r="I4068">
        <v>0</v>
      </c>
      <c r="J4068">
        <v>155</v>
      </c>
      <c r="K4068">
        <v>85</v>
      </c>
      <c r="L4068" s="2" t="s">
        <v>334</v>
      </c>
    </row>
    <row r="4069" spans="1:12" x14ac:dyDescent="0.4">
      <c r="A4069" s="1">
        <v>44031</v>
      </c>
      <c r="B4069" s="5">
        <v>0</v>
      </c>
      <c r="C4069" s="2" t="s">
        <v>8</v>
      </c>
      <c r="D4069">
        <v>51792</v>
      </c>
      <c r="E4069">
        <v>5528</v>
      </c>
      <c r="F4069" s="2" t="s">
        <v>191</v>
      </c>
      <c r="G4069">
        <v>4</v>
      </c>
      <c r="H4069">
        <v>0</v>
      </c>
      <c r="I4069">
        <v>0</v>
      </c>
      <c r="J4069">
        <v>0</v>
      </c>
      <c r="K4069">
        <v>295</v>
      </c>
      <c r="L4069" s="2" t="s">
        <v>279</v>
      </c>
    </row>
    <row r="4070" spans="1:12" x14ac:dyDescent="0.4">
      <c r="A4070" s="1">
        <v>44031</v>
      </c>
      <c r="B4070" s="5"/>
      <c r="C4070" s="2" t="s">
        <v>28</v>
      </c>
      <c r="E4070">
        <v>136</v>
      </c>
      <c r="F4070" s="2" t="s">
        <v>191</v>
      </c>
      <c r="G4070">
        <v>0</v>
      </c>
      <c r="K4070">
        <v>13</v>
      </c>
      <c r="L4070" s="2" t="s">
        <v>0</v>
      </c>
    </row>
    <row r="4071" spans="1:12" x14ac:dyDescent="0.4">
      <c r="A4071" s="1">
        <v>44031</v>
      </c>
      <c r="B4071" s="5">
        <v>0</v>
      </c>
      <c r="C4071" s="2" t="s">
        <v>93</v>
      </c>
      <c r="D4071">
        <v>0</v>
      </c>
      <c r="E4071">
        <v>853</v>
      </c>
      <c r="F4071" s="2" t="s">
        <v>191</v>
      </c>
      <c r="G4071">
        <v>1</v>
      </c>
      <c r="H4071">
        <v>0</v>
      </c>
      <c r="I4071">
        <v>0</v>
      </c>
      <c r="J4071">
        <v>0</v>
      </c>
      <c r="K4071">
        <v>50</v>
      </c>
      <c r="L4071" s="2" t="s">
        <v>0</v>
      </c>
    </row>
    <row r="4072" spans="1:12" x14ac:dyDescent="0.4">
      <c r="A4072" s="1">
        <v>44031</v>
      </c>
      <c r="B4072" s="5">
        <v>0</v>
      </c>
      <c r="C4072" s="2" t="s">
        <v>37</v>
      </c>
      <c r="D4072">
        <v>0</v>
      </c>
      <c r="E4072">
        <v>259</v>
      </c>
      <c r="F4072" s="2" t="s">
        <v>191</v>
      </c>
      <c r="G4072">
        <v>1</v>
      </c>
      <c r="H4072">
        <v>0</v>
      </c>
      <c r="I4072">
        <v>0</v>
      </c>
      <c r="J4072">
        <v>0</v>
      </c>
      <c r="K4072">
        <v>7</v>
      </c>
      <c r="L4072" s="2" t="s">
        <v>333</v>
      </c>
    </row>
    <row r="4073" spans="1:12" x14ac:dyDescent="0.4">
      <c r="A4073" s="1">
        <v>44031</v>
      </c>
      <c r="B4073" s="5">
        <v>0</v>
      </c>
      <c r="C4073" s="2" t="s">
        <v>48</v>
      </c>
      <c r="D4073">
        <v>0</v>
      </c>
      <c r="E4073">
        <v>819</v>
      </c>
      <c r="F4073" s="2" t="s">
        <v>191</v>
      </c>
      <c r="G4073">
        <v>7</v>
      </c>
      <c r="H4073">
        <v>0</v>
      </c>
      <c r="I4073">
        <v>0</v>
      </c>
      <c r="J4073">
        <v>0</v>
      </c>
      <c r="K4073">
        <v>20</v>
      </c>
      <c r="L4073" s="2" t="s">
        <v>102</v>
      </c>
    </row>
    <row r="4074" spans="1:12" x14ac:dyDescent="0.4">
      <c r="A4074" s="1">
        <v>44031</v>
      </c>
      <c r="B4074" s="5">
        <v>0</v>
      </c>
      <c r="C4074" s="2" t="s">
        <v>29</v>
      </c>
      <c r="D4074">
        <v>0</v>
      </c>
      <c r="E4074">
        <v>765</v>
      </c>
      <c r="F4074" s="2" t="s">
        <v>191</v>
      </c>
      <c r="G4074">
        <v>1</v>
      </c>
      <c r="H4074">
        <v>0</v>
      </c>
      <c r="I4074">
        <v>0</v>
      </c>
      <c r="J4074">
        <v>0</v>
      </c>
      <c r="K4074">
        <v>83</v>
      </c>
      <c r="L4074" s="2" t="s">
        <v>229</v>
      </c>
    </row>
    <row r="4075" spans="1:12" x14ac:dyDescent="0.4">
      <c r="A4075" s="1">
        <v>44031</v>
      </c>
      <c r="B4075" s="5">
        <v>0</v>
      </c>
      <c r="C4075" s="2" t="s">
        <v>70</v>
      </c>
      <c r="D4075">
        <v>0</v>
      </c>
      <c r="E4075">
        <v>128</v>
      </c>
      <c r="F4075" s="2" t="s">
        <v>191</v>
      </c>
      <c r="G4075">
        <v>0</v>
      </c>
      <c r="H4075">
        <v>0</v>
      </c>
      <c r="I4075">
        <v>0</v>
      </c>
      <c r="J4075">
        <v>0</v>
      </c>
      <c r="K4075">
        <v>3</v>
      </c>
      <c r="L4075" s="2" t="s">
        <v>223</v>
      </c>
    </row>
    <row r="4076" spans="1:12" x14ac:dyDescent="0.4">
      <c r="A4076" s="1">
        <v>44031</v>
      </c>
      <c r="B4076" s="5"/>
      <c r="C4076" s="2" t="s">
        <v>78</v>
      </c>
      <c r="E4076">
        <v>89</v>
      </c>
      <c r="F4076" s="2" t="s">
        <v>191</v>
      </c>
      <c r="G4076">
        <v>0</v>
      </c>
      <c r="K4076">
        <v>0</v>
      </c>
      <c r="L4076" s="2" t="s">
        <v>0</v>
      </c>
    </row>
    <row r="4077" spans="1:12" x14ac:dyDescent="0.4">
      <c r="A4077" s="1">
        <v>44031</v>
      </c>
      <c r="B4077" s="5"/>
      <c r="C4077" s="2" t="s">
        <v>33</v>
      </c>
      <c r="E4077">
        <v>941</v>
      </c>
      <c r="F4077" s="2" t="s">
        <v>191</v>
      </c>
      <c r="G4077">
        <v>13</v>
      </c>
      <c r="K4077">
        <v>39</v>
      </c>
      <c r="L4077" s="2" t="s">
        <v>0</v>
      </c>
    </row>
    <row r="4078" spans="1:12" x14ac:dyDescent="0.4">
      <c r="A4078" s="1">
        <v>44031</v>
      </c>
      <c r="B4078" s="5">
        <v>0</v>
      </c>
      <c r="C4078" s="2" t="s">
        <v>101</v>
      </c>
      <c r="D4078">
        <v>0</v>
      </c>
      <c r="E4078">
        <v>100</v>
      </c>
      <c r="F4078" s="2" t="s">
        <v>191</v>
      </c>
      <c r="G4078">
        <v>4</v>
      </c>
      <c r="H4078">
        <v>0</v>
      </c>
      <c r="I4078">
        <v>0</v>
      </c>
      <c r="J4078">
        <v>0</v>
      </c>
      <c r="K4078">
        <v>7</v>
      </c>
      <c r="L4078" s="2" t="s">
        <v>335</v>
      </c>
    </row>
    <row r="4079" spans="1:12" x14ac:dyDescent="0.4">
      <c r="A4079" s="1">
        <v>44031</v>
      </c>
      <c r="B4079" s="5"/>
      <c r="C4079" s="2" t="s">
        <v>57</v>
      </c>
      <c r="E4079">
        <v>502</v>
      </c>
      <c r="F4079" s="2" t="s">
        <v>191</v>
      </c>
      <c r="G4079">
        <v>3</v>
      </c>
      <c r="K4079">
        <v>18</v>
      </c>
      <c r="L4079" s="2" t="s">
        <v>0</v>
      </c>
    </row>
    <row r="4080" spans="1:12" x14ac:dyDescent="0.4">
      <c r="A4080" s="1">
        <v>44031</v>
      </c>
      <c r="B4080" s="5">
        <v>0.41666666666666669</v>
      </c>
      <c r="C4080" s="2" t="s">
        <v>38</v>
      </c>
      <c r="D4080">
        <v>0</v>
      </c>
      <c r="E4080">
        <v>375</v>
      </c>
      <c r="F4080" s="2" t="s">
        <v>191</v>
      </c>
      <c r="G4080">
        <v>6</v>
      </c>
      <c r="H4080">
        <v>0</v>
      </c>
      <c r="I4080">
        <v>0</v>
      </c>
      <c r="J4080">
        <v>327</v>
      </c>
      <c r="K4080">
        <v>24</v>
      </c>
      <c r="L4080" s="2" t="s">
        <v>339</v>
      </c>
    </row>
    <row r="4081" spans="1:12" x14ac:dyDescent="0.4">
      <c r="A4081" s="1">
        <v>44031</v>
      </c>
      <c r="B4081" s="5">
        <v>0.41666666666666669</v>
      </c>
      <c r="C4081" s="2" t="s">
        <v>88</v>
      </c>
      <c r="D4081">
        <v>0</v>
      </c>
      <c r="E4081">
        <v>432</v>
      </c>
      <c r="F4081" s="2" t="s">
        <v>191</v>
      </c>
      <c r="G4081">
        <v>5</v>
      </c>
      <c r="H4081">
        <v>1</v>
      </c>
      <c r="I4081">
        <v>0</v>
      </c>
      <c r="J4081">
        <v>71</v>
      </c>
      <c r="K4081">
        <v>18</v>
      </c>
      <c r="L4081" s="2" t="s">
        <v>303</v>
      </c>
    </row>
    <row r="4082" spans="1:12" x14ac:dyDescent="0.4">
      <c r="A4082" s="1">
        <v>44031</v>
      </c>
      <c r="B4082" s="5"/>
      <c r="C4082" s="2" t="s">
        <v>9</v>
      </c>
      <c r="E4082">
        <v>3403</v>
      </c>
      <c r="F4082" s="2" t="s">
        <v>191</v>
      </c>
      <c r="G4082">
        <v>5</v>
      </c>
      <c r="K4082">
        <v>350</v>
      </c>
      <c r="L4082" s="2" t="s">
        <v>0</v>
      </c>
    </row>
    <row r="4083" spans="1:12" x14ac:dyDescent="0.4">
      <c r="A4083" s="1">
        <v>44031</v>
      </c>
      <c r="B4083" s="5"/>
      <c r="C4083" s="2" t="s">
        <v>75</v>
      </c>
      <c r="E4083">
        <v>112</v>
      </c>
      <c r="F4083" s="2" t="s">
        <v>191</v>
      </c>
      <c r="G4083">
        <v>0</v>
      </c>
      <c r="K4083">
        <v>7</v>
      </c>
      <c r="L4083" s="2" t="s">
        <v>0</v>
      </c>
    </row>
    <row r="4084" spans="1:12" x14ac:dyDescent="0.4">
      <c r="A4084" s="1">
        <v>44031</v>
      </c>
      <c r="B4084" s="5">
        <v>0</v>
      </c>
      <c r="C4084" s="2" t="s">
        <v>18</v>
      </c>
      <c r="D4084">
        <v>0</v>
      </c>
      <c r="E4084">
        <v>5820</v>
      </c>
      <c r="F4084" s="2" t="s">
        <v>191</v>
      </c>
      <c r="G4084">
        <v>14</v>
      </c>
      <c r="H4084">
        <v>4</v>
      </c>
      <c r="I4084">
        <v>0</v>
      </c>
      <c r="J4084">
        <v>0</v>
      </c>
      <c r="K4084">
        <v>424</v>
      </c>
      <c r="L4084" s="2" t="s">
        <v>123</v>
      </c>
    </row>
    <row r="4085" spans="1:12" x14ac:dyDescent="0.4">
      <c r="A4085" s="1">
        <v>44031</v>
      </c>
      <c r="B4085" s="5">
        <v>0</v>
      </c>
      <c r="C4085" s="2" t="s">
        <v>20</v>
      </c>
      <c r="D4085">
        <v>0</v>
      </c>
      <c r="E4085">
        <v>2107</v>
      </c>
      <c r="F4085" s="2" t="s">
        <v>191</v>
      </c>
      <c r="G4085">
        <v>6</v>
      </c>
      <c r="H4085">
        <v>2</v>
      </c>
      <c r="I4085">
        <v>1</v>
      </c>
      <c r="J4085">
        <v>310</v>
      </c>
      <c r="K4085">
        <v>153</v>
      </c>
      <c r="L4085" s="2" t="s">
        <v>255</v>
      </c>
    </row>
    <row r="4086" spans="1:12" x14ac:dyDescent="0.4">
      <c r="A4086" s="1">
        <v>44031</v>
      </c>
      <c r="B4086" s="5">
        <v>0.33333333333333331</v>
      </c>
      <c r="C4086" s="2" t="s">
        <v>40</v>
      </c>
      <c r="D4086">
        <v>0</v>
      </c>
      <c r="E4086">
        <v>259</v>
      </c>
      <c r="F4086" s="2" t="s">
        <v>191</v>
      </c>
      <c r="G4086">
        <v>5</v>
      </c>
      <c r="H4086">
        <v>0</v>
      </c>
      <c r="I4086">
        <v>0</v>
      </c>
      <c r="J4086">
        <v>223</v>
      </c>
      <c r="K4086">
        <v>9</v>
      </c>
      <c r="L4086" s="2" t="s">
        <v>232</v>
      </c>
    </row>
    <row r="4087" spans="1:12" x14ac:dyDescent="0.4">
      <c r="A4087" s="1">
        <v>44031</v>
      </c>
      <c r="B4087" s="5">
        <v>0.60416666666666663</v>
      </c>
      <c r="C4087" s="2" t="s">
        <v>12</v>
      </c>
      <c r="D4087">
        <v>0</v>
      </c>
      <c r="E4087">
        <v>4237</v>
      </c>
      <c r="F4087" s="2" t="s">
        <v>191</v>
      </c>
      <c r="G4087">
        <v>24</v>
      </c>
      <c r="H4087">
        <v>0</v>
      </c>
      <c r="I4087">
        <v>6</v>
      </c>
      <c r="J4087">
        <v>0</v>
      </c>
      <c r="K4087">
        <v>134</v>
      </c>
      <c r="L4087" s="2" t="s">
        <v>301</v>
      </c>
    </row>
    <row r="4088" spans="1:12" x14ac:dyDescent="0.4">
      <c r="A4088" s="1">
        <v>44031</v>
      </c>
      <c r="B4088" s="5"/>
      <c r="C4088" s="2" t="s">
        <v>10</v>
      </c>
      <c r="E4088">
        <v>87</v>
      </c>
      <c r="F4088" s="2" t="s">
        <v>191</v>
      </c>
      <c r="G4088">
        <v>0</v>
      </c>
      <c r="K4088">
        <v>1</v>
      </c>
      <c r="L4088" s="2" t="s">
        <v>0</v>
      </c>
    </row>
    <row r="4089" spans="1:12" x14ac:dyDescent="0.4">
      <c r="A4089" s="1">
        <v>44031</v>
      </c>
      <c r="B4089" s="5"/>
      <c r="C4089" s="2" t="s">
        <v>167</v>
      </c>
      <c r="E4089">
        <v>33802</v>
      </c>
      <c r="F4089" s="2" t="s">
        <v>191</v>
      </c>
      <c r="G4089">
        <v>141</v>
      </c>
      <c r="K4089">
        <v>1972</v>
      </c>
      <c r="L4089" s="2" t="s">
        <v>0</v>
      </c>
    </row>
    <row r="4090" spans="1:12" x14ac:dyDescent="0.4">
      <c r="A4090" s="1">
        <v>44032</v>
      </c>
      <c r="B4090" s="5">
        <v>0.33333333333333331</v>
      </c>
      <c r="C4090" s="2" t="s">
        <v>22</v>
      </c>
      <c r="D4090">
        <v>0</v>
      </c>
      <c r="E4090">
        <v>1461</v>
      </c>
      <c r="F4090" s="2" t="s">
        <v>191</v>
      </c>
      <c r="G4090">
        <v>24</v>
      </c>
      <c r="H4090">
        <v>0</v>
      </c>
      <c r="I4090">
        <v>0</v>
      </c>
      <c r="J4090">
        <v>0</v>
      </c>
      <c r="K4090">
        <v>47</v>
      </c>
      <c r="L4090" s="2" t="s">
        <v>325</v>
      </c>
    </row>
    <row r="4091" spans="1:12" x14ac:dyDescent="0.4">
      <c r="A4091" s="1">
        <v>44032</v>
      </c>
      <c r="B4091" s="5">
        <v>0.33333333333333331</v>
      </c>
      <c r="C4091" s="2" t="s">
        <v>83</v>
      </c>
      <c r="D4091">
        <v>0</v>
      </c>
      <c r="E4091">
        <v>25</v>
      </c>
      <c r="F4091" s="2" t="s">
        <v>191</v>
      </c>
      <c r="G4091">
        <v>0</v>
      </c>
      <c r="H4091">
        <v>0</v>
      </c>
      <c r="I4091">
        <v>0</v>
      </c>
      <c r="J4091">
        <v>0</v>
      </c>
      <c r="K4091">
        <v>0</v>
      </c>
      <c r="L4091" s="2" t="s">
        <v>118</v>
      </c>
    </row>
    <row r="4092" spans="1:12" x14ac:dyDescent="0.4">
      <c r="A4092" s="1">
        <v>44032</v>
      </c>
      <c r="B4092" s="5">
        <v>0.31944444444444442</v>
      </c>
      <c r="C4092" s="2" t="s">
        <v>50</v>
      </c>
      <c r="D4092">
        <v>0</v>
      </c>
      <c r="E4092">
        <v>107</v>
      </c>
      <c r="F4092" s="2" t="s">
        <v>191</v>
      </c>
      <c r="G4092">
        <v>0</v>
      </c>
      <c r="H4092">
        <v>0</v>
      </c>
      <c r="I4092">
        <v>0</v>
      </c>
      <c r="J4092">
        <v>0</v>
      </c>
      <c r="K4092">
        <v>3</v>
      </c>
      <c r="L4092" s="2" t="s">
        <v>111</v>
      </c>
    </row>
    <row r="4093" spans="1:12" x14ac:dyDescent="0.4">
      <c r="A4093" s="1">
        <v>44032</v>
      </c>
      <c r="B4093" s="5">
        <v>0.33333333333333331</v>
      </c>
      <c r="C4093" s="2" t="s">
        <v>15</v>
      </c>
      <c r="D4093">
        <v>0</v>
      </c>
      <c r="E4093">
        <v>2045</v>
      </c>
      <c r="F4093" s="2" t="s">
        <v>191</v>
      </c>
      <c r="G4093">
        <v>7</v>
      </c>
      <c r="H4093">
        <v>4</v>
      </c>
      <c r="I4093">
        <v>0</v>
      </c>
      <c r="J4093">
        <v>0</v>
      </c>
      <c r="K4093">
        <v>97</v>
      </c>
      <c r="L4093" s="2" t="s">
        <v>87</v>
      </c>
    </row>
    <row r="4094" spans="1:12" x14ac:dyDescent="0.4">
      <c r="A4094" s="1">
        <v>44032</v>
      </c>
      <c r="B4094" s="5">
        <v>0</v>
      </c>
      <c r="C4094" s="2" t="s">
        <v>17</v>
      </c>
      <c r="D4094">
        <v>0</v>
      </c>
      <c r="E4094">
        <v>901</v>
      </c>
      <c r="F4094" s="2" t="s">
        <v>191</v>
      </c>
      <c r="G4094">
        <v>3</v>
      </c>
      <c r="H4094">
        <v>0</v>
      </c>
      <c r="I4094">
        <v>0</v>
      </c>
      <c r="J4094">
        <v>845</v>
      </c>
      <c r="K4094">
        <v>35</v>
      </c>
      <c r="L4094" s="2" t="s">
        <v>115</v>
      </c>
    </row>
    <row r="4095" spans="1:12" x14ac:dyDescent="0.4">
      <c r="A4095" s="1">
        <v>44032</v>
      </c>
      <c r="B4095" s="5">
        <v>0.36458333333333331</v>
      </c>
      <c r="C4095" s="2" t="s">
        <v>13</v>
      </c>
      <c r="D4095">
        <v>0</v>
      </c>
      <c r="E4095">
        <v>1026</v>
      </c>
      <c r="F4095" s="2" t="s">
        <v>191</v>
      </c>
      <c r="G4095">
        <v>7</v>
      </c>
      <c r="H4095">
        <v>3</v>
      </c>
      <c r="I4095">
        <v>0</v>
      </c>
      <c r="J4095">
        <v>958</v>
      </c>
      <c r="K4095">
        <v>50</v>
      </c>
      <c r="L4095" s="2" t="s">
        <v>332</v>
      </c>
    </row>
    <row r="4096" spans="1:12" x14ac:dyDescent="0.4">
      <c r="A4096" s="1">
        <v>44032</v>
      </c>
      <c r="B4096" s="5">
        <v>0</v>
      </c>
      <c r="C4096" s="2" t="s">
        <v>26</v>
      </c>
      <c r="D4096">
        <v>0</v>
      </c>
      <c r="E4096">
        <v>1304</v>
      </c>
      <c r="F4096" s="2" t="s">
        <v>191</v>
      </c>
      <c r="G4096">
        <v>3</v>
      </c>
      <c r="H4096">
        <v>1</v>
      </c>
      <c r="I4096">
        <v>0</v>
      </c>
      <c r="J4096">
        <v>155</v>
      </c>
      <c r="K4096">
        <v>85</v>
      </c>
      <c r="L4096" s="2" t="s">
        <v>334</v>
      </c>
    </row>
    <row r="4097" spans="1:12" x14ac:dyDescent="0.4">
      <c r="A4097" s="1">
        <v>44032</v>
      </c>
      <c r="B4097" s="5">
        <v>0</v>
      </c>
      <c r="C4097" s="2" t="s">
        <v>8</v>
      </c>
      <c r="D4097">
        <v>0</v>
      </c>
      <c r="E4097">
        <v>5531</v>
      </c>
      <c r="F4097" s="2" t="s">
        <v>191</v>
      </c>
      <c r="G4097">
        <v>4</v>
      </c>
      <c r="H4097">
        <v>1</v>
      </c>
      <c r="I4097">
        <v>0</v>
      </c>
      <c r="J4097">
        <v>0</v>
      </c>
      <c r="K4097">
        <v>295</v>
      </c>
      <c r="L4097" s="2" t="s">
        <v>279</v>
      </c>
    </row>
    <row r="4098" spans="1:12" x14ac:dyDescent="0.4">
      <c r="A4098" s="1">
        <v>44032</v>
      </c>
      <c r="B4098" s="5">
        <v>0.5625</v>
      </c>
      <c r="C4098" s="2" t="s">
        <v>28</v>
      </c>
      <c r="D4098">
        <v>0</v>
      </c>
      <c r="E4098">
        <v>136</v>
      </c>
      <c r="F4098" s="2" t="s">
        <v>191</v>
      </c>
      <c r="G4098">
        <v>0</v>
      </c>
      <c r="H4098">
        <v>0</v>
      </c>
      <c r="I4098">
        <v>0</v>
      </c>
      <c r="J4098">
        <v>0</v>
      </c>
      <c r="K4098">
        <v>13</v>
      </c>
      <c r="L4098" s="2" t="s">
        <v>304</v>
      </c>
    </row>
    <row r="4099" spans="1:12" x14ac:dyDescent="0.4">
      <c r="A4099" s="1">
        <v>44032</v>
      </c>
      <c r="B4099" s="5">
        <v>0</v>
      </c>
      <c r="C4099" s="2" t="s">
        <v>93</v>
      </c>
      <c r="D4099">
        <v>0</v>
      </c>
      <c r="E4099">
        <v>855</v>
      </c>
      <c r="F4099" s="2" t="s">
        <v>191</v>
      </c>
      <c r="G4099">
        <v>1</v>
      </c>
      <c r="H4099">
        <v>0</v>
      </c>
      <c r="I4099">
        <v>0</v>
      </c>
      <c r="J4099">
        <v>0</v>
      </c>
      <c r="K4099">
        <v>50</v>
      </c>
      <c r="L4099" s="2" t="s">
        <v>0</v>
      </c>
    </row>
    <row r="4100" spans="1:12" x14ac:dyDescent="0.4">
      <c r="A4100" s="1">
        <v>44032</v>
      </c>
      <c r="B4100" s="5">
        <v>0</v>
      </c>
      <c r="C4100" s="2" t="s">
        <v>37</v>
      </c>
      <c r="D4100">
        <v>0</v>
      </c>
      <c r="E4100">
        <v>259</v>
      </c>
      <c r="F4100" s="2" t="s">
        <v>191</v>
      </c>
      <c r="G4100">
        <v>1</v>
      </c>
      <c r="H4100">
        <v>0</v>
      </c>
      <c r="I4100">
        <v>0</v>
      </c>
      <c r="J4100">
        <v>0</v>
      </c>
      <c r="K4100">
        <v>7</v>
      </c>
      <c r="L4100" s="2" t="s">
        <v>333</v>
      </c>
    </row>
    <row r="4101" spans="1:12" x14ac:dyDescent="0.4">
      <c r="A4101" s="1">
        <v>44032</v>
      </c>
      <c r="B4101" s="5">
        <v>0</v>
      </c>
      <c r="C4101" s="2" t="s">
        <v>48</v>
      </c>
      <c r="D4101">
        <v>0</v>
      </c>
      <c r="E4101">
        <v>819</v>
      </c>
      <c r="F4101" s="2" t="s">
        <v>191</v>
      </c>
      <c r="G4101">
        <v>7</v>
      </c>
      <c r="H4101">
        <v>4</v>
      </c>
      <c r="I4101">
        <v>0</v>
      </c>
      <c r="J4101">
        <v>0</v>
      </c>
      <c r="K4101">
        <v>20</v>
      </c>
      <c r="L4101" s="2" t="s">
        <v>102</v>
      </c>
    </row>
    <row r="4102" spans="1:12" x14ac:dyDescent="0.4">
      <c r="A4102" s="1">
        <v>44032</v>
      </c>
      <c r="B4102" s="5">
        <v>0</v>
      </c>
      <c r="C4102" s="2" t="s">
        <v>29</v>
      </c>
      <c r="D4102">
        <v>0</v>
      </c>
      <c r="E4102">
        <v>767</v>
      </c>
      <c r="F4102" s="2" t="s">
        <v>191</v>
      </c>
      <c r="G4102">
        <v>2</v>
      </c>
      <c r="H4102">
        <v>0</v>
      </c>
      <c r="I4102">
        <v>0</v>
      </c>
      <c r="J4102">
        <v>0</v>
      </c>
      <c r="K4102">
        <v>83</v>
      </c>
      <c r="L4102" s="2" t="s">
        <v>229</v>
      </c>
    </row>
    <row r="4103" spans="1:12" x14ac:dyDescent="0.4">
      <c r="A4103" s="1">
        <v>44032</v>
      </c>
      <c r="B4103" s="5">
        <v>0</v>
      </c>
      <c r="C4103" s="2" t="s">
        <v>70</v>
      </c>
      <c r="D4103">
        <v>0</v>
      </c>
      <c r="E4103">
        <v>128</v>
      </c>
      <c r="F4103" s="2" t="s">
        <v>191</v>
      </c>
      <c r="G4103">
        <v>0</v>
      </c>
      <c r="H4103">
        <v>0</v>
      </c>
      <c r="I4103">
        <v>0</v>
      </c>
      <c r="J4103">
        <v>0</v>
      </c>
      <c r="K4103">
        <v>3</v>
      </c>
      <c r="L4103" s="2" t="s">
        <v>223</v>
      </c>
    </row>
    <row r="4104" spans="1:12" x14ac:dyDescent="0.4">
      <c r="A4104" s="1">
        <v>44032</v>
      </c>
      <c r="B4104" s="5">
        <v>0</v>
      </c>
      <c r="C4104" s="2" t="s">
        <v>78</v>
      </c>
      <c r="D4104">
        <v>0</v>
      </c>
      <c r="E4104">
        <v>89</v>
      </c>
      <c r="F4104" s="2" t="s">
        <v>191</v>
      </c>
      <c r="G4104">
        <v>0</v>
      </c>
      <c r="H4104">
        <v>0</v>
      </c>
      <c r="I4104">
        <v>0</v>
      </c>
      <c r="J4104">
        <v>0</v>
      </c>
      <c r="K4104">
        <v>0</v>
      </c>
      <c r="L4104" s="2" t="s">
        <v>338</v>
      </c>
    </row>
    <row r="4105" spans="1:12" x14ac:dyDescent="0.4">
      <c r="A4105" s="1">
        <v>44032</v>
      </c>
      <c r="B4105" s="5">
        <v>0</v>
      </c>
      <c r="C4105" s="2" t="s">
        <v>33</v>
      </c>
      <c r="D4105">
        <v>0</v>
      </c>
      <c r="E4105">
        <v>944</v>
      </c>
      <c r="F4105" s="2" t="s">
        <v>191</v>
      </c>
      <c r="G4105">
        <v>13</v>
      </c>
      <c r="H4105">
        <v>0</v>
      </c>
      <c r="I4105">
        <v>0</v>
      </c>
      <c r="J4105">
        <v>0</v>
      </c>
      <c r="K4105">
        <v>39</v>
      </c>
      <c r="L4105" s="2" t="s">
        <v>74</v>
      </c>
    </row>
    <row r="4106" spans="1:12" x14ac:dyDescent="0.4">
      <c r="A4106" s="1">
        <v>44032</v>
      </c>
      <c r="B4106" s="5">
        <v>0.39583333333333331</v>
      </c>
      <c r="C4106" s="2" t="s">
        <v>101</v>
      </c>
      <c r="D4106">
        <v>0</v>
      </c>
      <c r="E4106">
        <v>101</v>
      </c>
      <c r="F4106" s="2" t="s">
        <v>191</v>
      </c>
      <c r="G4106">
        <v>3</v>
      </c>
      <c r="H4106">
        <v>0</v>
      </c>
      <c r="I4106">
        <v>0</v>
      </c>
      <c r="J4106">
        <v>0</v>
      </c>
      <c r="K4106">
        <v>7</v>
      </c>
      <c r="L4106" s="2" t="s">
        <v>335</v>
      </c>
    </row>
    <row r="4107" spans="1:12" x14ac:dyDescent="0.4">
      <c r="A4107" s="1">
        <v>44032</v>
      </c>
      <c r="B4107" s="5">
        <v>4.1666666666666664E-2</v>
      </c>
      <c r="C4107" s="2" t="s">
        <v>57</v>
      </c>
      <c r="D4107">
        <v>0</v>
      </c>
      <c r="E4107">
        <v>503</v>
      </c>
      <c r="F4107" s="2" t="s">
        <v>191</v>
      </c>
      <c r="G4107">
        <v>2</v>
      </c>
      <c r="H4107">
        <v>0</v>
      </c>
      <c r="I4107">
        <v>0</v>
      </c>
      <c r="J4107">
        <v>0</v>
      </c>
      <c r="K4107">
        <v>18</v>
      </c>
      <c r="L4107" s="2" t="s">
        <v>233</v>
      </c>
    </row>
    <row r="4108" spans="1:12" x14ac:dyDescent="0.4">
      <c r="A4108" s="1">
        <v>44032</v>
      </c>
      <c r="B4108" s="5">
        <v>0.41666666666666669</v>
      </c>
      <c r="C4108" s="2" t="s">
        <v>38</v>
      </c>
      <c r="D4108">
        <v>0</v>
      </c>
      <c r="E4108">
        <v>376</v>
      </c>
      <c r="F4108" s="2" t="s">
        <v>191</v>
      </c>
      <c r="G4108">
        <v>7</v>
      </c>
      <c r="H4108">
        <v>0</v>
      </c>
      <c r="I4108">
        <v>0</v>
      </c>
      <c r="J4108">
        <v>329</v>
      </c>
      <c r="K4108">
        <v>24</v>
      </c>
      <c r="L4108" s="2" t="s">
        <v>339</v>
      </c>
    </row>
    <row r="4109" spans="1:12" x14ac:dyDescent="0.4">
      <c r="A4109" s="1">
        <v>44032</v>
      </c>
      <c r="B4109" s="5">
        <v>0.41666666666666669</v>
      </c>
      <c r="C4109" s="2" t="s">
        <v>88</v>
      </c>
      <c r="D4109">
        <v>0</v>
      </c>
      <c r="E4109">
        <v>436</v>
      </c>
      <c r="F4109" s="2" t="s">
        <v>191</v>
      </c>
      <c r="G4109">
        <v>2</v>
      </c>
      <c r="H4109">
        <v>1</v>
      </c>
      <c r="I4109">
        <v>0</v>
      </c>
      <c r="J4109">
        <v>74</v>
      </c>
      <c r="K4109">
        <v>18</v>
      </c>
      <c r="L4109" s="2" t="s">
        <v>303</v>
      </c>
    </row>
    <row r="4110" spans="1:12" x14ac:dyDescent="0.4">
      <c r="A4110" s="1">
        <v>44032</v>
      </c>
      <c r="B4110" s="5">
        <v>0.33333333333333331</v>
      </c>
      <c r="C4110" s="2" t="s">
        <v>9</v>
      </c>
      <c r="D4110">
        <v>0</v>
      </c>
      <c r="E4110">
        <v>3407</v>
      </c>
      <c r="F4110" s="2" t="s">
        <v>191</v>
      </c>
      <c r="G4110">
        <v>6</v>
      </c>
      <c r="H4110">
        <v>2</v>
      </c>
      <c r="I4110">
        <v>1</v>
      </c>
      <c r="J4110">
        <v>916</v>
      </c>
      <c r="K4110">
        <v>350</v>
      </c>
      <c r="L4110" s="2" t="s">
        <v>244</v>
      </c>
    </row>
    <row r="4111" spans="1:12" x14ac:dyDescent="0.4">
      <c r="A4111" s="1">
        <v>44032</v>
      </c>
      <c r="B4111" s="5">
        <v>0.66666666666666663</v>
      </c>
      <c r="C4111" s="2" t="s">
        <v>75</v>
      </c>
      <c r="D4111">
        <v>0</v>
      </c>
      <c r="E4111">
        <v>112</v>
      </c>
      <c r="F4111" s="2" t="s">
        <v>191</v>
      </c>
      <c r="G4111">
        <v>0</v>
      </c>
      <c r="H4111">
        <v>0</v>
      </c>
      <c r="I4111">
        <v>0</v>
      </c>
      <c r="J4111">
        <v>104</v>
      </c>
      <c r="K4111">
        <v>7</v>
      </c>
      <c r="L4111" s="2" t="s">
        <v>145</v>
      </c>
    </row>
    <row r="4112" spans="1:12" x14ac:dyDescent="0.4">
      <c r="A4112" s="1">
        <v>44032</v>
      </c>
      <c r="B4112" s="5">
        <v>0</v>
      </c>
      <c r="C4112" s="2" t="s">
        <v>18</v>
      </c>
      <c r="D4112">
        <v>0</v>
      </c>
      <c r="E4112">
        <v>5833</v>
      </c>
      <c r="F4112" s="2" t="s">
        <v>191</v>
      </c>
      <c r="G4112">
        <v>14</v>
      </c>
      <c r="H4112">
        <v>3</v>
      </c>
      <c r="I4112">
        <v>0</v>
      </c>
      <c r="J4112">
        <v>0</v>
      </c>
      <c r="K4112">
        <v>424</v>
      </c>
      <c r="L4112" s="2" t="s">
        <v>123</v>
      </c>
    </row>
    <row r="4113" spans="1:12" x14ac:dyDescent="0.4">
      <c r="A4113" s="1">
        <v>44032</v>
      </c>
      <c r="B4113" s="5">
        <v>0</v>
      </c>
      <c r="C4113" s="2" t="s">
        <v>20</v>
      </c>
      <c r="D4113">
        <v>0</v>
      </c>
      <c r="E4113">
        <v>2110</v>
      </c>
      <c r="F4113" s="2" t="s">
        <v>191</v>
      </c>
      <c r="G4113">
        <v>6</v>
      </c>
      <c r="H4113">
        <v>2</v>
      </c>
      <c r="I4113">
        <v>1</v>
      </c>
      <c r="J4113">
        <v>310</v>
      </c>
      <c r="K4113">
        <v>153</v>
      </c>
      <c r="L4113" s="2" t="s">
        <v>255</v>
      </c>
    </row>
    <row r="4114" spans="1:12" x14ac:dyDescent="0.4">
      <c r="A4114" s="1">
        <v>44032</v>
      </c>
      <c r="B4114" s="5">
        <v>0.33333333333333331</v>
      </c>
      <c r="C4114" s="2" t="s">
        <v>40</v>
      </c>
      <c r="D4114">
        <v>0</v>
      </c>
      <c r="E4114">
        <v>261</v>
      </c>
      <c r="F4114" s="2" t="s">
        <v>191</v>
      </c>
      <c r="G4114">
        <v>2</v>
      </c>
      <c r="H4114">
        <v>0</v>
      </c>
      <c r="I4114">
        <v>0</v>
      </c>
      <c r="J4114">
        <v>224</v>
      </c>
      <c r="K4114">
        <v>9</v>
      </c>
      <c r="L4114" s="2" t="s">
        <v>232</v>
      </c>
    </row>
    <row r="4115" spans="1:12" x14ac:dyDescent="0.4">
      <c r="A4115" s="1">
        <v>44032</v>
      </c>
      <c r="B4115" s="5">
        <v>0.60416666666666663</v>
      </c>
      <c r="C4115" s="2" t="s">
        <v>12</v>
      </c>
      <c r="D4115">
        <v>0</v>
      </c>
      <c r="E4115">
        <v>4252</v>
      </c>
      <c r="F4115" s="2" t="s">
        <v>191</v>
      </c>
      <c r="G4115">
        <v>29</v>
      </c>
      <c r="H4115">
        <v>0</v>
      </c>
      <c r="I4115">
        <v>4</v>
      </c>
      <c r="J4115">
        <v>0</v>
      </c>
      <c r="K4115">
        <v>136</v>
      </c>
      <c r="L4115" s="2" t="s">
        <v>301</v>
      </c>
    </row>
    <row r="4116" spans="1:12" x14ac:dyDescent="0.4">
      <c r="A4116" s="1">
        <v>44032</v>
      </c>
      <c r="B4116" s="5"/>
      <c r="C4116" s="2" t="s">
        <v>10</v>
      </c>
      <c r="E4116">
        <v>88</v>
      </c>
      <c r="F4116" s="2" t="s">
        <v>191</v>
      </c>
      <c r="G4116">
        <v>0</v>
      </c>
      <c r="K4116">
        <v>1</v>
      </c>
      <c r="L4116" s="2" t="s">
        <v>0</v>
      </c>
    </row>
    <row r="4117" spans="1:12" x14ac:dyDescent="0.4">
      <c r="A4117" s="1">
        <v>44032</v>
      </c>
      <c r="B4117" s="5"/>
      <c r="C4117" s="2" t="s">
        <v>167</v>
      </c>
      <c r="E4117">
        <v>33876</v>
      </c>
      <c r="F4117" s="2" t="s">
        <v>191</v>
      </c>
      <c r="G4117">
        <v>143</v>
      </c>
      <c r="K4117">
        <v>1974</v>
      </c>
      <c r="L4117" s="2" t="s">
        <v>0</v>
      </c>
    </row>
    <row r="4118" spans="1:12" x14ac:dyDescent="0.4">
      <c r="A4118" s="1">
        <v>44033</v>
      </c>
      <c r="B4118" s="5">
        <v>0.33333333333333331</v>
      </c>
      <c r="C4118" s="2" t="s">
        <v>22</v>
      </c>
      <c r="D4118">
        <v>0</v>
      </c>
      <c r="E4118">
        <v>1480</v>
      </c>
      <c r="F4118" s="2" t="s">
        <v>191</v>
      </c>
      <c r="G4118">
        <v>26</v>
      </c>
      <c r="H4118">
        <v>0</v>
      </c>
      <c r="I4118">
        <v>0</v>
      </c>
      <c r="J4118">
        <v>0</v>
      </c>
      <c r="K4118">
        <v>47</v>
      </c>
      <c r="L4118" s="2" t="s">
        <v>325</v>
      </c>
    </row>
    <row r="4119" spans="1:12" x14ac:dyDescent="0.4">
      <c r="A4119" s="1">
        <v>44033</v>
      </c>
      <c r="B4119" s="5">
        <v>0.33333333333333331</v>
      </c>
      <c r="C4119" s="2" t="s">
        <v>83</v>
      </c>
      <c r="D4119">
        <v>0</v>
      </c>
      <c r="E4119">
        <v>25</v>
      </c>
      <c r="F4119" s="2" t="s">
        <v>191</v>
      </c>
      <c r="G4119">
        <v>0</v>
      </c>
      <c r="H4119">
        <v>0</v>
      </c>
      <c r="I4119">
        <v>0</v>
      </c>
      <c r="J4119">
        <v>0</v>
      </c>
      <c r="K4119">
        <v>0</v>
      </c>
      <c r="L4119" s="2" t="s">
        <v>118</v>
      </c>
    </row>
    <row r="4120" spans="1:12" x14ac:dyDescent="0.4">
      <c r="A4120" s="1">
        <v>44033</v>
      </c>
      <c r="B4120" s="5">
        <v>0.57638888888888884</v>
      </c>
      <c r="C4120" s="2" t="s">
        <v>50</v>
      </c>
      <c r="D4120">
        <v>0</v>
      </c>
      <c r="E4120">
        <v>107</v>
      </c>
      <c r="F4120" s="2" t="s">
        <v>191</v>
      </c>
      <c r="G4120">
        <v>2</v>
      </c>
      <c r="H4120">
        <v>0</v>
      </c>
      <c r="I4120">
        <v>0</v>
      </c>
      <c r="J4120">
        <v>0</v>
      </c>
      <c r="K4120">
        <v>3</v>
      </c>
      <c r="L4120" s="2" t="s">
        <v>111</v>
      </c>
    </row>
    <row r="4121" spans="1:12" x14ac:dyDescent="0.4">
      <c r="A4121" s="1">
        <v>44033</v>
      </c>
      <c r="B4121" s="5">
        <v>0.33333333333333331</v>
      </c>
      <c r="C4121" s="2" t="s">
        <v>15</v>
      </c>
      <c r="D4121">
        <v>0</v>
      </c>
      <c r="E4121">
        <v>2049</v>
      </c>
      <c r="F4121" s="2" t="s">
        <v>191</v>
      </c>
      <c r="G4121">
        <v>7</v>
      </c>
      <c r="H4121">
        <v>0</v>
      </c>
      <c r="I4121">
        <v>0</v>
      </c>
      <c r="J4121">
        <v>0</v>
      </c>
      <c r="K4121">
        <v>97</v>
      </c>
      <c r="L4121" s="2" t="s">
        <v>87</v>
      </c>
    </row>
    <row r="4122" spans="1:12" x14ac:dyDescent="0.4">
      <c r="A4122" s="1">
        <v>44033</v>
      </c>
      <c r="B4122" s="5">
        <v>0</v>
      </c>
      <c r="C4122" s="2" t="s">
        <v>17</v>
      </c>
      <c r="D4122">
        <v>0</v>
      </c>
      <c r="E4122">
        <v>902</v>
      </c>
      <c r="F4122" s="2" t="s">
        <v>191</v>
      </c>
      <c r="G4122">
        <v>3</v>
      </c>
      <c r="H4122">
        <v>0</v>
      </c>
      <c r="I4122">
        <v>0</v>
      </c>
      <c r="J4122">
        <v>846</v>
      </c>
      <c r="K4122">
        <v>35</v>
      </c>
      <c r="L4122" s="2" t="s">
        <v>115</v>
      </c>
    </row>
    <row r="4123" spans="1:12" x14ac:dyDescent="0.4">
      <c r="A4123" s="1">
        <v>44033</v>
      </c>
      <c r="B4123" s="5">
        <v>0.36458333333333331</v>
      </c>
      <c r="C4123" s="2" t="s">
        <v>13</v>
      </c>
      <c r="D4123">
        <v>0</v>
      </c>
      <c r="E4123">
        <v>1032</v>
      </c>
      <c r="F4123" s="2" t="s">
        <v>191</v>
      </c>
      <c r="G4123">
        <v>6</v>
      </c>
      <c r="H4123">
        <v>3</v>
      </c>
      <c r="I4123">
        <v>0</v>
      </c>
      <c r="J4123">
        <v>963</v>
      </c>
      <c r="K4123">
        <v>50</v>
      </c>
      <c r="L4123" s="2" t="s">
        <v>332</v>
      </c>
    </row>
    <row r="4124" spans="1:12" x14ac:dyDescent="0.4">
      <c r="A4124" s="1">
        <v>44033</v>
      </c>
      <c r="B4124" s="5">
        <v>0</v>
      </c>
      <c r="C4124" s="2" t="s">
        <v>26</v>
      </c>
      <c r="D4124">
        <v>0</v>
      </c>
      <c r="E4124">
        <v>1305</v>
      </c>
      <c r="F4124" s="2" t="s">
        <v>191</v>
      </c>
      <c r="G4124">
        <v>2</v>
      </c>
      <c r="H4124">
        <v>1</v>
      </c>
      <c r="I4124">
        <v>0</v>
      </c>
      <c r="J4124">
        <v>156</v>
      </c>
      <c r="K4124">
        <v>85</v>
      </c>
      <c r="L4124" s="2" t="s">
        <v>334</v>
      </c>
    </row>
    <row r="4125" spans="1:12" x14ac:dyDescent="0.4">
      <c r="A4125" s="1">
        <v>44033</v>
      </c>
      <c r="B4125" s="5"/>
      <c r="C4125" s="2" t="s">
        <v>8</v>
      </c>
      <c r="E4125">
        <v>5534</v>
      </c>
      <c r="F4125" s="2" t="s">
        <v>191</v>
      </c>
      <c r="G4125">
        <v>4</v>
      </c>
      <c r="K4125">
        <v>295</v>
      </c>
      <c r="L4125" s="2" t="s">
        <v>0</v>
      </c>
    </row>
    <row r="4126" spans="1:12" x14ac:dyDescent="0.4">
      <c r="A4126" s="1">
        <v>44033</v>
      </c>
      <c r="B4126" s="5">
        <v>0.54166666666666663</v>
      </c>
      <c r="C4126" s="2" t="s">
        <v>28</v>
      </c>
      <c r="D4126">
        <v>0</v>
      </c>
      <c r="E4126">
        <v>137</v>
      </c>
      <c r="F4126" s="2" t="s">
        <v>191</v>
      </c>
      <c r="G4126">
        <v>0</v>
      </c>
      <c r="H4126">
        <v>0</v>
      </c>
      <c r="I4126">
        <v>0</v>
      </c>
      <c r="J4126">
        <v>0</v>
      </c>
      <c r="K4126">
        <v>13</v>
      </c>
      <c r="L4126" s="2" t="s">
        <v>304</v>
      </c>
    </row>
    <row r="4127" spans="1:12" x14ac:dyDescent="0.4">
      <c r="A4127" s="1">
        <v>44033</v>
      </c>
      <c r="B4127" s="5">
        <v>0</v>
      </c>
      <c r="C4127" s="2" t="s">
        <v>93</v>
      </c>
      <c r="D4127">
        <v>0</v>
      </c>
      <c r="E4127">
        <v>857</v>
      </c>
      <c r="F4127" s="2" t="s">
        <v>191</v>
      </c>
      <c r="G4127">
        <v>2</v>
      </c>
      <c r="H4127">
        <v>0</v>
      </c>
      <c r="I4127">
        <v>0</v>
      </c>
      <c r="J4127">
        <v>0</v>
      </c>
      <c r="K4127">
        <v>50</v>
      </c>
      <c r="L4127" s="2" t="s">
        <v>0</v>
      </c>
    </row>
    <row r="4128" spans="1:12" x14ac:dyDescent="0.4">
      <c r="A4128" s="1">
        <v>44033</v>
      </c>
      <c r="B4128" s="5">
        <v>0</v>
      </c>
      <c r="C4128" s="2" t="s">
        <v>37</v>
      </c>
      <c r="D4128">
        <v>0</v>
      </c>
      <c r="E4128">
        <v>259</v>
      </c>
      <c r="F4128" s="2" t="s">
        <v>191</v>
      </c>
      <c r="G4128">
        <v>1</v>
      </c>
      <c r="H4128">
        <v>0</v>
      </c>
      <c r="I4128">
        <v>0</v>
      </c>
      <c r="J4128">
        <v>0</v>
      </c>
      <c r="K4128">
        <v>7</v>
      </c>
      <c r="L4128" s="2" t="s">
        <v>333</v>
      </c>
    </row>
    <row r="4129" spans="1:12" x14ac:dyDescent="0.4">
      <c r="A4129" s="1">
        <v>44033</v>
      </c>
      <c r="B4129" s="5">
        <v>0</v>
      </c>
      <c r="C4129" s="2" t="s">
        <v>48</v>
      </c>
      <c r="D4129">
        <v>0</v>
      </c>
      <c r="E4129">
        <v>836</v>
      </c>
      <c r="F4129" s="2" t="s">
        <v>191</v>
      </c>
      <c r="G4129">
        <v>7</v>
      </c>
      <c r="H4129">
        <v>4</v>
      </c>
      <c r="I4129">
        <v>0</v>
      </c>
      <c r="J4129">
        <v>0</v>
      </c>
      <c r="K4129">
        <v>20</v>
      </c>
      <c r="L4129" s="2" t="s">
        <v>102</v>
      </c>
    </row>
    <row r="4130" spans="1:12" x14ac:dyDescent="0.4">
      <c r="A4130" s="1">
        <v>44033</v>
      </c>
      <c r="B4130" s="5"/>
      <c r="C4130" s="2" t="s">
        <v>29</v>
      </c>
      <c r="E4130">
        <v>767</v>
      </c>
      <c r="F4130" s="2" t="s">
        <v>191</v>
      </c>
      <c r="G4130">
        <v>2</v>
      </c>
      <c r="K4130">
        <v>83</v>
      </c>
      <c r="L4130" s="2" t="s">
        <v>0</v>
      </c>
    </row>
    <row r="4131" spans="1:12" x14ac:dyDescent="0.4">
      <c r="A4131" s="1">
        <v>44033</v>
      </c>
      <c r="B4131" s="5">
        <v>0</v>
      </c>
      <c r="C4131" s="2" t="s">
        <v>70</v>
      </c>
      <c r="D4131">
        <v>0</v>
      </c>
      <c r="E4131">
        <v>128</v>
      </c>
      <c r="F4131" s="2" t="s">
        <v>191</v>
      </c>
      <c r="G4131">
        <v>0</v>
      </c>
      <c r="H4131">
        <v>0</v>
      </c>
      <c r="I4131">
        <v>0</v>
      </c>
      <c r="J4131">
        <v>0</v>
      </c>
      <c r="K4131">
        <v>3</v>
      </c>
      <c r="L4131" s="2" t="s">
        <v>223</v>
      </c>
    </row>
    <row r="4132" spans="1:12" x14ac:dyDescent="0.4">
      <c r="A4132" s="1">
        <v>44033</v>
      </c>
      <c r="B4132" s="5">
        <v>0</v>
      </c>
      <c r="C4132" s="2" t="s">
        <v>78</v>
      </c>
      <c r="D4132">
        <v>0</v>
      </c>
      <c r="E4132">
        <v>90</v>
      </c>
      <c r="F4132" s="2" t="s">
        <v>191</v>
      </c>
      <c r="G4132">
        <v>0</v>
      </c>
      <c r="H4132">
        <v>0</v>
      </c>
      <c r="I4132">
        <v>0</v>
      </c>
      <c r="J4132">
        <v>0</v>
      </c>
      <c r="K4132">
        <v>0</v>
      </c>
      <c r="L4132" s="2" t="s">
        <v>338</v>
      </c>
    </row>
    <row r="4133" spans="1:12" x14ac:dyDescent="0.4">
      <c r="A4133" s="1">
        <v>44033</v>
      </c>
      <c r="B4133" s="5">
        <v>0</v>
      </c>
      <c r="C4133" s="2" t="s">
        <v>33</v>
      </c>
      <c r="D4133">
        <v>0</v>
      </c>
      <c r="E4133">
        <v>948</v>
      </c>
      <c r="F4133" s="2" t="s">
        <v>191</v>
      </c>
      <c r="G4133">
        <v>13</v>
      </c>
      <c r="H4133">
        <v>0</v>
      </c>
      <c r="I4133">
        <v>0</v>
      </c>
      <c r="J4133">
        <v>0</v>
      </c>
      <c r="K4133">
        <v>39</v>
      </c>
      <c r="L4133" s="2" t="s">
        <v>74</v>
      </c>
    </row>
    <row r="4134" spans="1:12" x14ac:dyDescent="0.4">
      <c r="A4134" s="1">
        <v>44033</v>
      </c>
      <c r="B4134" s="5">
        <v>0.39583333333333331</v>
      </c>
      <c r="C4134" s="2" t="s">
        <v>101</v>
      </c>
      <c r="D4134">
        <v>0</v>
      </c>
      <c r="E4134">
        <v>102</v>
      </c>
      <c r="F4134" s="2" t="s">
        <v>191</v>
      </c>
      <c r="G4134">
        <v>6</v>
      </c>
      <c r="H4134">
        <v>0</v>
      </c>
      <c r="I4134">
        <v>0</v>
      </c>
      <c r="J4134">
        <v>0</v>
      </c>
      <c r="K4134">
        <v>7</v>
      </c>
      <c r="L4134" s="2" t="s">
        <v>335</v>
      </c>
    </row>
    <row r="4135" spans="1:12" x14ac:dyDescent="0.4">
      <c r="A4135" s="1">
        <v>44033</v>
      </c>
      <c r="B4135" s="5">
        <v>4.1666666666666664E-2</v>
      </c>
      <c r="C4135" s="2" t="s">
        <v>57</v>
      </c>
      <c r="D4135">
        <v>0</v>
      </c>
      <c r="E4135">
        <v>505</v>
      </c>
      <c r="F4135" s="2" t="s">
        <v>191</v>
      </c>
      <c r="G4135">
        <v>2</v>
      </c>
      <c r="H4135">
        <v>0</v>
      </c>
      <c r="I4135">
        <v>0</v>
      </c>
      <c r="J4135">
        <v>0</v>
      </c>
      <c r="K4135">
        <v>18</v>
      </c>
      <c r="L4135" s="2" t="s">
        <v>233</v>
      </c>
    </row>
    <row r="4136" spans="1:12" x14ac:dyDescent="0.4">
      <c r="A4136" s="1">
        <v>44033</v>
      </c>
      <c r="B4136" s="5">
        <v>0.41666666666666669</v>
      </c>
      <c r="C4136" s="2" t="s">
        <v>38</v>
      </c>
      <c r="D4136">
        <v>0</v>
      </c>
      <c r="E4136">
        <v>378</v>
      </c>
      <c r="F4136" s="2" t="s">
        <v>191</v>
      </c>
      <c r="G4136">
        <v>6</v>
      </c>
      <c r="H4136">
        <v>0</v>
      </c>
      <c r="I4136">
        <v>0</v>
      </c>
      <c r="J4136">
        <v>332</v>
      </c>
      <c r="K4136">
        <v>25</v>
      </c>
      <c r="L4136" s="2" t="s">
        <v>339</v>
      </c>
    </row>
    <row r="4137" spans="1:12" x14ac:dyDescent="0.4">
      <c r="A4137" s="1">
        <v>44033</v>
      </c>
      <c r="B4137" s="5">
        <v>0.41666666666666669</v>
      </c>
      <c r="C4137" s="2" t="s">
        <v>88</v>
      </c>
      <c r="D4137">
        <v>0</v>
      </c>
      <c r="E4137">
        <v>438</v>
      </c>
      <c r="F4137" s="2" t="s">
        <v>191</v>
      </c>
      <c r="G4137">
        <v>2</v>
      </c>
      <c r="H4137">
        <v>1</v>
      </c>
      <c r="I4137">
        <v>0</v>
      </c>
      <c r="J4137">
        <v>74</v>
      </c>
      <c r="K4137">
        <v>18</v>
      </c>
      <c r="L4137" s="2" t="s">
        <v>303</v>
      </c>
    </row>
    <row r="4138" spans="1:12" x14ac:dyDescent="0.4">
      <c r="A4138" s="1">
        <v>44033</v>
      </c>
      <c r="B4138" s="5">
        <v>0.33333333333333331</v>
      </c>
      <c r="C4138" s="2" t="s">
        <v>9</v>
      </c>
      <c r="D4138">
        <v>0</v>
      </c>
      <c r="E4138">
        <v>3413</v>
      </c>
      <c r="F4138" s="2" t="s">
        <v>191</v>
      </c>
      <c r="G4138">
        <v>5</v>
      </c>
      <c r="H4138">
        <v>1</v>
      </c>
      <c r="I4138">
        <v>1</v>
      </c>
      <c r="J4138">
        <v>917</v>
      </c>
      <c r="K4138">
        <v>350</v>
      </c>
      <c r="L4138" s="2" t="s">
        <v>244</v>
      </c>
    </row>
    <row r="4139" spans="1:12" x14ac:dyDescent="0.4">
      <c r="A4139" s="1">
        <v>44033</v>
      </c>
      <c r="B4139" s="5"/>
      <c r="C4139" s="2" t="s">
        <v>75</v>
      </c>
      <c r="E4139">
        <v>114</v>
      </c>
      <c r="F4139" s="2" t="s">
        <v>191</v>
      </c>
      <c r="G4139">
        <v>0</v>
      </c>
      <c r="K4139">
        <v>7</v>
      </c>
      <c r="L4139" s="2" t="s">
        <v>0</v>
      </c>
    </row>
    <row r="4140" spans="1:12" x14ac:dyDescent="0.4">
      <c r="A4140" s="1">
        <v>44033</v>
      </c>
      <c r="B4140" s="5">
        <v>0</v>
      </c>
      <c r="C4140" s="2" t="s">
        <v>18</v>
      </c>
      <c r="D4140">
        <v>0</v>
      </c>
      <c r="E4140">
        <v>5846</v>
      </c>
      <c r="F4140" s="2" t="s">
        <v>191</v>
      </c>
      <c r="G4140">
        <v>14</v>
      </c>
      <c r="H4140">
        <v>3</v>
      </c>
      <c r="I4140">
        <v>0</v>
      </c>
      <c r="J4140">
        <v>0</v>
      </c>
      <c r="K4140">
        <v>424</v>
      </c>
      <c r="L4140" s="2" t="s">
        <v>123</v>
      </c>
    </row>
    <row r="4141" spans="1:12" x14ac:dyDescent="0.4">
      <c r="A4141" s="1">
        <v>44033</v>
      </c>
      <c r="B4141" s="5">
        <v>0</v>
      </c>
      <c r="C4141" s="2" t="s">
        <v>20</v>
      </c>
      <c r="D4141">
        <v>0</v>
      </c>
      <c r="E4141">
        <v>2112</v>
      </c>
      <c r="F4141" s="2" t="s">
        <v>191</v>
      </c>
      <c r="G4141">
        <v>6</v>
      </c>
      <c r="H4141">
        <v>2</v>
      </c>
      <c r="I4141">
        <v>1</v>
      </c>
      <c r="J4141">
        <v>310</v>
      </c>
      <c r="K4141">
        <v>153</v>
      </c>
      <c r="L4141" s="2" t="s">
        <v>255</v>
      </c>
    </row>
    <row r="4142" spans="1:12" x14ac:dyDescent="0.4">
      <c r="A4142" s="1">
        <v>44033</v>
      </c>
      <c r="B4142" s="5">
        <v>0.33333333333333331</v>
      </c>
      <c r="C4142" s="2" t="s">
        <v>40</v>
      </c>
      <c r="D4142">
        <v>0</v>
      </c>
      <c r="E4142">
        <v>265</v>
      </c>
      <c r="F4142" s="2" t="s">
        <v>191</v>
      </c>
      <c r="G4142">
        <v>2</v>
      </c>
      <c r="H4142">
        <v>1</v>
      </c>
      <c r="I4142">
        <v>0</v>
      </c>
      <c r="J4142">
        <v>231</v>
      </c>
      <c r="K4142">
        <v>9</v>
      </c>
      <c r="L4142" s="2" t="s">
        <v>232</v>
      </c>
    </row>
    <row r="4143" spans="1:12" x14ac:dyDescent="0.4">
      <c r="A4143" s="1">
        <v>44033</v>
      </c>
      <c r="B4143" s="5">
        <v>0.60416666666666663</v>
      </c>
      <c r="C4143" s="2" t="s">
        <v>12</v>
      </c>
      <c r="D4143">
        <v>0</v>
      </c>
      <c r="E4143">
        <v>4290</v>
      </c>
      <c r="F4143" s="2" t="s">
        <v>191</v>
      </c>
      <c r="G4143">
        <v>26</v>
      </c>
      <c r="H4143">
        <v>0</v>
      </c>
      <c r="I4143">
        <v>3</v>
      </c>
      <c r="J4143">
        <v>0</v>
      </c>
      <c r="K4143">
        <v>136</v>
      </c>
      <c r="L4143" s="2" t="s">
        <v>301</v>
      </c>
    </row>
    <row r="4144" spans="1:12" x14ac:dyDescent="0.4">
      <c r="A4144" s="1">
        <v>44033</v>
      </c>
      <c r="B4144" s="5"/>
      <c r="C4144" s="2" t="s">
        <v>10</v>
      </c>
      <c r="E4144">
        <v>89</v>
      </c>
      <c r="F4144" s="2" t="s">
        <v>191</v>
      </c>
      <c r="G4144">
        <v>0</v>
      </c>
      <c r="K4144">
        <v>1</v>
      </c>
      <c r="L4144" s="2" t="s">
        <v>0</v>
      </c>
    </row>
    <row r="4145" spans="1:12" x14ac:dyDescent="0.4">
      <c r="A4145" s="1">
        <v>44033</v>
      </c>
      <c r="B4145" s="5"/>
      <c r="C4145" s="2" t="s">
        <v>167</v>
      </c>
      <c r="E4145">
        <v>34008</v>
      </c>
      <c r="F4145" s="2" t="s">
        <v>191</v>
      </c>
      <c r="G4145">
        <v>144</v>
      </c>
      <c r="K4145">
        <v>1975</v>
      </c>
      <c r="L4145" s="2" t="s">
        <v>0</v>
      </c>
    </row>
    <row r="4146" spans="1:12" x14ac:dyDescent="0.4">
      <c r="A4146" s="1">
        <v>44034</v>
      </c>
      <c r="B4146" s="5">
        <v>0.33333333333333331</v>
      </c>
      <c r="C4146" s="2" t="s">
        <v>22</v>
      </c>
      <c r="D4146">
        <v>0</v>
      </c>
      <c r="E4146">
        <v>1492</v>
      </c>
      <c r="F4146" s="2" t="s">
        <v>191</v>
      </c>
      <c r="G4146">
        <v>27</v>
      </c>
      <c r="H4146">
        <v>0</v>
      </c>
      <c r="I4146">
        <v>0</v>
      </c>
      <c r="J4146">
        <v>0</v>
      </c>
      <c r="K4146">
        <v>47</v>
      </c>
      <c r="L4146" s="2" t="s">
        <v>325</v>
      </c>
    </row>
    <row r="4147" spans="1:12" x14ac:dyDescent="0.4">
      <c r="A4147" s="1">
        <v>44034</v>
      </c>
      <c r="B4147" s="5">
        <v>0.33333333333333331</v>
      </c>
      <c r="C4147" s="2" t="s">
        <v>83</v>
      </c>
      <c r="D4147">
        <v>0</v>
      </c>
      <c r="E4147">
        <v>25</v>
      </c>
      <c r="F4147" s="2" t="s">
        <v>191</v>
      </c>
      <c r="G4147">
        <v>0</v>
      </c>
      <c r="H4147">
        <v>0</v>
      </c>
      <c r="I4147">
        <v>0</v>
      </c>
      <c r="J4147">
        <v>0</v>
      </c>
      <c r="K4147">
        <v>0</v>
      </c>
      <c r="L4147" s="2" t="s">
        <v>118</v>
      </c>
    </row>
    <row r="4148" spans="1:12" x14ac:dyDescent="0.4">
      <c r="A4148" s="1">
        <v>44034</v>
      </c>
      <c r="B4148" s="5"/>
      <c r="C4148" s="2" t="s">
        <v>50</v>
      </c>
      <c r="E4148">
        <v>107</v>
      </c>
      <c r="F4148" s="2" t="s">
        <v>191</v>
      </c>
      <c r="G4148">
        <v>2</v>
      </c>
      <c r="K4148">
        <v>3</v>
      </c>
      <c r="L4148" s="2" t="s">
        <v>0</v>
      </c>
    </row>
    <row r="4149" spans="1:12" x14ac:dyDescent="0.4">
      <c r="A4149" s="1">
        <v>44034</v>
      </c>
      <c r="B4149" s="5">
        <v>0.33333333333333331</v>
      </c>
      <c r="C4149" s="2" t="s">
        <v>15</v>
      </c>
      <c r="D4149">
        <v>0</v>
      </c>
      <c r="E4149">
        <v>2053</v>
      </c>
      <c r="F4149" s="2" t="s">
        <v>191</v>
      </c>
      <c r="G4149">
        <v>7</v>
      </c>
      <c r="H4149">
        <v>3</v>
      </c>
      <c r="I4149">
        <v>0</v>
      </c>
      <c r="J4149">
        <v>0</v>
      </c>
      <c r="K4149">
        <v>97</v>
      </c>
      <c r="L4149" s="2" t="s">
        <v>87</v>
      </c>
    </row>
    <row r="4150" spans="1:12" x14ac:dyDescent="0.4">
      <c r="A4150" s="1">
        <v>44034</v>
      </c>
      <c r="B4150" s="5">
        <v>0</v>
      </c>
      <c r="C4150" s="2" t="s">
        <v>17</v>
      </c>
      <c r="D4150">
        <v>0</v>
      </c>
      <c r="E4150">
        <v>906</v>
      </c>
      <c r="F4150" s="2" t="s">
        <v>191</v>
      </c>
      <c r="G4150">
        <v>3</v>
      </c>
      <c r="H4150">
        <v>0</v>
      </c>
      <c r="I4150">
        <v>0</v>
      </c>
      <c r="J4150">
        <v>850</v>
      </c>
      <c r="K4150">
        <v>35</v>
      </c>
      <c r="L4150" s="2" t="s">
        <v>115</v>
      </c>
    </row>
    <row r="4151" spans="1:12" x14ac:dyDescent="0.4">
      <c r="A4151" s="1">
        <v>44034</v>
      </c>
      <c r="B4151" s="5">
        <v>0.3263888888888889</v>
      </c>
      <c r="C4151" s="2" t="s">
        <v>13</v>
      </c>
      <c r="D4151">
        <v>0</v>
      </c>
      <c r="E4151">
        <v>1032</v>
      </c>
      <c r="F4151" s="2" t="s">
        <v>191</v>
      </c>
      <c r="G4151">
        <v>5</v>
      </c>
      <c r="H4151">
        <v>3</v>
      </c>
      <c r="I4151">
        <v>0</v>
      </c>
      <c r="J4151">
        <v>964</v>
      </c>
      <c r="K4151">
        <v>50</v>
      </c>
      <c r="L4151" s="2" t="s">
        <v>332</v>
      </c>
    </row>
    <row r="4152" spans="1:12" x14ac:dyDescent="0.4">
      <c r="A4152" s="1">
        <v>44034</v>
      </c>
      <c r="B4152" s="5">
        <v>0</v>
      </c>
      <c r="C4152" s="2" t="s">
        <v>26</v>
      </c>
      <c r="D4152">
        <v>0</v>
      </c>
      <c r="E4152">
        <v>1311</v>
      </c>
      <c r="F4152" s="2" t="s">
        <v>191</v>
      </c>
      <c r="G4152">
        <v>2</v>
      </c>
      <c r="H4152">
        <v>1</v>
      </c>
      <c r="I4152">
        <v>0</v>
      </c>
      <c r="J4152">
        <v>156</v>
      </c>
      <c r="K4152">
        <v>85</v>
      </c>
      <c r="L4152" s="2" t="s">
        <v>334</v>
      </c>
    </row>
    <row r="4153" spans="1:12" x14ac:dyDescent="0.4">
      <c r="A4153" s="1">
        <v>44034</v>
      </c>
      <c r="B4153" s="5"/>
      <c r="C4153" s="2" t="s">
        <v>8</v>
      </c>
      <c r="E4153">
        <v>5537</v>
      </c>
      <c r="F4153" s="2" t="s">
        <v>191</v>
      </c>
      <c r="G4153">
        <v>4</v>
      </c>
      <c r="K4153">
        <v>295</v>
      </c>
      <c r="L4153" s="2" t="s">
        <v>0</v>
      </c>
    </row>
    <row r="4154" spans="1:12" x14ac:dyDescent="0.4">
      <c r="A4154" s="1">
        <v>44034</v>
      </c>
      <c r="B4154" s="5">
        <v>0.52083333333333337</v>
      </c>
      <c r="C4154" s="2" t="s">
        <v>28</v>
      </c>
      <c r="D4154">
        <v>0</v>
      </c>
      <c r="E4154">
        <v>138</v>
      </c>
      <c r="F4154" s="2" t="s">
        <v>191</v>
      </c>
      <c r="G4154">
        <v>0</v>
      </c>
      <c r="H4154">
        <v>0</v>
      </c>
      <c r="I4154">
        <v>0</v>
      </c>
      <c r="J4154">
        <v>0</v>
      </c>
      <c r="K4154">
        <v>13</v>
      </c>
      <c r="L4154" s="2" t="s">
        <v>304</v>
      </c>
    </row>
    <row r="4155" spans="1:12" x14ac:dyDescent="0.4">
      <c r="A4155" s="1">
        <v>44034</v>
      </c>
      <c r="B4155" s="5">
        <v>0</v>
      </c>
      <c r="C4155" s="2" t="s">
        <v>93</v>
      </c>
      <c r="D4155">
        <v>0</v>
      </c>
      <c r="E4155">
        <v>863</v>
      </c>
      <c r="F4155" s="2" t="s">
        <v>191</v>
      </c>
      <c r="G4155">
        <v>2</v>
      </c>
      <c r="H4155">
        <v>0</v>
      </c>
      <c r="I4155">
        <v>0</v>
      </c>
      <c r="J4155">
        <v>0</v>
      </c>
      <c r="K4155">
        <v>50</v>
      </c>
      <c r="L4155" s="2" t="s">
        <v>0</v>
      </c>
    </row>
    <row r="4156" spans="1:12" x14ac:dyDescent="0.4">
      <c r="A4156" s="1">
        <v>44034</v>
      </c>
      <c r="B4156" s="5">
        <v>0</v>
      </c>
      <c r="C4156" s="2" t="s">
        <v>37</v>
      </c>
      <c r="D4156">
        <v>0</v>
      </c>
      <c r="E4156">
        <v>259</v>
      </c>
      <c r="F4156" s="2" t="s">
        <v>191</v>
      </c>
      <c r="G4156">
        <v>1</v>
      </c>
      <c r="H4156">
        <v>0</v>
      </c>
      <c r="I4156">
        <v>0</v>
      </c>
      <c r="J4156">
        <v>0</v>
      </c>
      <c r="K4156">
        <v>7</v>
      </c>
      <c r="L4156" s="2" t="s">
        <v>333</v>
      </c>
    </row>
    <row r="4157" spans="1:12" x14ac:dyDescent="0.4">
      <c r="A4157" s="1">
        <v>44034</v>
      </c>
      <c r="B4157" s="5">
        <v>0</v>
      </c>
      <c r="C4157" s="2" t="s">
        <v>48</v>
      </c>
      <c r="D4157">
        <v>0</v>
      </c>
      <c r="E4157">
        <v>840</v>
      </c>
      <c r="F4157" s="2" t="s">
        <v>191</v>
      </c>
      <c r="G4157">
        <v>7</v>
      </c>
      <c r="H4157">
        <v>3</v>
      </c>
      <c r="I4157">
        <v>0</v>
      </c>
      <c r="J4157">
        <v>0</v>
      </c>
      <c r="K4157">
        <v>20</v>
      </c>
      <c r="L4157" s="2" t="s">
        <v>102</v>
      </c>
    </row>
    <row r="4158" spans="1:12" x14ac:dyDescent="0.4">
      <c r="A4158" s="1">
        <v>44034</v>
      </c>
      <c r="B4158" s="5"/>
      <c r="C4158" s="2" t="s">
        <v>29</v>
      </c>
      <c r="E4158">
        <v>767</v>
      </c>
      <c r="F4158" s="2" t="s">
        <v>191</v>
      </c>
      <c r="G4158">
        <v>2</v>
      </c>
      <c r="K4158">
        <v>83</v>
      </c>
      <c r="L4158" s="2" t="s">
        <v>0</v>
      </c>
    </row>
    <row r="4159" spans="1:12" x14ac:dyDescent="0.4">
      <c r="A4159" s="1">
        <v>44034</v>
      </c>
      <c r="B4159" s="5">
        <v>0</v>
      </c>
      <c r="C4159" s="2" t="s">
        <v>70</v>
      </c>
      <c r="D4159">
        <v>0</v>
      </c>
      <c r="E4159">
        <v>128</v>
      </c>
      <c r="F4159" s="2" t="s">
        <v>191</v>
      </c>
      <c r="G4159">
        <v>0</v>
      </c>
      <c r="H4159">
        <v>0</v>
      </c>
      <c r="I4159">
        <v>0</v>
      </c>
      <c r="J4159">
        <v>0</v>
      </c>
      <c r="K4159">
        <v>3</v>
      </c>
      <c r="L4159" s="2" t="s">
        <v>223</v>
      </c>
    </row>
    <row r="4160" spans="1:12" x14ac:dyDescent="0.4">
      <c r="A4160" s="1">
        <v>44034</v>
      </c>
      <c r="B4160" s="5">
        <v>0</v>
      </c>
      <c r="C4160" s="2" t="s">
        <v>78</v>
      </c>
      <c r="D4160">
        <v>0</v>
      </c>
      <c r="E4160">
        <v>90</v>
      </c>
      <c r="F4160" s="2" t="s">
        <v>191</v>
      </c>
      <c r="G4160">
        <v>0</v>
      </c>
      <c r="H4160">
        <v>0</v>
      </c>
      <c r="I4160">
        <v>0</v>
      </c>
      <c r="J4160">
        <v>0</v>
      </c>
      <c r="K4160">
        <v>0</v>
      </c>
      <c r="L4160" s="2" t="s">
        <v>338</v>
      </c>
    </row>
    <row r="4161" spans="1:12" x14ac:dyDescent="0.4">
      <c r="A4161" s="1">
        <v>44034</v>
      </c>
      <c r="B4161" s="5">
        <v>0</v>
      </c>
      <c r="C4161" s="2" t="s">
        <v>33</v>
      </c>
      <c r="D4161">
        <v>0</v>
      </c>
      <c r="E4161">
        <v>958</v>
      </c>
      <c r="F4161" s="2" t="s">
        <v>191</v>
      </c>
      <c r="G4161">
        <v>14</v>
      </c>
      <c r="H4161">
        <v>0</v>
      </c>
      <c r="I4161">
        <v>0</v>
      </c>
      <c r="J4161">
        <v>0</v>
      </c>
      <c r="K4161">
        <v>39</v>
      </c>
      <c r="L4161" s="2" t="s">
        <v>74</v>
      </c>
    </row>
    <row r="4162" spans="1:12" x14ac:dyDescent="0.4">
      <c r="A4162" s="1">
        <v>44034</v>
      </c>
      <c r="B4162" s="5">
        <v>0.39583333333333331</v>
      </c>
      <c r="C4162" s="2" t="s">
        <v>101</v>
      </c>
      <c r="D4162">
        <v>0</v>
      </c>
      <c r="E4162">
        <v>103</v>
      </c>
      <c r="F4162" s="2" t="s">
        <v>191</v>
      </c>
      <c r="G4162">
        <v>5</v>
      </c>
      <c r="H4162">
        <v>0</v>
      </c>
      <c r="I4162">
        <v>0</v>
      </c>
      <c r="J4162">
        <v>0</v>
      </c>
      <c r="K4162">
        <v>7</v>
      </c>
      <c r="L4162" s="2" t="s">
        <v>335</v>
      </c>
    </row>
    <row r="4163" spans="1:12" x14ac:dyDescent="0.4">
      <c r="A4163" s="1">
        <v>44034</v>
      </c>
      <c r="B4163" s="5">
        <v>4.1666666666666664E-2</v>
      </c>
      <c r="C4163" s="2" t="s">
        <v>57</v>
      </c>
      <c r="D4163">
        <v>0</v>
      </c>
      <c r="E4163">
        <v>506</v>
      </c>
      <c r="F4163" s="2" t="s">
        <v>191</v>
      </c>
      <c r="G4163">
        <v>1</v>
      </c>
      <c r="H4163">
        <v>0</v>
      </c>
      <c r="I4163">
        <v>0</v>
      </c>
      <c r="J4163">
        <v>0</v>
      </c>
      <c r="K4163">
        <v>18</v>
      </c>
      <c r="L4163" s="2" t="s">
        <v>233</v>
      </c>
    </row>
    <row r="4164" spans="1:12" x14ac:dyDescent="0.4">
      <c r="A4164" s="1">
        <v>44034</v>
      </c>
      <c r="B4164" s="5">
        <v>0.41666666666666669</v>
      </c>
      <c r="C4164" s="2" t="s">
        <v>38</v>
      </c>
      <c r="D4164">
        <v>0</v>
      </c>
      <c r="E4164">
        <v>380</v>
      </c>
      <c r="F4164" s="2" t="s">
        <v>191</v>
      </c>
      <c r="G4164">
        <v>6</v>
      </c>
      <c r="H4164">
        <v>0</v>
      </c>
      <c r="I4164">
        <v>0</v>
      </c>
      <c r="J4164">
        <v>333</v>
      </c>
      <c r="K4164">
        <v>25</v>
      </c>
      <c r="L4164" s="2" t="s">
        <v>339</v>
      </c>
    </row>
    <row r="4165" spans="1:12" x14ac:dyDescent="0.4">
      <c r="A4165" s="1">
        <v>44034</v>
      </c>
      <c r="B4165" s="5">
        <v>0.41666666666666669</v>
      </c>
      <c r="C4165" s="2" t="s">
        <v>88</v>
      </c>
      <c r="D4165">
        <v>0</v>
      </c>
      <c r="E4165">
        <v>439</v>
      </c>
      <c r="F4165" s="2" t="s">
        <v>191</v>
      </c>
      <c r="G4165">
        <v>2</v>
      </c>
      <c r="H4165">
        <v>1</v>
      </c>
      <c r="I4165">
        <v>0</v>
      </c>
      <c r="J4165">
        <v>74</v>
      </c>
      <c r="K4165">
        <v>18</v>
      </c>
      <c r="L4165" s="2" t="s">
        <v>303</v>
      </c>
    </row>
    <row r="4166" spans="1:12" x14ac:dyDescent="0.4">
      <c r="A4166" s="1">
        <v>44034</v>
      </c>
      <c r="B4166" s="5">
        <v>0.33333333333333331</v>
      </c>
      <c r="C4166" s="2" t="s">
        <v>9</v>
      </c>
      <c r="D4166">
        <v>0</v>
      </c>
      <c r="E4166">
        <v>3415</v>
      </c>
      <c r="F4166" s="2" t="s">
        <v>191</v>
      </c>
      <c r="G4166">
        <v>5</v>
      </c>
      <c r="H4166">
        <v>1</v>
      </c>
      <c r="I4166">
        <v>1</v>
      </c>
      <c r="J4166">
        <v>917</v>
      </c>
      <c r="K4166">
        <v>350</v>
      </c>
      <c r="L4166" s="2" t="s">
        <v>244</v>
      </c>
    </row>
    <row r="4167" spans="1:12" x14ac:dyDescent="0.4">
      <c r="A4167" s="1">
        <v>44034</v>
      </c>
      <c r="B4167" s="5">
        <v>0.66666666666666663</v>
      </c>
      <c r="C4167" s="2" t="s">
        <v>75</v>
      </c>
      <c r="D4167">
        <v>0</v>
      </c>
      <c r="E4167">
        <v>116</v>
      </c>
      <c r="F4167" s="2" t="s">
        <v>191</v>
      </c>
      <c r="G4167">
        <v>0</v>
      </c>
      <c r="H4167">
        <v>0</v>
      </c>
      <c r="I4167">
        <v>0</v>
      </c>
      <c r="J4167">
        <v>104</v>
      </c>
      <c r="K4167">
        <v>7</v>
      </c>
      <c r="L4167" s="2" t="s">
        <v>145</v>
      </c>
    </row>
    <row r="4168" spans="1:12" x14ac:dyDescent="0.4">
      <c r="A4168" s="1">
        <v>44034</v>
      </c>
      <c r="B4168" s="5">
        <v>0</v>
      </c>
      <c r="C4168" s="2" t="s">
        <v>18</v>
      </c>
      <c r="D4168">
        <v>0</v>
      </c>
      <c r="E4168">
        <v>5859</v>
      </c>
      <c r="F4168" s="2" t="s">
        <v>191</v>
      </c>
      <c r="G4168">
        <v>14</v>
      </c>
      <c r="H4168">
        <v>3</v>
      </c>
      <c r="I4168">
        <v>0</v>
      </c>
      <c r="J4168">
        <v>0</v>
      </c>
      <c r="K4168">
        <v>424</v>
      </c>
      <c r="L4168" s="2" t="s">
        <v>123</v>
      </c>
    </row>
    <row r="4169" spans="1:12" x14ac:dyDescent="0.4">
      <c r="A4169" s="1">
        <v>44034</v>
      </c>
      <c r="B4169" s="5">
        <v>0</v>
      </c>
      <c r="C4169" s="2" t="s">
        <v>20</v>
      </c>
      <c r="D4169">
        <v>0</v>
      </c>
      <c r="E4169">
        <v>2113</v>
      </c>
      <c r="F4169" s="2" t="s">
        <v>191</v>
      </c>
      <c r="G4169">
        <v>6</v>
      </c>
      <c r="H4169">
        <v>2</v>
      </c>
      <c r="I4169">
        <v>1</v>
      </c>
      <c r="J4169">
        <v>310</v>
      </c>
      <c r="K4169">
        <v>153</v>
      </c>
      <c r="L4169" s="2" t="s">
        <v>255</v>
      </c>
    </row>
    <row r="4170" spans="1:12" x14ac:dyDescent="0.4">
      <c r="A4170" s="1">
        <v>44034</v>
      </c>
      <c r="B4170" s="5">
        <v>0.33333333333333331</v>
      </c>
      <c r="C4170" s="2" t="s">
        <v>40</v>
      </c>
      <c r="D4170">
        <v>0</v>
      </c>
      <c r="E4170">
        <v>268</v>
      </c>
      <c r="F4170" s="2" t="s">
        <v>191</v>
      </c>
      <c r="G4170">
        <v>1</v>
      </c>
      <c r="H4170">
        <v>0</v>
      </c>
      <c r="I4170">
        <v>0</v>
      </c>
      <c r="J4170">
        <v>233</v>
      </c>
      <c r="K4170">
        <v>9</v>
      </c>
      <c r="L4170" s="2" t="s">
        <v>232</v>
      </c>
    </row>
    <row r="4171" spans="1:12" x14ac:dyDescent="0.4">
      <c r="A4171" s="1">
        <v>44034</v>
      </c>
      <c r="B4171" s="5">
        <v>0.60416666666666663</v>
      </c>
      <c r="C4171" s="2" t="s">
        <v>12</v>
      </c>
      <c r="D4171">
        <v>0</v>
      </c>
      <c r="E4171">
        <v>4317</v>
      </c>
      <c r="F4171" s="2" t="s">
        <v>191</v>
      </c>
      <c r="G4171">
        <v>24</v>
      </c>
      <c r="H4171">
        <v>0</v>
      </c>
      <c r="I4171">
        <v>3</v>
      </c>
      <c r="J4171">
        <v>0</v>
      </c>
      <c r="K4171">
        <v>136</v>
      </c>
      <c r="L4171" s="2" t="s">
        <v>301</v>
      </c>
    </row>
    <row r="4172" spans="1:12" x14ac:dyDescent="0.4">
      <c r="A4172" s="1">
        <v>44034</v>
      </c>
      <c r="B4172" s="5"/>
      <c r="C4172" s="2" t="s">
        <v>10</v>
      </c>
      <c r="E4172">
        <v>90</v>
      </c>
      <c r="F4172" s="2" t="s">
        <v>191</v>
      </c>
      <c r="G4172">
        <v>0</v>
      </c>
      <c r="K4172">
        <v>1</v>
      </c>
      <c r="L4172" s="2" t="s">
        <v>0</v>
      </c>
    </row>
    <row r="4173" spans="1:12" x14ac:dyDescent="0.4">
      <c r="A4173" s="1">
        <v>44034</v>
      </c>
      <c r="B4173" s="5"/>
      <c r="C4173" s="2" t="s">
        <v>167</v>
      </c>
      <c r="E4173">
        <v>34112</v>
      </c>
      <c r="F4173" s="2" t="s">
        <v>191</v>
      </c>
      <c r="G4173">
        <v>139</v>
      </c>
      <c r="K4173">
        <v>1975</v>
      </c>
      <c r="L4173" s="2" t="s">
        <v>0</v>
      </c>
    </row>
    <row r="4174" spans="1:12" x14ac:dyDescent="0.4">
      <c r="A4174" s="1">
        <v>44035</v>
      </c>
      <c r="B4174" s="5">
        <v>0.33333333333333331</v>
      </c>
      <c r="C4174" s="2" t="s">
        <v>22</v>
      </c>
      <c r="D4174">
        <v>0</v>
      </c>
      <c r="E4174">
        <v>1498</v>
      </c>
      <c r="F4174" s="2" t="s">
        <v>191</v>
      </c>
      <c r="G4174">
        <v>27</v>
      </c>
      <c r="H4174">
        <v>0</v>
      </c>
      <c r="I4174">
        <v>0</v>
      </c>
      <c r="J4174">
        <v>0</v>
      </c>
      <c r="K4174">
        <v>47</v>
      </c>
      <c r="L4174" s="2" t="s">
        <v>325</v>
      </c>
    </row>
    <row r="4175" spans="1:12" x14ac:dyDescent="0.4">
      <c r="A4175" s="1">
        <v>44035</v>
      </c>
      <c r="B4175" s="5"/>
      <c r="C4175" s="2" t="s">
        <v>83</v>
      </c>
      <c r="E4175">
        <v>25</v>
      </c>
      <c r="F4175" s="2" t="s">
        <v>191</v>
      </c>
      <c r="G4175">
        <v>0</v>
      </c>
      <c r="K4175">
        <v>0</v>
      </c>
      <c r="L4175" s="2" t="s">
        <v>0</v>
      </c>
    </row>
    <row r="4176" spans="1:12" x14ac:dyDescent="0.4">
      <c r="A4176" s="1">
        <v>44035</v>
      </c>
      <c r="B4176" s="5">
        <v>0.33680555555555558</v>
      </c>
      <c r="C4176" s="2" t="s">
        <v>50</v>
      </c>
      <c r="D4176">
        <v>0</v>
      </c>
      <c r="E4176">
        <v>107</v>
      </c>
      <c r="F4176" s="2" t="s">
        <v>191</v>
      </c>
      <c r="G4176">
        <v>2</v>
      </c>
      <c r="H4176">
        <v>1</v>
      </c>
      <c r="I4176">
        <v>0</v>
      </c>
      <c r="J4176">
        <v>0</v>
      </c>
      <c r="K4176">
        <v>3</v>
      </c>
      <c r="L4176" s="2" t="s">
        <v>111</v>
      </c>
    </row>
    <row r="4177" spans="1:12" x14ac:dyDescent="0.4">
      <c r="A4177" s="1">
        <v>44035</v>
      </c>
      <c r="B4177" s="5">
        <v>0.33333333333333331</v>
      </c>
      <c r="C4177" s="2" t="s">
        <v>15</v>
      </c>
      <c r="D4177">
        <v>0</v>
      </c>
      <c r="E4177">
        <v>2055</v>
      </c>
      <c r="F4177" s="2" t="s">
        <v>191</v>
      </c>
      <c r="G4177">
        <v>7</v>
      </c>
      <c r="H4177">
        <v>0</v>
      </c>
      <c r="I4177">
        <v>0</v>
      </c>
      <c r="J4177">
        <v>0</v>
      </c>
      <c r="K4177">
        <v>97</v>
      </c>
      <c r="L4177" s="2" t="s">
        <v>87</v>
      </c>
    </row>
    <row r="4178" spans="1:12" x14ac:dyDescent="0.4">
      <c r="A4178" s="1">
        <v>44035</v>
      </c>
      <c r="B4178" s="5">
        <v>0</v>
      </c>
      <c r="C4178" s="2" t="s">
        <v>17</v>
      </c>
      <c r="D4178">
        <v>0</v>
      </c>
      <c r="E4178">
        <v>908</v>
      </c>
      <c r="F4178" s="2" t="s">
        <v>191</v>
      </c>
      <c r="G4178">
        <v>3</v>
      </c>
      <c r="H4178">
        <v>0</v>
      </c>
      <c r="I4178">
        <v>0</v>
      </c>
      <c r="J4178">
        <v>853</v>
      </c>
      <c r="K4178">
        <v>35</v>
      </c>
      <c r="L4178" s="2" t="s">
        <v>115</v>
      </c>
    </row>
    <row r="4179" spans="1:12" x14ac:dyDescent="0.4">
      <c r="A4179" s="1">
        <v>44035</v>
      </c>
      <c r="B4179" s="5">
        <v>0.375</v>
      </c>
      <c r="C4179" s="2" t="s">
        <v>13</v>
      </c>
      <c r="D4179">
        <v>0</v>
      </c>
      <c r="E4179">
        <v>1033</v>
      </c>
      <c r="F4179" s="2" t="s">
        <v>191</v>
      </c>
      <c r="G4179">
        <v>4</v>
      </c>
      <c r="H4179">
        <v>2</v>
      </c>
      <c r="I4179">
        <v>0</v>
      </c>
      <c r="J4179">
        <v>964</v>
      </c>
      <c r="K4179">
        <v>51</v>
      </c>
      <c r="L4179" s="2" t="s">
        <v>332</v>
      </c>
    </row>
    <row r="4180" spans="1:12" x14ac:dyDescent="0.4">
      <c r="A4180" s="1">
        <v>44035</v>
      </c>
      <c r="B4180" s="5">
        <v>0</v>
      </c>
      <c r="C4180" s="2" t="s">
        <v>26</v>
      </c>
      <c r="D4180">
        <v>0</v>
      </c>
      <c r="E4180">
        <v>1312</v>
      </c>
      <c r="F4180" s="2" t="s">
        <v>191</v>
      </c>
      <c r="G4180">
        <v>2</v>
      </c>
      <c r="H4180">
        <v>1</v>
      </c>
      <c r="I4180">
        <v>0</v>
      </c>
      <c r="J4180">
        <v>156</v>
      </c>
      <c r="K4180">
        <v>85</v>
      </c>
      <c r="L4180" s="2" t="s">
        <v>334</v>
      </c>
    </row>
    <row r="4181" spans="1:12" x14ac:dyDescent="0.4">
      <c r="A4181" s="1">
        <v>44035</v>
      </c>
      <c r="B4181" s="5"/>
      <c r="C4181" s="2" t="s">
        <v>8</v>
      </c>
      <c r="E4181">
        <v>5540</v>
      </c>
      <c r="F4181" s="2" t="s">
        <v>191</v>
      </c>
      <c r="G4181">
        <v>4</v>
      </c>
      <c r="K4181">
        <v>295</v>
      </c>
      <c r="L4181" s="2" t="s">
        <v>0</v>
      </c>
    </row>
    <row r="4182" spans="1:12" x14ac:dyDescent="0.4">
      <c r="A4182" s="1">
        <v>44035</v>
      </c>
      <c r="B4182" s="5">
        <v>0.5</v>
      </c>
      <c r="C4182" s="2" t="s">
        <v>28</v>
      </c>
      <c r="D4182">
        <v>0</v>
      </c>
      <c r="E4182">
        <v>138</v>
      </c>
      <c r="F4182" s="2" t="s">
        <v>191</v>
      </c>
      <c r="G4182">
        <v>1</v>
      </c>
      <c r="H4182">
        <v>0</v>
      </c>
      <c r="I4182">
        <v>0</v>
      </c>
      <c r="J4182">
        <v>0</v>
      </c>
      <c r="K4182">
        <v>13</v>
      </c>
      <c r="L4182" s="2" t="s">
        <v>304</v>
      </c>
    </row>
    <row r="4183" spans="1:12" x14ac:dyDescent="0.4">
      <c r="A4183" s="1">
        <v>44035</v>
      </c>
      <c r="B4183" s="5">
        <v>0</v>
      </c>
      <c r="C4183" s="2" t="s">
        <v>93</v>
      </c>
      <c r="D4183">
        <v>0</v>
      </c>
      <c r="E4183">
        <v>884</v>
      </c>
      <c r="F4183" s="2" t="s">
        <v>191</v>
      </c>
      <c r="G4183">
        <v>2</v>
      </c>
      <c r="H4183">
        <v>0</v>
      </c>
      <c r="I4183">
        <v>0</v>
      </c>
      <c r="J4183">
        <v>0</v>
      </c>
      <c r="K4183">
        <v>50</v>
      </c>
      <c r="L4183" s="2" t="s">
        <v>0</v>
      </c>
    </row>
    <row r="4184" spans="1:12" x14ac:dyDescent="0.4">
      <c r="A4184" s="1">
        <v>44035</v>
      </c>
      <c r="B4184" s="5">
        <v>0</v>
      </c>
      <c r="C4184" s="2" t="s">
        <v>37</v>
      </c>
      <c r="D4184">
        <v>0</v>
      </c>
      <c r="E4184">
        <v>259</v>
      </c>
      <c r="F4184" s="2" t="s">
        <v>191</v>
      </c>
      <c r="G4184">
        <v>1</v>
      </c>
      <c r="H4184">
        <v>0</v>
      </c>
      <c r="I4184">
        <v>0</v>
      </c>
      <c r="J4184">
        <v>0</v>
      </c>
      <c r="K4184">
        <v>7</v>
      </c>
      <c r="L4184" s="2" t="s">
        <v>333</v>
      </c>
    </row>
    <row r="4185" spans="1:12" x14ac:dyDescent="0.4">
      <c r="A4185" s="1">
        <v>44035</v>
      </c>
      <c r="B4185" s="5">
        <v>0</v>
      </c>
      <c r="C4185" s="2" t="s">
        <v>48</v>
      </c>
      <c r="D4185">
        <v>0</v>
      </c>
      <c r="E4185">
        <v>840</v>
      </c>
      <c r="F4185" s="2" t="s">
        <v>191</v>
      </c>
      <c r="G4185">
        <v>5</v>
      </c>
      <c r="H4185">
        <v>3</v>
      </c>
      <c r="I4185">
        <v>0</v>
      </c>
      <c r="J4185">
        <v>0</v>
      </c>
      <c r="K4185">
        <v>20</v>
      </c>
      <c r="L4185" s="2" t="s">
        <v>102</v>
      </c>
    </row>
    <row r="4186" spans="1:12" x14ac:dyDescent="0.4">
      <c r="A4186" s="1">
        <v>44035</v>
      </c>
      <c r="B4186" s="5"/>
      <c r="C4186" s="2" t="s">
        <v>29</v>
      </c>
      <c r="E4186">
        <v>767</v>
      </c>
      <c r="F4186" s="2" t="s">
        <v>191</v>
      </c>
      <c r="G4186">
        <v>2</v>
      </c>
      <c r="K4186">
        <v>83</v>
      </c>
      <c r="L4186" s="2" t="s">
        <v>0</v>
      </c>
    </row>
    <row r="4187" spans="1:12" x14ac:dyDescent="0.4">
      <c r="A4187" s="1">
        <v>44035</v>
      </c>
      <c r="B4187" s="5">
        <v>0</v>
      </c>
      <c r="C4187" s="2" t="s">
        <v>70</v>
      </c>
      <c r="D4187">
        <v>0</v>
      </c>
      <c r="E4187">
        <v>128</v>
      </c>
      <c r="F4187" s="2" t="s">
        <v>191</v>
      </c>
      <c r="G4187">
        <v>0</v>
      </c>
      <c r="H4187">
        <v>0</v>
      </c>
      <c r="I4187">
        <v>0</v>
      </c>
      <c r="J4187">
        <v>0</v>
      </c>
      <c r="K4187">
        <v>3</v>
      </c>
      <c r="L4187" s="2" t="s">
        <v>223</v>
      </c>
    </row>
    <row r="4188" spans="1:12" x14ac:dyDescent="0.4">
      <c r="A4188" s="1">
        <v>44035</v>
      </c>
      <c r="B4188" s="5">
        <v>0</v>
      </c>
      <c r="C4188" s="2" t="s">
        <v>78</v>
      </c>
      <c r="D4188">
        <v>0</v>
      </c>
      <c r="E4188">
        <v>90</v>
      </c>
      <c r="F4188" s="2" t="s">
        <v>191</v>
      </c>
      <c r="G4188">
        <v>0</v>
      </c>
      <c r="H4188">
        <v>0</v>
      </c>
      <c r="I4188">
        <v>0</v>
      </c>
      <c r="J4188">
        <v>0</v>
      </c>
      <c r="K4188">
        <v>0</v>
      </c>
      <c r="L4188" s="2" t="s">
        <v>338</v>
      </c>
    </row>
    <row r="4189" spans="1:12" x14ac:dyDescent="0.4">
      <c r="A4189" s="1">
        <v>44035</v>
      </c>
      <c r="B4189" s="5">
        <v>0</v>
      </c>
      <c r="C4189" s="2" t="s">
        <v>33</v>
      </c>
      <c r="D4189">
        <v>0</v>
      </c>
      <c r="E4189">
        <v>974</v>
      </c>
      <c r="F4189" s="2" t="s">
        <v>191</v>
      </c>
      <c r="G4189">
        <v>15</v>
      </c>
      <c r="H4189">
        <v>0</v>
      </c>
      <c r="I4189">
        <v>0</v>
      </c>
      <c r="J4189">
        <v>0</v>
      </c>
      <c r="K4189">
        <v>40</v>
      </c>
      <c r="L4189" s="2" t="s">
        <v>74</v>
      </c>
    </row>
    <row r="4190" spans="1:12" x14ac:dyDescent="0.4">
      <c r="A4190" s="1">
        <v>44035</v>
      </c>
      <c r="B4190" s="5">
        <v>0.39583333333333331</v>
      </c>
      <c r="C4190" s="2" t="s">
        <v>101</v>
      </c>
      <c r="D4190">
        <v>0</v>
      </c>
      <c r="E4190">
        <v>105</v>
      </c>
      <c r="F4190" s="2" t="s">
        <v>191</v>
      </c>
      <c r="G4190">
        <v>6</v>
      </c>
      <c r="H4190">
        <v>0</v>
      </c>
      <c r="I4190">
        <v>0</v>
      </c>
      <c r="J4190">
        <v>0</v>
      </c>
      <c r="K4190">
        <v>7</v>
      </c>
      <c r="L4190" s="2" t="s">
        <v>335</v>
      </c>
    </row>
    <row r="4191" spans="1:12" x14ac:dyDescent="0.4">
      <c r="A4191" s="1">
        <v>44035</v>
      </c>
      <c r="B4191" s="5">
        <v>4.1666666666666664E-2</v>
      </c>
      <c r="C4191" s="2" t="s">
        <v>57</v>
      </c>
      <c r="D4191">
        <v>0</v>
      </c>
      <c r="E4191">
        <v>509</v>
      </c>
      <c r="F4191" s="2" t="s">
        <v>191</v>
      </c>
      <c r="G4191">
        <v>1</v>
      </c>
      <c r="H4191">
        <v>0</v>
      </c>
      <c r="I4191">
        <v>0</v>
      </c>
      <c r="J4191">
        <v>0</v>
      </c>
      <c r="K4191">
        <v>18</v>
      </c>
      <c r="L4191" s="2" t="s">
        <v>233</v>
      </c>
    </row>
    <row r="4192" spans="1:12" x14ac:dyDescent="0.4">
      <c r="A4192" s="1">
        <v>44035</v>
      </c>
      <c r="B4192" s="5">
        <v>0.41666666666666669</v>
      </c>
      <c r="C4192" s="2" t="s">
        <v>38</v>
      </c>
      <c r="D4192">
        <v>0</v>
      </c>
      <c r="E4192">
        <v>382</v>
      </c>
      <c r="F4192" s="2" t="s">
        <v>191</v>
      </c>
      <c r="G4192">
        <v>6</v>
      </c>
      <c r="H4192">
        <v>0</v>
      </c>
      <c r="I4192">
        <v>0</v>
      </c>
      <c r="J4192">
        <v>338</v>
      </c>
      <c r="K4192">
        <v>25</v>
      </c>
      <c r="L4192" s="2" t="s">
        <v>339</v>
      </c>
    </row>
    <row r="4193" spans="1:12" x14ac:dyDescent="0.4">
      <c r="A4193" s="1">
        <v>44035</v>
      </c>
      <c r="B4193" s="5">
        <v>0.41666666666666669</v>
      </c>
      <c r="C4193" s="2" t="s">
        <v>88</v>
      </c>
      <c r="D4193">
        <v>0</v>
      </c>
      <c r="E4193">
        <v>444</v>
      </c>
      <c r="F4193" s="2" t="s">
        <v>191</v>
      </c>
      <c r="G4193">
        <v>2</v>
      </c>
      <c r="H4193">
        <v>1</v>
      </c>
      <c r="I4193">
        <v>0</v>
      </c>
      <c r="J4193">
        <v>74</v>
      </c>
      <c r="K4193">
        <v>18</v>
      </c>
      <c r="L4193" s="2" t="s">
        <v>303</v>
      </c>
    </row>
    <row r="4194" spans="1:12" x14ac:dyDescent="0.4">
      <c r="A4194" s="1">
        <v>44035</v>
      </c>
      <c r="B4194" s="5">
        <v>0.33333333333333331</v>
      </c>
      <c r="C4194" s="2" t="s">
        <v>9</v>
      </c>
      <c r="D4194">
        <v>0</v>
      </c>
      <c r="E4194">
        <v>3416</v>
      </c>
      <c r="F4194" s="2" t="s">
        <v>191</v>
      </c>
      <c r="G4194">
        <v>5</v>
      </c>
      <c r="H4194">
        <v>1</v>
      </c>
      <c r="I4194">
        <v>1</v>
      </c>
      <c r="J4194">
        <v>917</v>
      </c>
      <c r="K4194">
        <v>350</v>
      </c>
      <c r="L4194" s="2" t="s">
        <v>244</v>
      </c>
    </row>
    <row r="4195" spans="1:12" x14ac:dyDescent="0.4">
      <c r="A4195" s="1">
        <v>44035</v>
      </c>
      <c r="B4195" s="5">
        <v>0.6875</v>
      </c>
      <c r="C4195" s="2" t="s">
        <v>75</v>
      </c>
      <c r="D4195">
        <v>0</v>
      </c>
      <c r="E4195">
        <v>115</v>
      </c>
      <c r="F4195" s="2" t="s">
        <v>191</v>
      </c>
      <c r="G4195">
        <v>1</v>
      </c>
      <c r="H4195">
        <v>0</v>
      </c>
      <c r="I4195">
        <v>0</v>
      </c>
      <c r="J4195">
        <v>104</v>
      </c>
      <c r="K4195">
        <v>7</v>
      </c>
      <c r="L4195" s="2" t="s">
        <v>145</v>
      </c>
    </row>
    <row r="4196" spans="1:12" x14ac:dyDescent="0.4">
      <c r="A4196" s="1">
        <v>44035</v>
      </c>
      <c r="B4196" s="5"/>
      <c r="C4196" s="2" t="s">
        <v>18</v>
      </c>
      <c r="E4196">
        <v>5872</v>
      </c>
      <c r="F4196" s="2" t="s">
        <v>191</v>
      </c>
      <c r="G4196">
        <v>14</v>
      </c>
      <c r="K4196">
        <v>424</v>
      </c>
      <c r="L4196" s="2" t="s">
        <v>0</v>
      </c>
    </row>
    <row r="4197" spans="1:12" x14ac:dyDescent="0.4">
      <c r="A4197" s="1">
        <v>44035</v>
      </c>
      <c r="B4197" s="5">
        <v>0</v>
      </c>
      <c r="C4197" s="2" t="s">
        <v>20</v>
      </c>
      <c r="D4197">
        <v>0</v>
      </c>
      <c r="E4197">
        <v>2113</v>
      </c>
      <c r="F4197" s="2" t="s">
        <v>191</v>
      </c>
      <c r="G4197">
        <v>6</v>
      </c>
      <c r="H4197">
        <v>2</v>
      </c>
      <c r="I4197">
        <v>1</v>
      </c>
      <c r="J4197">
        <v>310</v>
      </c>
      <c r="K4197">
        <v>153</v>
      </c>
      <c r="L4197" s="2" t="s">
        <v>255</v>
      </c>
    </row>
    <row r="4198" spans="1:12" x14ac:dyDescent="0.4">
      <c r="A4198" s="1">
        <v>44035</v>
      </c>
      <c r="B4198" s="5">
        <v>0.33333333333333331</v>
      </c>
      <c r="C4198" s="2" t="s">
        <v>40</v>
      </c>
      <c r="D4198">
        <v>0</v>
      </c>
      <c r="E4198">
        <v>270</v>
      </c>
      <c r="F4198" s="2" t="s">
        <v>191</v>
      </c>
      <c r="G4198">
        <v>1</v>
      </c>
      <c r="H4198">
        <v>0</v>
      </c>
      <c r="I4198">
        <v>0</v>
      </c>
      <c r="J4198">
        <v>236</v>
      </c>
      <c r="K4198">
        <v>9</v>
      </c>
      <c r="L4198" s="2" t="s">
        <v>232</v>
      </c>
    </row>
    <row r="4199" spans="1:12" x14ac:dyDescent="0.4">
      <c r="A4199" s="1">
        <v>44035</v>
      </c>
      <c r="B4199" s="5">
        <v>0.60416666666666663</v>
      </c>
      <c r="C4199" s="2" t="s">
        <v>12</v>
      </c>
      <c r="D4199">
        <v>0</v>
      </c>
      <c r="E4199">
        <v>4341</v>
      </c>
      <c r="F4199" s="2" t="s">
        <v>191</v>
      </c>
      <c r="G4199">
        <v>24</v>
      </c>
      <c r="H4199">
        <v>0</v>
      </c>
      <c r="I4199">
        <v>3</v>
      </c>
      <c r="J4199">
        <v>0</v>
      </c>
      <c r="K4199">
        <v>136</v>
      </c>
      <c r="L4199" s="2" t="s">
        <v>301</v>
      </c>
    </row>
    <row r="4200" spans="1:12" x14ac:dyDescent="0.4">
      <c r="A4200" s="1">
        <v>44035</v>
      </c>
      <c r="B4200" s="5"/>
      <c r="C4200" s="2" t="s">
        <v>10</v>
      </c>
      <c r="E4200">
        <v>91</v>
      </c>
      <c r="F4200" s="2" t="s">
        <v>191</v>
      </c>
      <c r="G4200">
        <v>0</v>
      </c>
      <c r="K4200">
        <v>1</v>
      </c>
      <c r="L4200" s="2" t="s">
        <v>0</v>
      </c>
    </row>
    <row r="4201" spans="1:12" x14ac:dyDescent="0.4">
      <c r="A4201" s="1">
        <v>44035</v>
      </c>
      <c r="B4201" s="5"/>
      <c r="C4201" s="2" t="s">
        <v>167</v>
      </c>
      <c r="E4201">
        <v>34216</v>
      </c>
      <c r="F4201" s="2" t="s">
        <v>191</v>
      </c>
      <c r="G4201">
        <v>141</v>
      </c>
      <c r="K4201">
        <v>1977</v>
      </c>
      <c r="L4201" s="2" t="s">
        <v>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9E350-AB11-492F-9970-78F85129F8B0}">
  <dimension ref="A1:K1007"/>
  <sheetViews>
    <sheetView workbookViewId="0">
      <selection activeCell="E3" sqref="E3"/>
    </sheetView>
  </sheetViews>
  <sheetFormatPr baseColWidth="10" defaultRowHeight="14.6" x14ac:dyDescent="0.4"/>
  <cols>
    <col min="7" max="7" width="11.3828125" bestFit="1" customWidth="1"/>
  </cols>
  <sheetData>
    <row r="1" spans="1:11" x14ac:dyDescent="0.4">
      <c r="A1" t="s">
        <v>217</v>
      </c>
      <c r="B1" s="7" t="s">
        <v>218</v>
      </c>
      <c r="C1" s="7"/>
      <c r="D1" s="7" t="s">
        <v>201</v>
      </c>
      <c r="E1" s="9">
        <v>1.0049999999999999</v>
      </c>
      <c r="F1" s="7" t="s">
        <v>202</v>
      </c>
      <c r="G1" s="10">
        <f>1/2.6</f>
        <v>0.38461538461538458</v>
      </c>
      <c r="H1" s="4"/>
      <c r="I1" s="4" t="s">
        <v>206</v>
      </c>
      <c r="J1" s="4">
        <f>E1/G1</f>
        <v>2.613</v>
      </c>
    </row>
    <row r="2" spans="1:11" x14ac:dyDescent="0.4">
      <c r="A2" s="7" t="s">
        <v>203</v>
      </c>
      <c r="B2" s="13">
        <v>8600000</v>
      </c>
      <c r="D2" s="7" t="s">
        <v>204</v>
      </c>
      <c r="E2" s="9">
        <v>10</v>
      </c>
      <c r="F2" s="7" t="s">
        <v>205</v>
      </c>
      <c r="G2" s="7">
        <v>0</v>
      </c>
      <c r="H2" s="4"/>
      <c r="I2" s="12" t="s">
        <v>207</v>
      </c>
      <c r="J2" s="3">
        <f>B2/J1*(LN(1/J1)-1)+B2</f>
        <v>2147534.908445891</v>
      </c>
      <c r="K2" s="6"/>
    </row>
    <row r="3" spans="1:11" x14ac:dyDescent="0.4">
      <c r="A3" s="7"/>
      <c r="B3" s="13"/>
      <c r="D3" s="7"/>
      <c r="E3" s="9"/>
      <c r="F3" s="7"/>
      <c r="G3" s="7"/>
      <c r="H3" s="4"/>
      <c r="I3" s="12" t="s">
        <v>348</v>
      </c>
      <c r="J3" s="3">
        <f>I28</f>
        <v>394364.51308122382</v>
      </c>
      <c r="K3" s="6"/>
    </row>
    <row r="4" spans="1:11" x14ac:dyDescent="0.4">
      <c r="A4" s="7"/>
      <c r="B4" s="13"/>
      <c r="D4" s="7"/>
      <c r="E4" s="9"/>
      <c r="F4" s="7"/>
      <c r="G4" s="7"/>
      <c r="H4" s="4"/>
      <c r="I4" s="12"/>
      <c r="J4" s="3"/>
      <c r="K4" s="6"/>
    </row>
    <row r="5" spans="1:11" x14ac:dyDescent="0.4">
      <c r="C5" s="7"/>
      <c r="D5" s="8"/>
      <c r="E5" s="7"/>
      <c r="F5" s="13"/>
      <c r="G5" s="7"/>
      <c r="H5" s="9"/>
      <c r="I5" s="4"/>
      <c r="J5" s="11"/>
    </row>
    <row r="6" spans="1:11" x14ac:dyDescent="0.4">
      <c r="A6" t="s">
        <v>168</v>
      </c>
      <c r="B6" t="s">
        <v>208</v>
      </c>
      <c r="C6" s="7" t="s">
        <v>209</v>
      </c>
      <c r="D6" s="8" t="s">
        <v>210</v>
      </c>
      <c r="E6" s="7" t="s">
        <v>211</v>
      </c>
      <c r="F6" s="9" t="s">
        <v>212</v>
      </c>
      <c r="G6" s="7" t="s">
        <v>213</v>
      </c>
      <c r="H6" s="9" t="s">
        <v>214</v>
      </c>
      <c r="I6" s="4" t="s">
        <v>215</v>
      </c>
      <c r="J6" s="4" t="s">
        <v>216</v>
      </c>
      <c r="K6" t="s">
        <v>278</v>
      </c>
    </row>
    <row r="7" spans="1:11" x14ac:dyDescent="0.4">
      <c r="A7" s="1">
        <v>43886</v>
      </c>
      <c r="B7" s="3">
        <v>0</v>
      </c>
      <c r="C7" s="14">
        <f>B2-E2</f>
        <v>8599990</v>
      </c>
      <c r="D7" s="14">
        <f t="shared" ref="D7:D70" si="0">-E$1*C7*E7/B$2</f>
        <v>-10.049988313953488</v>
      </c>
      <c r="E7" s="14">
        <f>E2</f>
        <v>10</v>
      </c>
      <c r="F7" s="14">
        <f>-D7-H7</f>
        <v>6.2038344677996422</v>
      </c>
      <c r="G7" s="14">
        <v>0</v>
      </c>
      <c r="H7" s="14">
        <f t="shared" ref="H7:H70" si="1">$G$1*E7</f>
        <v>3.8461538461538458</v>
      </c>
      <c r="I7" s="3">
        <f>E7+G7</f>
        <v>10</v>
      </c>
      <c r="J7" s="3">
        <f>F7+H7</f>
        <v>10.049988313953488</v>
      </c>
      <c r="K7" s="3">
        <f ca="1">IF($A7&lt;=MAX(COVID19!A2:A4200),_xlfn.NUMBERVALUE(INDIRECT(ADDRESS((ROW(K7)-7)*28+29,5,,,"COVID19"))),"")</f>
        <v>1</v>
      </c>
    </row>
    <row r="8" spans="1:11" x14ac:dyDescent="0.4">
      <c r="A8" s="1">
        <f>A7+1</f>
        <v>43887</v>
      </c>
      <c r="B8" s="3">
        <f>B7+1</f>
        <v>1</v>
      </c>
      <c r="C8" s="14">
        <f>C7+D7</f>
        <v>8599979.9500116855</v>
      </c>
      <c r="D8" s="14">
        <f t="shared" si="0"/>
        <v>-16.28481567372873</v>
      </c>
      <c r="E8" s="14">
        <f>E7+F7</f>
        <v>16.203834467799641</v>
      </c>
      <c r="F8" s="14">
        <f>-D8-H8</f>
        <v>10.052571647651945</v>
      </c>
      <c r="G8" s="14">
        <f>G7+H7</f>
        <v>3.8461538461538458</v>
      </c>
      <c r="H8" s="14">
        <f t="shared" si="1"/>
        <v>6.2322440260767848</v>
      </c>
      <c r="I8" s="3">
        <f>E8+G8</f>
        <v>20.049988313953488</v>
      </c>
      <c r="J8" s="3">
        <f>F8+H8</f>
        <v>16.28481567372873</v>
      </c>
      <c r="K8" s="3">
        <f ca="1">IF($A8&lt;=MAX(COVID19!A3:A4200),_xlfn.NUMBERVALUE(INDIRECT(ADDRESS((ROW(K8)-7)*28+29,5,,,"COVID19"))),"")</f>
        <v>2</v>
      </c>
    </row>
    <row r="9" spans="1:11" x14ac:dyDescent="0.4">
      <c r="A9" s="1">
        <f t="shared" ref="A9:B24" si="2">A8+1</f>
        <v>43888</v>
      </c>
      <c r="B9" s="3">
        <f t="shared" si="2"/>
        <v>2</v>
      </c>
      <c r="C9" s="14">
        <f t="shared" ref="C9:C72" si="3">C8+D8</f>
        <v>8599963.6651960108</v>
      </c>
      <c r="D9" s="14">
        <f t="shared" si="0"/>
        <v>-26.387576658647856</v>
      </c>
      <c r="E9" s="14">
        <f t="shared" ref="E9:E72" si="4">E8+F8</f>
        <v>26.256406115451586</v>
      </c>
      <c r="F9" s="14">
        <f>-D9-H9</f>
        <v>16.288958921935709</v>
      </c>
      <c r="G9" s="14">
        <f t="shared" ref="G9:G72" si="5">G8+H8</f>
        <v>10.078397872230632</v>
      </c>
      <c r="H9" s="14">
        <f t="shared" si="1"/>
        <v>10.098617736712148</v>
      </c>
      <c r="I9" s="3">
        <f t="shared" ref="I9:J72" si="6">E9+G9</f>
        <v>36.334803987682221</v>
      </c>
      <c r="J9" s="3">
        <f t="shared" si="6"/>
        <v>26.387576658647859</v>
      </c>
      <c r="K9" s="3">
        <f ca="1">IF($A9&lt;=MAX(COVID19!A4:A4200),_xlfn.NUMBERVALUE(INDIRECT(ADDRESS((ROW(K9)-7)*28+29,5,,,"COVID19"))),"")</f>
        <v>5</v>
      </c>
    </row>
    <row r="10" spans="1:11" x14ac:dyDescent="0.4">
      <c r="A10" s="1">
        <f t="shared" si="2"/>
        <v>43889</v>
      </c>
      <c r="B10" s="3">
        <f t="shared" si="2"/>
        <v>3</v>
      </c>
      <c r="C10" s="14">
        <f t="shared" si="3"/>
        <v>8599937.2776193526</v>
      </c>
      <c r="D10" s="14">
        <f t="shared" si="0"/>
        <v>-42.75778001497963</v>
      </c>
      <c r="E10" s="14">
        <f t="shared" si="4"/>
        <v>42.545365037387299</v>
      </c>
      <c r="F10" s="14">
        <f>-D10-H10</f>
        <v>26.394178077522977</v>
      </c>
      <c r="G10" s="14">
        <f t="shared" si="5"/>
        <v>20.177015608942781</v>
      </c>
      <c r="H10" s="14">
        <f t="shared" si="1"/>
        <v>16.363601937456654</v>
      </c>
      <c r="I10" s="3">
        <f t="shared" si="6"/>
        <v>62.72238064633008</v>
      </c>
      <c r="J10" s="3">
        <f t="shared" si="6"/>
        <v>42.75778001497963</v>
      </c>
      <c r="K10" s="3">
        <f ca="1">IF($A10&lt;=MAX(COVID19!A5:A4200),_xlfn.NUMBERVALUE(INDIRECT(ADDRESS((ROW(K10)-7)*28+29,5,,,"COVID19"))),"")</f>
        <v>16</v>
      </c>
    </row>
    <row r="11" spans="1:11" x14ac:dyDescent="0.4">
      <c r="A11" s="1">
        <f t="shared" si="2"/>
        <v>43890</v>
      </c>
      <c r="B11" s="3">
        <f t="shared" si="2"/>
        <v>4</v>
      </c>
      <c r="C11" s="14">
        <f t="shared" si="3"/>
        <v>8599894.5198393371</v>
      </c>
      <c r="D11" s="14">
        <f t="shared" si="0"/>
        <v>-69.283391049920382</v>
      </c>
      <c r="E11" s="14">
        <f t="shared" si="4"/>
        <v>68.939543114910279</v>
      </c>
      <c r="F11" s="14">
        <f t="shared" ref="F11:F74" si="7">-D11-H11</f>
        <v>42.768182159570273</v>
      </c>
      <c r="G11" s="14">
        <f t="shared" si="5"/>
        <v>36.540617546399432</v>
      </c>
      <c r="H11" s="14">
        <f t="shared" si="1"/>
        <v>26.515208890350106</v>
      </c>
      <c r="I11" s="3">
        <f t="shared" si="6"/>
        <v>105.48016066130971</v>
      </c>
      <c r="J11" s="3">
        <f t="shared" si="6"/>
        <v>69.283391049920382</v>
      </c>
      <c r="K11" s="3">
        <f ca="1">IF($A11&lt;=MAX(COVID19!A6:A4200),_xlfn.NUMBERVALUE(INDIRECT(ADDRESS((ROW(K11)-7)*28+29,5,,,"COVID19"))),"")</f>
        <v>30</v>
      </c>
    </row>
    <row r="12" spans="1:11" x14ac:dyDescent="0.4">
      <c r="A12" s="1">
        <f t="shared" si="2"/>
        <v>43891</v>
      </c>
      <c r="B12" s="3">
        <f t="shared" si="2"/>
        <v>5</v>
      </c>
      <c r="C12" s="14">
        <f t="shared" si="3"/>
        <v>8599825.236448288</v>
      </c>
      <c r="D12" s="14">
        <f t="shared" si="0"/>
        <v>-112.26398249957194</v>
      </c>
      <c r="E12" s="14">
        <f t="shared" si="4"/>
        <v>111.70772527448055</v>
      </c>
      <c r="F12" s="14">
        <f t="shared" si="7"/>
        <v>69.299472778617883</v>
      </c>
      <c r="G12" s="14">
        <f t="shared" si="5"/>
        <v>63.055826436749541</v>
      </c>
      <c r="H12" s="14">
        <f t="shared" si="1"/>
        <v>42.964509720954055</v>
      </c>
      <c r="I12" s="3">
        <f t="shared" si="6"/>
        <v>174.76355171123009</v>
      </c>
      <c r="J12" s="3">
        <f t="shared" si="6"/>
        <v>112.26398249957194</v>
      </c>
      <c r="K12" s="3">
        <f ca="1">IF($A12&lt;=MAX(COVID19!A7:A4200),_xlfn.NUMBERVALUE(INDIRECT(ADDRESS((ROW(K12)-7)*28+29,5,,,"COVID19"))),"")</f>
        <v>37</v>
      </c>
    </row>
    <row r="13" spans="1:11" x14ac:dyDescent="0.4">
      <c r="A13" s="1">
        <f t="shared" si="2"/>
        <v>43892</v>
      </c>
      <c r="B13" s="3">
        <f t="shared" si="2"/>
        <v>6</v>
      </c>
      <c r="C13" s="14">
        <f t="shared" si="3"/>
        <v>8599712.9724657889</v>
      </c>
      <c r="D13" s="14">
        <f t="shared" si="0"/>
        <v>-181.90616266894756</v>
      </c>
      <c r="E13" s="14">
        <f t="shared" si="4"/>
        <v>181.00719805309842</v>
      </c>
      <c r="F13" s="14">
        <f t="shared" si="7"/>
        <v>112.28800957160202</v>
      </c>
      <c r="G13" s="14">
        <f t="shared" si="5"/>
        <v>106.0203361577036</v>
      </c>
      <c r="H13" s="14">
        <f t="shared" si="1"/>
        <v>69.618153097345541</v>
      </c>
      <c r="I13" s="3">
        <f t="shared" si="6"/>
        <v>287.027534210802</v>
      </c>
      <c r="J13" s="3">
        <f t="shared" si="6"/>
        <v>181.90616266894756</v>
      </c>
      <c r="K13" s="3">
        <f ca="1">IF($A13&lt;=MAX(COVID19!A8:A4200),_xlfn.NUMBERVALUE(INDIRECT(ADDRESS((ROW(K13)-7)*28+29,5,,,"COVID19"))),"")</f>
        <v>53</v>
      </c>
    </row>
    <row r="14" spans="1:11" x14ac:dyDescent="0.4">
      <c r="A14" s="1">
        <f t="shared" si="2"/>
        <v>43893</v>
      </c>
      <c r="B14" s="3">
        <f t="shared" si="2"/>
        <v>7</v>
      </c>
      <c r="C14" s="14">
        <f t="shared" si="3"/>
        <v>8599531.0663031209</v>
      </c>
      <c r="D14" s="14">
        <f t="shared" si="0"/>
        <v>-294.74561114119388</v>
      </c>
      <c r="E14" s="14">
        <f t="shared" si="4"/>
        <v>293.29520762470042</v>
      </c>
      <c r="F14" s="14">
        <f t="shared" si="7"/>
        <v>181.93976205477065</v>
      </c>
      <c r="G14" s="14">
        <f t="shared" si="5"/>
        <v>175.63848925504914</v>
      </c>
      <c r="H14" s="14">
        <f t="shared" si="1"/>
        <v>112.80584908642324</v>
      </c>
      <c r="I14" s="3">
        <f t="shared" si="6"/>
        <v>468.93369687974956</v>
      </c>
      <c r="J14" s="3">
        <f t="shared" si="6"/>
        <v>294.74561114119388</v>
      </c>
      <c r="K14" s="3">
        <f ca="1">IF($A14&lt;=MAX(COVID19!A9:A4200),_xlfn.NUMBERVALUE(INDIRECT(ADDRESS((ROW(K14)-7)*28+29,5,,,"COVID19"))),"")</f>
        <v>77</v>
      </c>
    </row>
    <row r="15" spans="1:11" x14ac:dyDescent="0.4">
      <c r="A15" s="1">
        <f t="shared" si="2"/>
        <v>43894</v>
      </c>
      <c r="B15" s="3">
        <f t="shared" si="2"/>
        <v>8</v>
      </c>
      <c r="C15" s="14">
        <f t="shared" si="3"/>
        <v>8599236.3206919804</v>
      </c>
      <c r="D15" s="14">
        <f t="shared" si="0"/>
        <v>-477.56873269666426</v>
      </c>
      <c r="E15" s="14">
        <f t="shared" si="4"/>
        <v>475.23496967947108</v>
      </c>
      <c r="F15" s="14">
        <f t="shared" si="7"/>
        <v>294.78605205071386</v>
      </c>
      <c r="G15" s="14">
        <f t="shared" si="5"/>
        <v>288.44433834147236</v>
      </c>
      <c r="H15" s="14">
        <f t="shared" si="1"/>
        <v>182.78268064595039</v>
      </c>
      <c r="I15" s="3">
        <f t="shared" si="6"/>
        <v>763.67930802094338</v>
      </c>
      <c r="J15" s="3">
        <f t="shared" si="6"/>
        <v>477.56873269666426</v>
      </c>
      <c r="K15" s="3">
        <f ca="1">IF($A15&lt;=MAX(COVID19!A10:A4200),_xlfn.NUMBERVALUE(INDIRECT(ADDRESS((ROW(K15)-7)*28+29,5,,,"COVID19"))),"")</f>
        <v>104</v>
      </c>
    </row>
    <row r="16" spans="1:11" x14ac:dyDescent="0.4">
      <c r="A16" s="1">
        <f t="shared" si="2"/>
        <v>43895</v>
      </c>
      <c r="B16" s="3">
        <f t="shared" si="2"/>
        <v>9</v>
      </c>
      <c r="C16" s="14">
        <f t="shared" si="3"/>
        <v>8598758.7519592829</v>
      </c>
      <c r="D16" s="14">
        <f t="shared" si="0"/>
        <v>-773.7594331155849</v>
      </c>
      <c r="E16" s="14">
        <f t="shared" si="4"/>
        <v>770.02102173018488</v>
      </c>
      <c r="F16" s="14">
        <f t="shared" si="7"/>
        <v>477.5975016808984</v>
      </c>
      <c r="G16" s="14">
        <f t="shared" si="5"/>
        <v>471.22701898742275</v>
      </c>
      <c r="H16" s="14">
        <f t="shared" si="1"/>
        <v>296.16193143468649</v>
      </c>
      <c r="I16" s="3">
        <f t="shared" si="6"/>
        <v>1241.2480407176076</v>
      </c>
      <c r="J16" s="3">
        <f t="shared" si="6"/>
        <v>773.7594331155849</v>
      </c>
      <c r="K16" s="3">
        <f ca="1">IF($A16&lt;=MAX(COVID19!A11:A4200),_xlfn.NUMBERVALUE(INDIRECT(ADDRESS((ROW(K16)-7)*28+29,5,,,"COVID19"))),"")</f>
        <v>165</v>
      </c>
    </row>
    <row r="17" spans="1:11" x14ac:dyDescent="0.4">
      <c r="A17" s="1">
        <f t="shared" si="2"/>
        <v>43896</v>
      </c>
      <c r="B17" s="3">
        <f t="shared" si="2"/>
        <v>10</v>
      </c>
      <c r="C17" s="14">
        <f t="shared" si="3"/>
        <v>8597984.992526168</v>
      </c>
      <c r="D17" s="14">
        <f t="shared" si="0"/>
        <v>-1253.5628334173932</v>
      </c>
      <c r="E17" s="14">
        <f t="shared" si="4"/>
        <v>1247.6185234110833</v>
      </c>
      <c r="F17" s="14">
        <f t="shared" si="7"/>
        <v>773.70955518236121</v>
      </c>
      <c r="G17" s="14">
        <f t="shared" si="5"/>
        <v>767.38895042210925</v>
      </c>
      <c r="H17" s="14">
        <f t="shared" si="1"/>
        <v>479.85327823503201</v>
      </c>
      <c r="I17" s="3">
        <f t="shared" si="6"/>
        <v>2015.0074738331925</v>
      </c>
      <c r="J17" s="3">
        <f t="shared" si="6"/>
        <v>1253.5628334173932</v>
      </c>
      <c r="K17" s="3">
        <f ca="1">IF($A17&lt;=MAX(COVID19!A12:A4200),_xlfn.NUMBERVALUE(INDIRECT(ADDRESS((ROW(K17)-7)*28+29,5,,,"COVID19"))),"")</f>
        <v>226</v>
      </c>
    </row>
    <row r="18" spans="1:11" x14ac:dyDescent="0.4">
      <c r="A18" s="1">
        <f t="shared" si="2"/>
        <v>43897</v>
      </c>
      <c r="B18" s="3">
        <f t="shared" si="2"/>
        <v>11</v>
      </c>
      <c r="C18" s="14">
        <f t="shared" si="3"/>
        <v>8596731.4296927508</v>
      </c>
      <c r="D18" s="14">
        <f t="shared" si="0"/>
        <v>-2030.6626390790168</v>
      </c>
      <c r="E18" s="14">
        <f t="shared" si="4"/>
        <v>2021.3280785934444</v>
      </c>
      <c r="F18" s="14">
        <f t="shared" si="7"/>
        <v>1253.2287626969228</v>
      </c>
      <c r="G18" s="14">
        <f t="shared" si="5"/>
        <v>1247.2422286571414</v>
      </c>
      <c r="H18" s="14">
        <f t="shared" si="1"/>
        <v>777.4338763820939</v>
      </c>
      <c r="I18" s="3">
        <f t="shared" si="6"/>
        <v>3268.5703072505858</v>
      </c>
      <c r="J18" s="3">
        <f t="shared" si="6"/>
        <v>2030.6626390790166</v>
      </c>
      <c r="K18" s="3">
        <f ca="1">IF($A18&lt;=MAX(COVID19!A13:A4200),_xlfn.NUMBERVALUE(INDIRECT(ADDRESS((ROW(K18)-7)*28+29,5,,,"COVID19"))),"")</f>
        <v>292</v>
      </c>
    </row>
    <row r="19" spans="1:11" x14ac:dyDescent="0.4">
      <c r="A19" s="1">
        <f t="shared" si="2"/>
        <v>43898</v>
      </c>
      <c r="B19" s="3">
        <f t="shared" si="2"/>
        <v>12</v>
      </c>
      <c r="C19" s="14">
        <f t="shared" si="3"/>
        <v>8594700.7670536712</v>
      </c>
      <c r="D19" s="14">
        <f t="shared" si="0"/>
        <v>-3288.9017879740882</v>
      </c>
      <c r="E19" s="14">
        <f t="shared" si="4"/>
        <v>3274.5568412903672</v>
      </c>
      <c r="F19" s="14">
        <f t="shared" si="7"/>
        <v>2029.4568490162546</v>
      </c>
      <c r="G19" s="14">
        <f t="shared" si="5"/>
        <v>2024.6761050392352</v>
      </c>
      <c r="H19" s="14">
        <f t="shared" si="1"/>
        <v>1259.4449389578335</v>
      </c>
      <c r="I19" s="3">
        <f t="shared" si="6"/>
        <v>5299.2329463296028</v>
      </c>
      <c r="J19" s="3">
        <f t="shared" si="6"/>
        <v>3288.9017879740882</v>
      </c>
      <c r="K19" s="3">
        <f ca="1">IF($A19&lt;=MAX(COVID19!A14:A4200),_xlfn.NUMBERVALUE(INDIRECT(ADDRESS((ROW(K19)-7)*28+29,5,,,"COVID19"))),"")</f>
        <v>348</v>
      </c>
    </row>
    <row r="20" spans="1:11" x14ac:dyDescent="0.4">
      <c r="A20" s="1">
        <f t="shared" si="2"/>
        <v>43899</v>
      </c>
      <c r="B20" s="3">
        <f t="shared" si="2"/>
        <v>13</v>
      </c>
      <c r="C20" s="14">
        <f t="shared" si="3"/>
        <v>8591411.8652656972</v>
      </c>
      <c r="D20" s="14">
        <f t="shared" si="0"/>
        <v>-5325.2105794411818</v>
      </c>
      <c r="E20" s="14">
        <f t="shared" si="4"/>
        <v>5304.0136903066214</v>
      </c>
      <c r="F20" s="14">
        <f t="shared" si="7"/>
        <v>3285.2053139386353</v>
      </c>
      <c r="G20" s="14">
        <f t="shared" si="5"/>
        <v>3284.1210439970687</v>
      </c>
      <c r="H20" s="14">
        <f t="shared" si="1"/>
        <v>2040.0052655025465</v>
      </c>
      <c r="I20" s="3">
        <f t="shared" si="6"/>
        <v>8588.1347343036905</v>
      </c>
      <c r="J20" s="3">
        <f t="shared" si="6"/>
        <v>5325.2105794411818</v>
      </c>
      <c r="K20" s="3">
        <f ca="1">IF($A20&lt;=MAX(COVID19!A15:A4200),_xlfn.NUMBERVALUE(INDIRECT(ADDRESS((ROW(K20)-7)*28+29,5,,,"COVID19"))),"")</f>
        <v>435</v>
      </c>
    </row>
    <row r="21" spans="1:11" x14ac:dyDescent="0.4">
      <c r="A21" s="1">
        <f t="shared" si="2"/>
        <v>43900</v>
      </c>
      <c r="B21" s="3">
        <f t="shared" si="2"/>
        <v>14</v>
      </c>
      <c r="C21" s="14">
        <f t="shared" si="3"/>
        <v>8586086.6546862554</v>
      </c>
      <c r="D21" s="14">
        <f t="shared" si="0"/>
        <v>-8618.1997162628377</v>
      </c>
      <c r="E21" s="14">
        <f t="shared" si="4"/>
        <v>8589.2190042452567</v>
      </c>
      <c r="F21" s="14">
        <f t="shared" si="7"/>
        <v>5314.6539453992773</v>
      </c>
      <c r="G21" s="14">
        <f t="shared" si="5"/>
        <v>5324.1263094996157</v>
      </c>
      <c r="H21" s="14">
        <f t="shared" si="1"/>
        <v>3303.5457708635599</v>
      </c>
      <c r="I21" s="3">
        <f t="shared" si="6"/>
        <v>13913.345313744872</v>
      </c>
      <c r="J21" s="3">
        <f t="shared" si="6"/>
        <v>8618.1997162628377</v>
      </c>
      <c r="K21" s="3">
        <f ca="1">IF($A21&lt;=MAX(COVID19!A16:A4200),_xlfn.NUMBERVALUE(INDIRECT(ADDRESS((ROW(K21)-7)*28+29,5,,,"COVID19"))),"")</f>
        <v>622</v>
      </c>
    </row>
    <row r="22" spans="1:11" x14ac:dyDescent="0.4">
      <c r="A22" s="1">
        <f t="shared" si="2"/>
        <v>43901</v>
      </c>
      <c r="B22" s="3">
        <f t="shared" si="2"/>
        <v>15</v>
      </c>
      <c r="C22" s="14">
        <f t="shared" si="3"/>
        <v>8577468.4549699929</v>
      </c>
      <c r="D22" s="14">
        <f t="shared" si="0"/>
        <v>-13936.782765770231</v>
      </c>
      <c r="E22" s="14">
        <f t="shared" si="4"/>
        <v>13903.872949644534</v>
      </c>
      <c r="F22" s="14">
        <f t="shared" si="7"/>
        <v>8589.1393235992582</v>
      </c>
      <c r="G22" s="14">
        <f t="shared" si="5"/>
        <v>8627.6720803631761</v>
      </c>
      <c r="H22" s="14">
        <f t="shared" si="1"/>
        <v>5347.6434421709737</v>
      </c>
      <c r="I22" s="3">
        <f t="shared" si="6"/>
        <v>22531.54503000771</v>
      </c>
      <c r="J22" s="3">
        <f t="shared" si="6"/>
        <v>13936.782765770233</v>
      </c>
      <c r="K22" s="3">
        <f ca="1">IF($A22&lt;=MAX(COVID19!A17:A4200),_xlfn.NUMBERVALUE(INDIRECT(ADDRESS((ROW(K22)-7)*28+29,5,,,"COVID19"))),"")</f>
        <v>875</v>
      </c>
    </row>
    <row r="23" spans="1:11" x14ac:dyDescent="0.4">
      <c r="A23" s="1">
        <f t="shared" si="2"/>
        <v>43902</v>
      </c>
      <c r="B23" s="3">
        <f t="shared" si="2"/>
        <v>16</v>
      </c>
      <c r="C23" s="14">
        <f t="shared" si="3"/>
        <v>8563531.6722042225</v>
      </c>
      <c r="D23" s="14">
        <f t="shared" si="0"/>
        <v>-22509.618734910171</v>
      </c>
      <c r="E23" s="14">
        <f t="shared" si="4"/>
        <v>22493.012273243792</v>
      </c>
      <c r="F23" s="14">
        <f t="shared" si="7"/>
        <v>13858.460168277945</v>
      </c>
      <c r="G23" s="14">
        <f t="shared" si="5"/>
        <v>13975.315522534151</v>
      </c>
      <c r="H23" s="14">
        <f t="shared" si="1"/>
        <v>8651.1585666322262</v>
      </c>
      <c r="I23" s="3">
        <f t="shared" si="6"/>
        <v>36468.327795777943</v>
      </c>
      <c r="J23" s="3">
        <f t="shared" si="6"/>
        <v>22509.618734910171</v>
      </c>
      <c r="K23" s="3">
        <f ca="1">IF($A23&lt;=MAX(COVID19!A18:A4200),_xlfn.NUMBERVALUE(INDIRECT(ADDRESS((ROW(K23)-7)*28+29,5,,,"COVID19"))),"")</f>
        <v>1172</v>
      </c>
    </row>
    <row r="24" spans="1:11" x14ac:dyDescent="0.4">
      <c r="A24" s="1">
        <f t="shared" si="2"/>
        <v>43903</v>
      </c>
      <c r="B24" s="3">
        <f t="shared" si="2"/>
        <v>17</v>
      </c>
      <c r="C24" s="14">
        <f t="shared" si="3"/>
        <v>8541022.0534693114</v>
      </c>
      <c r="D24" s="14">
        <f t="shared" si="0"/>
        <v>-36282.688539315648</v>
      </c>
      <c r="E24" s="14">
        <f t="shared" si="4"/>
        <v>36351.472441521735</v>
      </c>
      <c r="F24" s="14">
        <f t="shared" si="7"/>
        <v>22301.352984884215</v>
      </c>
      <c r="G24" s="14">
        <f t="shared" si="5"/>
        <v>22626.474089166375</v>
      </c>
      <c r="H24" s="14">
        <f t="shared" si="1"/>
        <v>13981.335554431435</v>
      </c>
      <c r="I24" s="3">
        <f t="shared" si="6"/>
        <v>58977.94653068811</v>
      </c>
      <c r="J24" s="3">
        <f t="shared" si="6"/>
        <v>36282.688539315648</v>
      </c>
      <c r="K24" s="3">
        <f ca="1">IF($A24&lt;=MAX(COVID19!A19:A4200),_xlfn.NUMBERVALUE(INDIRECT(ADDRESS((ROW(K24)-7)*28+29,5,,,"COVID19"))),"")</f>
        <v>1538</v>
      </c>
    </row>
    <row r="25" spans="1:11" x14ac:dyDescent="0.4">
      <c r="A25" s="1">
        <f t="shared" ref="A25:B40" si="8">A24+1</f>
        <v>43904</v>
      </c>
      <c r="B25" s="3">
        <f t="shared" si="8"/>
        <v>18</v>
      </c>
      <c r="C25" s="14">
        <f t="shared" si="3"/>
        <v>8504739.3649299964</v>
      </c>
      <c r="D25" s="14">
        <f t="shared" si="0"/>
        <v>-58293.154445891079</v>
      </c>
      <c r="E25" s="14">
        <f t="shared" si="4"/>
        <v>58652.825426405951</v>
      </c>
      <c r="F25" s="14">
        <f t="shared" si="7"/>
        <v>35734.375435734946</v>
      </c>
      <c r="G25" s="14">
        <f t="shared" si="5"/>
        <v>36607.809643597808</v>
      </c>
      <c r="H25" s="14">
        <f t="shared" si="1"/>
        <v>22558.779010156133</v>
      </c>
      <c r="I25" s="3">
        <f t="shared" si="6"/>
        <v>95260.635070003758</v>
      </c>
      <c r="J25" s="3">
        <f t="shared" si="6"/>
        <v>58293.154445891079</v>
      </c>
      <c r="K25" s="3">
        <f ca="1">IF($A25&lt;=MAX(COVID19!A20:A4200),_xlfn.NUMBERVALUE(INDIRECT(ADDRESS((ROW(K25)-7)*28+29,5,,,"COVID19"))),"")</f>
        <v>1995</v>
      </c>
    </row>
    <row r="26" spans="1:11" x14ac:dyDescent="0.4">
      <c r="A26" s="1">
        <f t="shared" si="8"/>
        <v>43905</v>
      </c>
      <c r="B26" s="3">
        <f t="shared" si="8"/>
        <v>19</v>
      </c>
      <c r="C26" s="14">
        <f t="shared" si="3"/>
        <v>8446446.2104841061</v>
      </c>
      <c r="D26" s="14">
        <f t="shared" si="0"/>
        <v>-93165.418269236412</v>
      </c>
      <c r="E26" s="14">
        <f t="shared" si="4"/>
        <v>94387.20086214089</v>
      </c>
      <c r="F26" s="14">
        <f t="shared" si="7"/>
        <v>56862.648706874534</v>
      </c>
      <c r="G26" s="14">
        <f t="shared" si="5"/>
        <v>59166.588653753941</v>
      </c>
      <c r="H26" s="14">
        <f t="shared" si="1"/>
        <v>36302.769562361878</v>
      </c>
      <c r="I26" s="3">
        <f t="shared" si="6"/>
        <v>153553.78951589484</v>
      </c>
      <c r="J26" s="3">
        <f t="shared" si="6"/>
        <v>93165.418269236412</v>
      </c>
      <c r="K26" s="3">
        <f ca="1">IF($A26&lt;=MAX(COVID19!A21:A4200),_xlfn.NUMBERVALUE(INDIRECT(ADDRESS((ROW(K26)-7)*28+29,5,,,"COVID19"))),"")</f>
        <v>2349</v>
      </c>
    </row>
    <row r="27" spans="1:11" x14ac:dyDescent="0.4">
      <c r="A27" s="1">
        <f t="shared" si="8"/>
        <v>43906</v>
      </c>
      <c r="B27" s="3">
        <f t="shared" si="8"/>
        <v>20</v>
      </c>
      <c r="C27" s="14">
        <f t="shared" si="3"/>
        <v>8353280.7922148695</v>
      </c>
      <c r="D27" s="14">
        <f t="shared" si="0"/>
        <v>-147645.30529609256</v>
      </c>
      <c r="E27" s="14">
        <f t="shared" si="4"/>
        <v>151249.84956901544</v>
      </c>
      <c r="F27" s="14">
        <f t="shared" si="7"/>
        <v>89472.286231086618</v>
      </c>
      <c r="G27" s="14">
        <f t="shared" si="5"/>
        <v>95469.358216115827</v>
      </c>
      <c r="H27" s="14">
        <f t="shared" si="1"/>
        <v>58173.01906500593</v>
      </c>
      <c r="I27" s="3">
        <f t="shared" si="6"/>
        <v>246719.20778513126</v>
      </c>
      <c r="J27" s="3">
        <f t="shared" si="6"/>
        <v>147645.30529609256</v>
      </c>
      <c r="K27" s="3">
        <f ca="1">IF($A27&lt;=MAX(COVID19!A22:A4200),_xlfn.NUMBERVALUE(INDIRECT(ADDRESS((ROW(K27)-7)*28+29,5,,,"COVID19"))),"")</f>
        <v>3066</v>
      </c>
    </row>
    <row r="28" spans="1:11" x14ac:dyDescent="0.4">
      <c r="A28" s="1">
        <f t="shared" si="8"/>
        <v>43907</v>
      </c>
      <c r="B28" s="3">
        <f t="shared" si="8"/>
        <v>21</v>
      </c>
      <c r="C28" s="14">
        <f t="shared" si="3"/>
        <v>8205635.4869187772</v>
      </c>
      <c r="D28" s="14">
        <f t="shared" si="0"/>
        <v>-230831.91750095805</v>
      </c>
      <c r="E28" s="14">
        <f t="shared" si="4"/>
        <v>240722.13580010206</v>
      </c>
      <c r="F28" s="14">
        <f t="shared" si="7"/>
        <v>138246.48065476498</v>
      </c>
      <c r="G28" s="14">
        <f t="shared" si="5"/>
        <v>153642.37728112176</v>
      </c>
      <c r="H28" s="14">
        <f t="shared" si="1"/>
        <v>92585.436846193086</v>
      </c>
      <c r="I28" s="3">
        <f t="shared" si="6"/>
        <v>394364.51308122382</v>
      </c>
      <c r="J28" s="3">
        <f t="shared" si="6"/>
        <v>230831.91750095808</v>
      </c>
      <c r="K28" s="3">
        <f ca="1">IF($A28&lt;=MAX(COVID19!A23:A4200),_xlfn.NUMBERVALUE(INDIRECT(ADDRESS((ROW(K28)-7)*28+29,5,,,"COVID19"))),"")</f>
        <v>3957</v>
      </c>
    </row>
    <row r="29" spans="1:11" x14ac:dyDescent="0.4">
      <c r="A29" s="1">
        <f t="shared" si="8"/>
        <v>43908</v>
      </c>
      <c r="B29" s="3">
        <f t="shared" si="8"/>
        <v>22</v>
      </c>
      <c r="C29" s="14">
        <f t="shared" si="3"/>
        <v>7974803.5694178194</v>
      </c>
      <c r="D29" s="14">
        <f t="shared" si="0"/>
        <v>-353175.72983460629</v>
      </c>
      <c r="E29" s="14">
        <f t="shared" si="4"/>
        <v>378968.61645486706</v>
      </c>
      <c r="F29" s="14">
        <f t="shared" si="7"/>
        <v>207418.56965965743</v>
      </c>
      <c r="G29" s="14">
        <f t="shared" si="5"/>
        <v>246227.81412731484</v>
      </c>
      <c r="H29" s="14">
        <f t="shared" si="1"/>
        <v>145757.16017494886</v>
      </c>
      <c r="I29" s="3">
        <f t="shared" si="6"/>
        <v>625196.4305821819</v>
      </c>
      <c r="J29" s="3">
        <f t="shared" si="6"/>
        <v>353175.72983460629</v>
      </c>
      <c r="K29" s="3">
        <f ca="1">IF($A29&lt;=MAX(COVID19!A24:A4200),_xlfn.NUMBERVALUE(INDIRECT(ADDRESS((ROW(K29)-7)*28+29,5,,,"COVID19"))),"")</f>
        <v>4997</v>
      </c>
    </row>
    <row r="30" spans="1:11" x14ac:dyDescent="0.4">
      <c r="A30" s="1">
        <f t="shared" si="8"/>
        <v>43909</v>
      </c>
      <c r="B30" s="3">
        <f t="shared" si="8"/>
        <v>23</v>
      </c>
      <c r="C30" s="14">
        <f t="shared" si="3"/>
        <v>7621627.8395832134</v>
      </c>
      <c r="D30" s="14">
        <f t="shared" si="0"/>
        <v>-522275.70081135444</v>
      </c>
      <c r="E30" s="14">
        <f t="shared" si="4"/>
        <v>586387.18611452449</v>
      </c>
      <c r="F30" s="14">
        <f t="shared" si="7"/>
        <v>296742.1676903835</v>
      </c>
      <c r="G30" s="14">
        <f t="shared" si="5"/>
        <v>391984.9743022637</v>
      </c>
      <c r="H30" s="14">
        <f t="shared" si="1"/>
        <v>225533.53312097094</v>
      </c>
      <c r="I30" s="3">
        <f t="shared" si="6"/>
        <v>978372.16041678819</v>
      </c>
      <c r="J30" s="3">
        <f t="shared" si="6"/>
        <v>522275.70081135444</v>
      </c>
      <c r="K30" s="3">
        <f ca="1">IF($A30&lt;=MAX(COVID19!A25:A4200),_xlfn.NUMBERVALUE(INDIRECT(ADDRESS((ROW(K30)-7)*28+29,5,,,"COVID19"))),"")</f>
        <v>6019</v>
      </c>
    </row>
    <row r="31" spans="1:11" x14ac:dyDescent="0.4">
      <c r="A31" s="1">
        <f t="shared" si="8"/>
        <v>43910</v>
      </c>
      <c r="B31" s="3">
        <f t="shared" si="8"/>
        <v>24</v>
      </c>
      <c r="C31" s="14">
        <f t="shared" si="3"/>
        <v>7099352.138771859</v>
      </c>
      <c r="D31" s="14">
        <f t="shared" si="0"/>
        <v>-732673.77884660673</v>
      </c>
      <c r="E31" s="14">
        <f t="shared" si="4"/>
        <v>883129.35380490799</v>
      </c>
      <c r="F31" s="14">
        <f t="shared" si="7"/>
        <v>393008.642767796</v>
      </c>
      <c r="G31" s="14">
        <f t="shared" si="5"/>
        <v>617518.50742323464</v>
      </c>
      <c r="H31" s="14">
        <f t="shared" si="1"/>
        <v>339665.13607881073</v>
      </c>
      <c r="I31" s="3">
        <f t="shared" si="6"/>
        <v>1500647.8612281426</v>
      </c>
      <c r="J31" s="3">
        <f t="shared" si="6"/>
        <v>732673.77884660673</v>
      </c>
      <c r="K31" s="3">
        <f ca="1">IF($A31&lt;=MAX(COVID19!A26:A4200),_xlfn.NUMBERVALUE(INDIRECT(ADDRESS((ROW(K31)-7)*28+29,5,,,"COVID19"))),"")</f>
        <v>7183</v>
      </c>
    </row>
    <row r="32" spans="1:11" x14ac:dyDescent="0.4">
      <c r="A32" s="1">
        <f t="shared" si="8"/>
        <v>43911</v>
      </c>
      <c r="B32" s="3">
        <f t="shared" si="8"/>
        <v>25</v>
      </c>
      <c r="C32" s="14">
        <f t="shared" si="3"/>
        <v>6366678.3599252524</v>
      </c>
      <c r="D32" s="14">
        <f t="shared" si="0"/>
        <v>-949463.25208059186</v>
      </c>
      <c r="E32" s="14">
        <f t="shared" si="4"/>
        <v>1276137.9965727041</v>
      </c>
      <c r="F32" s="14">
        <f t="shared" si="7"/>
        <v>458640.94570647494</v>
      </c>
      <c r="G32" s="14">
        <f t="shared" si="5"/>
        <v>957183.64350204542</v>
      </c>
      <c r="H32" s="14">
        <f t="shared" si="1"/>
        <v>490822.30637411692</v>
      </c>
      <c r="I32" s="3">
        <f t="shared" si="6"/>
        <v>2233321.6400747495</v>
      </c>
      <c r="J32" s="3">
        <f t="shared" si="6"/>
        <v>949463.25208059186</v>
      </c>
      <c r="K32" s="3">
        <f ca="1">IF($A32&lt;=MAX(COVID19!A27:A4200),_xlfn.NUMBERVALUE(INDIRECT(ADDRESS((ROW(K32)-7)*28+29,5,,,"COVID19"))),"")</f>
        <v>8166</v>
      </c>
    </row>
    <row r="33" spans="1:11" x14ac:dyDescent="0.4">
      <c r="A33" s="1">
        <f t="shared" si="8"/>
        <v>43912</v>
      </c>
      <c r="B33" s="3">
        <f t="shared" si="8"/>
        <v>26</v>
      </c>
      <c r="C33" s="14">
        <f t="shared" si="3"/>
        <v>5417215.1078446601</v>
      </c>
      <c r="D33" s="14">
        <f t="shared" si="0"/>
        <v>-1098216.1684139508</v>
      </c>
      <c r="E33" s="14">
        <f t="shared" si="4"/>
        <v>1734778.9422791791</v>
      </c>
      <c r="F33" s="14">
        <f t="shared" si="7"/>
        <v>430993.4983065743</v>
      </c>
      <c r="G33" s="14">
        <f t="shared" si="5"/>
        <v>1448005.9498761622</v>
      </c>
      <c r="H33" s="14">
        <f t="shared" si="1"/>
        <v>667222.67010737653</v>
      </c>
      <c r="I33" s="3">
        <f t="shared" si="6"/>
        <v>3182784.8921553413</v>
      </c>
      <c r="J33" s="3">
        <f t="shared" si="6"/>
        <v>1098216.1684139508</v>
      </c>
      <c r="K33" s="3">
        <f ca="1">IF($A33&lt;=MAX(COVID19!A28:A4200),_xlfn.NUMBERVALUE(INDIRECT(ADDRESS((ROW(K33)-7)*28+29,5,,,"COVID19"))),"")</f>
        <v>8804</v>
      </c>
    </row>
    <row r="34" spans="1:11" x14ac:dyDescent="0.4">
      <c r="A34" s="1">
        <f t="shared" si="8"/>
        <v>43913</v>
      </c>
      <c r="B34" s="3">
        <f t="shared" si="8"/>
        <v>27</v>
      </c>
      <c r="C34" s="14">
        <f t="shared" si="3"/>
        <v>4318998.939430709</v>
      </c>
      <c r="D34" s="14">
        <f t="shared" si="0"/>
        <v>-1093109.1532916066</v>
      </c>
      <c r="E34" s="14">
        <f t="shared" si="4"/>
        <v>2165772.4405857534</v>
      </c>
      <c r="F34" s="14">
        <f t="shared" si="7"/>
        <v>260119.75306631683</v>
      </c>
      <c r="G34" s="14">
        <f t="shared" si="5"/>
        <v>2115228.619983539</v>
      </c>
      <c r="H34" s="14">
        <f t="shared" si="1"/>
        <v>832989.40022528975</v>
      </c>
      <c r="I34" s="3">
        <f t="shared" si="6"/>
        <v>4281001.0605692919</v>
      </c>
      <c r="J34" s="3">
        <f t="shared" si="6"/>
        <v>1093109.1532916066</v>
      </c>
      <c r="K34" s="3">
        <f ca="1">IF($A34&lt;=MAX(COVID19!A29:A4200),_xlfn.NUMBERVALUE(INDIRECT(ADDRESS((ROW(K34)-7)*28+29,5,,,"COVID19"))),"")</f>
        <v>9956</v>
      </c>
    </row>
    <row r="35" spans="1:11" x14ac:dyDescent="0.4">
      <c r="A35" s="1">
        <f t="shared" si="8"/>
        <v>43914</v>
      </c>
      <c r="B35" s="3">
        <f t="shared" si="8"/>
        <v>28</v>
      </c>
      <c r="C35" s="14">
        <f t="shared" si="3"/>
        <v>3225889.7861391027</v>
      </c>
      <c r="D35" s="14">
        <f t="shared" si="0"/>
        <v>-914510.36674717197</v>
      </c>
      <c r="E35" s="14">
        <f t="shared" si="4"/>
        <v>2425892.1936520701</v>
      </c>
      <c r="F35" s="14">
        <f t="shared" si="7"/>
        <v>-18525.092349778046</v>
      </c>
      <c r="G35" s="14">
        <f t="shared" si="5"/>
        <v>2948218.0202088286</v>
      </c>
      <c r="H35" s="14">
        <f t="shared" si="1"/>
        <v>933035.45909695001</v>
      </c>
      <c r="I35" s="3">
        <f t="shared" si="6"/>
        <v>5374110.2138608992</v>
      </c>
      <c r="J35" s="3">
        <f t="shared" si="6"/>
        <v>914510.36674717197</v>
      </c>
      <c r="K35" s="3">
        <f ca="1">IF($A35&lt;=MAX(COVID19!A30:A4200),_xlfn.NUMBERVALUE(INDIRECT(ADDRESS((ROW(K35)-7)*28+29,5,,,"COVID19"))),"")</f>
        <v>10993</v>
      </c>
    </row>
    <row r="36" spans="1:11" x14ac:dyDescent="0.4">
      <c r="A36" s="1">
        <f t="shared" si="8"/>
        <v>43915</v>
      </c>
      <c r="B36" s="3">
        <f t="shared" si="8"/>
        <v>29</v>
      </c>
      <c r="C36" s="14">
        <f t="shared" si="3"/>
        <v>2311379.4193919306</v>
      </c>
      <c r="D36" s="14">
        <f t="shared" si="0"/>
        <v>-650251.21706228866</v>
      </c>
      <c r="E36" s="14">
        <f t="shared" si="4"/>
        <v>2407367.1013022922</v>
      </c>
      <c r="F36" s="14">
        <f t="shared" si="7"/>
        <v>-275659.20651551592</v>
      </c>
      <c r="G36" s="14">
        <f t="shared" si="5"/>
        <v>3881253.4793057786</v>
      </c>
      <c r="H36" s="14">
        <f t="shared" si="1"/>
        <v>925910.42357780458</v>
      </c>
      <c r="I36" s="3">
        <f t="shared" si="6"/>
        <v>6288620.5806080708</v>
      </c>
      <c r="J36" s="3">
        <f t="shared" si="6"/>
        <v>650251.21706228866</v>
      </c>
      <c r="K36" s="3">
        <f ca="1">IF($A36&lt;=MAX(COVID19!A31:A4200),_xlfn.NUMBERVALUE(INDIRECT(ADDRESS((ROW(K36)-7)*28+29,5,,,"COVID19"))),"")</f>
        <v>12131</v>
      </c>
    </row>
    <row r="37" spans="1:11" x14ac:dyDescent="0.4">
      <c r="A37" s="1">
        <f t="shared" si="8"/>
        <v>43916</v>
      </c>
      <c r="B37" s="3">
        <f t="shared" si="8"/>
        <v>30</v>
      </c>
      <c r="C37" s="14">
        <f t="shared" si="3"/>
        <v>1661128.2023296419</v>
      </c>
      <c r="D37" s="14">
        <f t="shared" si="0"/>
        <v>-413807.59345056489</v>
      </c>
      <c r="E37" s="14">
        <f t="shared" si="4"/>
        <v>2131707.894786776</v>
      </c>
      <c r="F37" s="14">
        <f t="shared" si="7"/>
        <v>-406080.0583905027</v>
      </c>
      <c r="G37" s="14">
        <f t="shared" si="5"/>
        <v>4807163.9028835837</v>
      </c>
      <c r="H37" s="14">
        <f t="shared" si="1"/>
        <v>819887.65184106759</v>
      </c>
      <c r="I37" s="3">
        <f t="shared" si="6"/>
        <v>6938871.7976703597</v>
      </c>
      <c r="J37" s="3">
        <f t="shared" si="6"/>
        <v>413807.59345056489</v>
      </c>
      <c r="K37" s="3">
        <f ca="1">IF($A37&lt;=MAX(COVID19!A32:A4200),_xlfn.NUMBERVALUE(INDIRECT(ADDRESS((ROW(K37)-7)*28+29,5,,,"COVID19"))),"")</f>
        <v>13202</v>
      </c>
    </row>
    <row r="38" spans="1:11" x14ac:dyDescent="0.4">
      <c r="A38" s="1">
        <f t="shared" si="8"/>
        <v>43917</v>
      </c>
      <c r="B38" s="3">
        <f t="shared" si="8"/>
        <v>31</v>
      </c>
      <c r="C38" s="14">
        <f t="shared" si="3"/>
        <v>1247320.608879077</v>
      </c>
      <c r="D38" s="14">
        <f t="shared" si="0"/>
        <v>-251531.76969888908</v>
      </c>
      <c r="E38" s="14">
        <f t="shared" si="4"/>
        <v>1725627.8363962732</v>
      </c>
      <c r="F38" s="14">
        <f t="shared" si="7"/>
        <v>-412171.24429967743</v>
      </c>
      <c r="G38" s="14">
        <f t="shared" si="5"/>
        <v>5627051.5547246514</v>
      </c>
      <c r="H38" s="14">
        <f t="shared" si="1"/>
        <v>663703.01399856654</v>
      </c>
      <c r="I38" s="3">
        <f t="shared" si="6"/>
        <v>7352679.3911209246</v>
      </c>
      <c r="J38" s="3">
        <f t="shared" si="6"/>
        <v>251531.76969888911</v>
      </c>
      <c r="K38" s="3">
        <f ca="1">IF($A38&lt;=MAX(COVID19!A33:A4200),_xlfn.NUMBERVALUE(INDIRECT(ADDRESS((ROW(K38)-7)*28+29,5,,,"COVID19"))),"")</f>
        <v>14498</v>
      </c>
    </row>
    <row r="39" spans="1:11" x14ac:dyDescent="0.4">
      <c r="A39" s="1">
        <f t="shared" si="8"/>
        <v>43918</v>
      </c>
      <c r="B39" s="3">
        <f t="shared" si="8"/>
        <v>32</v>
      </c>
      <c r="C39" s="14">
        <f t="shared" si="3"/>
        <v>995788.8391801879</v>
      </c>
      <c r="D39" s="14">
        <f t="shared" si="0"/>
        <v>-152844.77235270021</v>
      </c>
      <c r="E39" s="14">
        <f t="shared" si="4"/>
        <v>1313456.5920965958</v>
      </c>
      <c r="F39" s="14">
        <f t="shared" si="7"/>
        <v>-352330.83999214426</v>
      </c>
      <c r="G39" s="14">
        <f t="shared" si="5"/>
        <v>6290754.5687232176</v>
      </c>
      <c r="H39" s="14">
        <f t="shared" si="1"/>
        <v>505175.6123448445</v>
      </c>
      <c r="I39" s="3">
        <f t="shared" si="6"/>
        <v>7604211.1608198136</v>
      </c>
      <c r="J39" s="3">
        <f t="shared" si="6"/>
        <v>152844.77235270024</v>
      </c>
      <c r="K39" s="3">
        <f ca="1">IF($A39&lt;=MAX(COVID19!A34:A4200),_xlfn.NUMBERVALUE(INDIRECT(ADDRESS((ROW(K39)-7)*28+29,5,,,"COVID19"))),"")</f>
        <v>15371</v>
      </c>
    </row>
    <row r="40" spans="1:11" x14ac:dyDescent="0.4">
      <c r="A40" s="1">
        <f t="shared" si="8"/>
        <v>43919</v>
      </c>
      <c r="B40" s="3">
        <f t="shared" si="8"/>
        <v>33</v>
      </c>
      <c r="C40" s="14">
        <f t="shared" si="3"/>
        <v>842944.06682748767</v>
      </c>
      <c r="D40" s="14">
        <f t="shared" si="0"/>
        <v>-94677.456565419983</v>
      </c>
      <c r="E40" s="14">
        <f t="shared" si="4"/>
        <v>961125.75210445153</v>
      </c>
      <c r="F40" s="14">
        <f t="shared" si="7"/>
        <v>-274986.29424398445</v>
      </c>
      <c r="G40" s="14">
        <f t="shared" si="5"/>
        <v>6795930.1810680619</v>
      </c>
      <c r="H40" s="14">
        <f t="shared" si="1"/>
        <v>369663.75080940442</v>
      </c>
      <c r="I40" s="3">
        <f t="shared" si="6"/>
        <v>7757055.9331725137</v>
      </c>
      <c r="J40" s="3">
        <f t="shared" si="6"/>
        <v>94677.456565419969</v>
      </c>
      <c r="K40" s="3">
        <f ca="1">IF($A40&lt;=MAX(COVID19!A35:A4200),_xlfn.NUMBERVALUE(INDIRECT(ADDRESS((ROW(K40)-7)*28+29,5,,,"COVID19"))),"")</f>
        <v>16008</v>
      </c>
    </row>
    <row r="41" spans="1:11" x14ac:dyDescent="0.4">
      <c r="A41" s="1">
        <f t="shared" ref="A41:B56" si="9">A40+1</f>
        <v>43920</v>
      </c>
      <c r="B41" s="3">
        <f t="shared" si="9"/>
        <v>34</v>
      </c>
      <c r="C41" s="14">
        <f t="shared" si="3"/>
        <v>748266.61026206764</v>
      </c>
      <c r="D41" s="14">
        <f t="shared" si="0"/>
        <v>-59997.944480442544</v>
      </c>
      <c r="E41" s="14">
        <f t="shared" si="4"/>
        <v>686139.45786046702</v>
      </c>
      <c r="F41" s="14">
        <f t="shared" si="7"/>
        <v>-203901.84700435243</v>
      </c>
      <c r="G41" s="14">
        <f t="shared" si="5"/>
        <v>7165593.9318774659</v>
      </c>
      <c r="H41" s="14">
        <f t="shared" si="1"/>
        <v>263899.79148479499</v>
      </c>
      <c r="I41" s="3">
        <f t="shared" si="6"/>
        <v>7851733.3897379329</v>
      </c>
      <c r="J41" s="3">
        <f t="shared" si="6"/>
        <v>59997.944480442558</v>
      </c>
      <c r="K41" s="3">
        <f ca="1">IF($A41&lt;=MAX(COVID19!A36:A4200),_xlfn.NUMBERVALUE(INDIRECT(ADDRESS((ROW(K41)-7)*28+29,5,,,"COVID19"))),"")</f>
        <v>17081</v>
      </c>
    </row>
    <row r="42" spans="1:11" x14ac:dyDescent="0.4">
      <c r="A42" s="1">
        <f t="shared" si="9"/>
        <v>43921</v>
      </c>
      <c r="B42" s="3">
        <f t="shared" si="9"/>
        <v>35</v>
      </c>
      <c r="C42" s="14">
        <f t="shared" si="3"/>
        <v>688268.66578162508</v>
      </c>
      <c r="D42" s="14">
        <f t="shared" si="0"/>
        <v>-38787.044441712183</v>
      </c>
      <c r="E42" s="14">
        <f t="shared" si="4"/>
        <v>482237.6108561146</v>
      </c>
      <c r="F42" s="14">
        <f t="shared" si="7"/>
        <v>-146688.9597337165</v>
      </c>
      <c r="G42" s="14">
        <f t="shared" si="5"/>
        <v>7429493.7233622605</v>
      </c>
      <c r="H42" s="14">
        <f t="shared" si="1"/>
        <v>185476.00417542868</v>
      </c>
      <c r="I42" s="3">
        <f t="shared" si="6"/>
        <v>7911731.3342183754</v>
      </c>
      <c r="J42" s="3">
        <f t="shared" si="6"/>
        <v>38787.044441712176</v>
      </c>
      <c r="K42" s="3">
        <f ca="1">IF($A42&lt;=MAX(COVID19!A37:A4200),_xlfn.NUMBERVALUE(INDIRECT(ADDRESS((ROW(K42)-7)*28+29,5,,,"COVID19"))),"")</f>
        <v>18021</v>
      </c>
    </row>
    <row r="43" spans="1:11" x14ac:dyDescent="0.4">
      <c r="A43" s="1">
        <f t="shared" si="9"/>
        <v>43922</v>
      </c>
      <c r="B43" s="3">
        <f t="shared" si="9"/>
        <v>36</v>
      </c>
      <c r="C43" s="14">
        <f t="shared" si="3"/>
        <v>649481.62133991288</v>
      </c>
      <c r="D43" s="14">
        <f t="shared" si="0"/>
        <v>-25467.714578981726</v>
      </c>
      <c r="E43" s="14">
        <f t="shared" si="4"/>
        <v>335548.65112239809</v>
      </c>
      <c r="F43" s="14">
        <f t="shared" si="7"/>
        <v>-103589.45892963291</v>
      </c>
      <c r="G43" s="14">
        <f t="shared" si="5"/>
        <v>7614969.7275376888</v>
      </c>
      <c r="H43" s="14">
        <f t="shared" si="1"/>
        <v>129057.17350861464</v>
      </c>
      <c r="I43" s="3">
        <f t="shared" si="6"/>
        <v>7950518.3786600865</v>
      </c>
      <c r="J43" s="3">
        <f t="shared" si="6"/>
        <v>25467.71457898173</v>
      </c>
      <c r="K43" s="3">
        <f ca="1">IF($A43&lt;=MAX(COVID19!A38:A4200),_xlfn.NUMBERVALUE(INDIRECT(ADDRESS((ROW(K43)-7)*28+29,5,,,"COVID19"))),"")</f>
        <v>19065</v>
      </c>
    </row>
    <row r="44" spans="1:11" x14ac:dyDescent="0.4">
      <c r="A44" s="1">
        <f t="shared" si="9"/>
        <v>43923</v>
      </c>
      <c r="B44" s="3">
        <f t="shared" si="9"/>
        <v>37</v>
      </c>
      <c r="C44" s="14">
        <f t="shared" si="3"/>
        <v>624013.90676093113</v>
      </c>
      <c r="D44" s="14">
        <f t="shared" si="0"/>
        <v>-16915.057039298099</v>
      </c>
      <c r="E44" s="14">
        <f t="shared" si="4"/>
        <v>231959.19219276519</v>
      </c>
      <c r="F44" s="14">
        <f t="shared" si="7"/>
        <v>-72300.016880996191</v>
      </c>
      <c r="G44" s="14">
        <f t="shared" si="5"/>
        <v>7744026.9010463031</v>
      </c>
      <c r="H44" s="14">
        <f t="shared" si="1"/>
        <v>89215.073920294293</v>
      </c>
      <c r="I44" s="3">
        <f t="shared" si="6"/>
        <v>7975986.0932390681</v>
      </c>
      <c r="J44" s="3">
        <f t="shared" si="6"/>
        <v>16915.057039298103</v>
      </c>
      <c r="K44" s="3">
        <f ca="1">IF($A44&lt;=MAX(COVID19!A39:A4200),_xlfn.NUMBERVALUE(INDIRECT(ADDRESS((ROW(K44)-7)*28+29,5,,,"COVID19"))),"")</f>
        <v>20149</v>
      </c>
    </row>
    <row r="45" spans="1:11" x14ac:dyDescent="0.4">
      <c r="A45" s="1">
        <f t="shared" si="9"/>
        <v>43924</v>
      </c>
      <c r="B45" s="3">
        <f t="shared" si="9"/>
        <v>38</v>
      </c>
      <c r="C45" s="14">
        <f t="shared" si="3"/>
        <v>607098.84972163301</v>
      </c>
      <c r="D45" s="14">
        <f t="shared" si="0"/>
        <v>-11327.156533450687</v>
      </c>
      <c r="E45" s="14">
        <f t="shared" si="4"/>
        <v>159659.17531176901</v>
      </c>
      <c r="F45" s="14">
        <f t="shared" si="7"/>
        <v>-50080.218586460462</v>
      </c>
      <c r="G45" s="14">
        <f t="shared" si="5"/>
        <v>7833241.9749665977</v>
      </c>
      <c r="H45" s="14">
        <f t="shared" si="1"/>
        <v>61407.37511991115</v>
      </c>
      <c r="I45" s="3">
        <f t="shared" si="6"/>
        <v>7992901.1502783671</v>
      </c>
      <c r="J45" s="3">
        <f t="shared" si="6"/>
        <v>11327.156533450689</v>
      </c>
      <c r="K45" s="3">
        <f ca="1">IF($A45&lt;=MAX(COVID19!A40:A4200),_xlfn.NUMBERVALUE(INDIRECT(ADDRESS((ROW(K45)-7)*28+29,5,,,"COVID19"))),"")</f>
        <v>21123</v>
      </c>
    </row>
    <row r="46" spans="1:11" x14ac:dyDescent="0.4">
      <c r="A46" s="1">
        <f t="shared" si="9"/>
        <v>43925</v>
      </c>
      <c r="B46" s="3">
        <f t="shared" si="9"/>
        <v>39</v>
      </c>
      <c r="C46" s="14">
        <f t="shared" si="3"/>
        <v>595771.69318818231</v>
      </c>
      <c r="D46" s="14">
        <f t="shared" si="0"/>
        <v>-7629.1233475536956</v>
      </c>
      <c r="E46" s="14">
        <f t="shared" si="4"/>
        <v>109578.95672530856</v>
      </c>
      <c r="F46" s="14">
        <f t="shared" si="7"/>
        <v>-34516.629239103437</v>
      </c>
      <c r="G46" s="14">
        <f t="shared" si="5"/>
        <v>7894649.3500865093</v>
      </c>
      <c r="H46" s="14">
        <f t="shared" si="1"/>
        <v>42145.75258665713</v>
      </c>
      <c r="I46" s="3">
        <f t="shared" si="6"/>
        <v>8004228.3068118179</v>
      </c>
      <c r="J46" s="3">
        <f t="shared" si="6"/>
        <v>7629.1233475536937</v>
      </c>
      <c r="K46" s="3">
        <f ca="1">IF($A46&lt;=MAX(COVID19!A41:A4200),_xlfn.NUMBERVALUE(INDIRECT(ADDRESS((ROW(K46)-7)*28+29,5,,,"COVID19"))),"")</f>
        <v>21729</v>
      </c>
    </row>
    <row r="47" spans="1:11" x14ac:dyDescent="0.4">
      <c r="A47" s="1">
        <f t="shared" si="9"/>
        <v>43926</v>
      </c>
      <c r="B47" s="3">
        <f t="shared" si="9"/>
        <v>40</v>
      </c>
      <c r="C47" s="14">
        <f t="shared" si="3"/>
        <v>588142.56984062865</v>
      </c>
      <c r="D47" s="14">
        <f t="shared" si="0"/>
        <v>-5159.0798763820112</v>
      </c>
      <c r="E47" s="14">
        <f t="shared" si="4"/>
        <v>75062.327486205118</v>
      </c>
      <c r="F47" s="14">
        <f t="shared" si="7"/>
        <v>-23711.046079850727</v>
      </c>
      <c r="G47" s="14">
        <f t="shared" si="5"/>
        <v>7936795.1026731664</v>
      </c>
      <c r="H47" s="14">
        <f t="shared" si="1"/>
        <v>28870.125956232736</v>
      </c>
      <c r="I47" s="3">
        <f t="shared" si="6"/>
        <v>8011857.4301593713</v>
      </c>
      <c r="J47" s="3">
        <f t="shared" si="6"/>
        <v>5159.0798763820094</v>
      </c>
      <c r="K47" s="3">
        <f ca="1">IF($A47&lt;=MAX(COVID19!A42:A4200),_xlfn.NUMBERVALUE(INDIRECT(ADDRESS((ROW(K47)-7)*28+29,5,,,"COVID19"))),"")</f>
        <v>22159</v>
      </c>
    </row>
    <row r="48" spans="1:11" x14ac:dyDescent="0.4">
      <c r="A48" s="1">
        <f t="shared" si="9"/>
        <v>43927</v>
      </c>
      <c r="B48" s="3">
        <f t="shared" si="9"/>
        <v>41</v>
      </c>
      <c r="C48" s="14">
        <f t="shared" si="3"/>
        <v>582983.48996424663</v>
      </c>
      <c r="D48" s="14">
        <f t="shared" si="0"/>
        <v>-3498.4458133319381</v>
      </c>
      <c r="E48" s="14">
        <f t="shared" si="4"/>
        <v>51351.281406354392</v>
      </c>
      <c r="F48" s="14">
        <f t="shared" si="7"/>
        <v>-16252.047035265903</v>
      </c>
      <c r="G48" s="14">
        <f t="shared" si="5"/>
        <v>7965665.2286293991</v>
      </c>
      <c r="H48" s="14">
        <f t="shared" si="1"/>
        <v>19750.492848597842</v>
      </c>
      <c r="I48" s="3">
        <f t="shared" si="6"/>
        <v>8017016.5100357533</v>
      </c>
      <c r="J48" s="3">
        <f t="shared" si="6"/>
        <v>3498.4458133319386</v>
      </c>
      <c r="K48" s="3">
        <f ca="1">IF($A48&lt;=MAX(COVID19!A43:A4200),_xlfn.NUMBERVALUE(INDIRECT(ADDRESS((ROW(K48)-7)*28+29,5,,,"COVID19"))),"")</f>
        <v>22839</v>
      </c>
    </row>
    <row r="49" spans="1:11" x14ac:dyDescent="0.4">
      <c r="A49" s="1">
        <f t="shared" si="9"/>
        <v>43928</v>
      </c>
      <c r="B49" s="3">
        <f t="shared" si="9"/>
        <v>42</v>
      </c>
      <c r="C49" s="14">
        <f t="shared" si="3"/>
        <v>579485.04415091465</v>
      </c>
      <c r="D49" s="14">
        <f t="shared" si="0"/>
        <v>-2376.8812541964508</v>
      </c>
      <c r="E49" s="14">
        <f t="shared" si="4"/>
        <v>35099.234371088489</v>
      </c>
      <c r="F49" s="14">
        <f t="shared" si="7"/>
        <v>-11122.824273145274</v>
      </c>
      <c r="G49" s="14">
        <f t="shared" si="5"/>
        <v>7985415.7214779966</v>
      </c>
      <c r="H49" s="14">
        <f t="shared" si="1"/>
        <v>13499.705527341725</v>
      </c>
      <c r="I49" s="3">
        <f t="shared" si="6"/>
        <v>8020514.955849085</v>
      </c>
      <c r="J49" s="3">
        <f t="shared" si="6"/>
        <v>2376.8812541964508</v>
      </c>
      <c r="K49" s="3">
        <f ca="1">IF($A49&lt;=MAX(COVID19!A44:A4200),_xlfn.NUMBERVALUE(INDIRECT(ADDRESS((ROW(K49)-7)*28+29,5,,,"COVID19"))),"")</f>
        <v>23518</v>
      </c>
    </row>
    <row r="50" spans="1:11" x14ac:dyDescent="0.4">
      <c r="A50" s="1">
        <f t="shared" si="9"/>
        <v>43929</v>
      </c>
      <c r="B50" s="3">
        <f t="shared" si="9"/>
        <v>43</v>
      </c>
      <c r="C50" s="14">
        <f t="shared" si="3"/>
        <v>577108.16289671825</v>
      </c>
      <c r="D50" s="14">
        <f t="shared" si="0"/>
        <v>-1616.9961505121794</v>
      </c>
      <c r="E50" s="14">
        <f t="shared" si="4"/>
        <v>23976.410097943215</v>
      </c>
      <c r="F50" s="14">
        <f t="shared" si="7"/>
        <v>-7604.700041004442</v>
      </c>
      <c r="G50" s="14">
        <f t="shared" si="5"/>
        <v>7998915.4270053385</v>
      </c>
      <c r="H50" s="14">
        <f t="shared" si="1"/>
        <v>9221.6961915166212</v>
      </c>
      <c r="I50" s="3">
        <f t="shared" si="6"/>
        <v>8022891.8371032821</v>
      </c>
      <c r="J50" s="3">
        <f t="shared" si="6"/>
        <v>1616.9961505121792</v>
      </c>
      <c r="K50" s="3">
        <f ca="1">IF($A50&lt;=MAX(COVID19!A45:A4200),_xlfn.NUMBERVALUE(INDIRECT(ADDRESS((ROW(K50)-7)*28+29,5,,,"COVID19"))),"")</f>
        <v>24206</v>
      </c>
    </row>
    <row r="51" spans="1:11" x14ac:dyDescent="0.4">
      <c r="A51" s="1">
        <f t="shared" si="9"/>
        <v>43930</v>
      </c>
      <c r="B51" s="3">
        <f t="shared" si="9"/>
        <v>44</v>
      </c>
      <c r="C51" s="14">
        <f t="shared" si="3"/>
        <v>575491.16674620612</v>
      </c>
      <c r="D51" s="14">
        <f t="shared" si="0"/>
        <v>-1101.0329528964862</v>
      </c>
      <c r="E51" s="14">
        <f t="shared" si="4"/>
        <v>16371.710056938773</v>
      </c>
      <c r="F51" s="14">
        <f t="shared" si="7"/>
        <v>-5195.7786074645792</v>
      </c>
      <c r="G51" s="14">
        <f t="shared" si="5"/>
        <v>8008137.1231968552</v>
      </c>
      <c r="H51" s="14">
        <f t="shared" si="1"/>
        <v>6296.8115603610659</v>
      </c>
      <c r="I51" s="3">
        <f t="shared" si="6"/>
        <v>8024508.8332537943</v>
      </c>
      <c r="J51" s="3">
        <f t="shared" si="6"/>
        <v>1101.0329528964867</v>
      </c>
      <c r="K51" s="3">
        <f ca="1">IF($A51&lt;=MAX(COVID19!A46:A4200),_xlfn.NUMBERVALUE(INDIRECT(ADDRESS((ROW(K51)-7)*28+29,5,,,"COVID19"))),"")</f>
        <v>24862</v>
      </c>
    </row>
    <row r="52" spans="1:11" x14ac:dyDescent="0.4">
      <c r="A52" s="1">
        <f t="shared" si="9"/>
        <v>43931</v>
      </c>
      <c r="B52" s="3">
        <f t="shared" si="9"/>
        <v>45</v>
      </c>
      <c r="C52" s="14">
        <f t="shared" si="3"/>
        <v>574390.13379330968</v>
      </c>
      <c r="D52" s="14">
        <f t="shared" si="0"/>
        <v>-750.16761445709085</v>
      </c>
      <c r="E52" s="14">
        <f t="shared" si="4"/>
        <v>11175.931449474194</v>
      </c>
      <c r="F52" s="14">
        <f t="shared" si="7"/>
        <v>-3548.2675584175986</v>
      </c>
      <c r="G52" s="14">
        <f t="shared" si="5"/>
        <v>8014433.9347572159</v>
      </c>
      <c r="H52" s="14">
        <f t="shared" si="1"/>
        <v>4298.4351728746897</v>
      </c>
      <c r="I52" s="3">
        <f t="shared" si="6"/>
        <v>8025609.8662066897</v>
      </c>
      <c r="J52" s="3">
        <f t="shared" si="6"/>
        <v>750.16761445709108</v>
      </c>
      <c r="K52" s="3">
        <f ca="1">IF($A52&lt;=MAX(COVID19!A47:A4200),_xlfn.NUMBERVALUE(INDIRECT(ADDRESS((ROW(K52)-7)*28+29,5,,,"COVID19"))),"")</f>
        <v>25312</v>
      </c>
    </row>
    <row r="53" spans="1:11" x14ac:dyDescent="0.4">
      <c r="A53" s="1">
        <f t="shared" si="9"/>
        <v>43932</v>
      </c>
      <c r="B53" s="3">
        <f t="shared" si="9"/>
        <v>46</v>
      </c>
      <c r="C53" s="14">
        <f t="shared" si="3"/>
        <v>573639.9661788526</v>
      </c>
      <c r="D53" s="14">
        <f t="shared" si="0"/>
        <v>-511.32680474090773</v>
      </c>
      <c r="E53" s="14">
        <f t="shared" si="4"/>
        <v>7627.6638910565953</v>
      </c>
      <c r="F53" s="14">
        <f t="shared" si="7"/>
        <v>-2422.3900764347054</v>
      </c>
      <c r="G53" s="14">
        <f t="shared" si="5"/>
        <v>8018732.3699300904</v>
      </c>
      <c r="H53" s="14">
        <f t="shared" si="1"/>
        <v>2933.7168811756133</v>
      </c>
      <c r="I53" s="3">
        <f t="shared" si="6"/>
        <v>8026360.0338211469</v>
      </c>
      <c r="J53" s="3">
        <f t="shared" si="6"/>
        <v>511.32680474090785</v>
      </c>
      <c r="K53" s="3">
        <f ca="1">IF($A53&lt;=MAX(COVID19!A48:A4200),_xlfn.NUMBERVALUE(INDIRECT(ADDRESS((ROW(K53)-7)*28+29,5,,,"COVID19"))),"")</f>
        <v>25775</v>
      </c>
    </row>
    <row r="54" spans="1:11" x14ac:dyDescent="0.4">
      <c r="A54" s="1">
        <f t="shared" si="9"/>
        <v>43933</v>
      </c>
      <c r="B54" s="3">
        <f t="shared" si="9"/>
        <v>47</v>
      </c>
      <c r="C54" s="14">
        <f t="shared" si="3"/>
        <v>573128.63937411166</v>
      </c>
      <c r="D54" s="14">
        <f t="shared" si="0"/>
        <v>-348.62883214402962</v>
      </c>
      <c r="E54" s="14">
        <f t="shared" si="4"/>
        <v>5205.2738146218899</v>
      </c>
      <c r="F54" s="14">
        <f t="shared" si="7"/>
        <v>-1653.3995580951587</v>
      </c>
      <c r="G54" s="14">
        <f t="shared" si="5"/>
        <v>8021666.0868112659</v>
      </c>
      <c r="H54" s="14">
        <f t="shared" si="1"/>
        <v>2002.0283902391882</v>
      </c>
      <c r="I54" s="3">
        <f t="shared" si="6"/>
        <v>8026871.3606258882</v>
      </c>
      <c r="J54" s="3">
        <f t="shared" si="6"/>
        <v>348.6288321440295</v>
      </c>
      <c r="K54" s="3">
        <f ca="1">IF($A54&lt;=MAX(COVID19!A49:A4200),_xlfn.NUMBERVALUE(INDIRECT(ADDRESS((ROW(K54)-7)*28+29,5,,,"COVID19"))),"")</f>
        <v>26053</v>
      </c>
    </row>
    <row r="55" spans="1:11" x14ac:dyDescent="0.4">
      <c r="A55" s="1">
        <f t="shared" si="9"/>
        <v>43934</v>
      </c>
      <c r="B55" s="3">
        <f t="shared" si="9"/>
        <v>48</v>
      </c>
      <c r="C55" s="14">
        <f t="shared" si="3"/>
        <v>572780.01054196758</v>
      </c>
      <c r="D55" s="14">
        <f t="shared" si="0"/>
        <v>-237.74590546134996</v>
      </c>
      <c r="E55" s="14">
        <f t="shared" si="4"/>
        <v>3551.8742565267312</v>
      </c>
      <c r="F55" s="14">
        <f t="shared" si="7"/>
        <v>-1128.3595778181618</v>
      </c>
      <c r="G55" s="14">
        <f t="shared" si="5"/>
        <v>8023668.1152015049</v>
      </c>
      <c r="H55" s="14">
        <f t="shared" si="1"/>
        <v>1366.1054832795119</v>
      </c>
      <c r="I55" s="3">
        <f t="shared" si="6"/>
        <v>8027219.989458032</v>
      </c>
      <c r="J55" s="3">
        <f t="shared" si="6"/>
        <v>237.74590546135005</v>
      </c>
      <c r="K55" s="3">
        <f ca="1">IF($A55&lt;=MAX(COVID19!A50:A4200),_xlfn.NUMBERVALUE(INDIRECT(ADDRESS((ROW(K55)-7)*28+29,5,,,"COVID19"))),"")</f>
        <v>26302</v>
      </c>
    </row>
    <row r="56" spans="1:11" x14ac:dyDescent="0.4">
      <c r="A56" s="1">
        <f t="shared" si="9"/>
        <v>43935</v>
      </c>
      <c r="B56" s="3">
        <f t="shared" si="9"/>
        <v>49</v>
      </c>
      <c r="C56" s="14">
        <f t="shared" si="3"/>
        <v>572542.26463650621</v>
      </c>
      <c r="D56" s="14">
        <f t="shared" si="0"/>
        <v>-162.15144249305314</v>
      </c>
      <c r="E56" s="14">
        <f t="shared" si="4"/>
        <v>2423.5146787085696</v>
      </c>
      <c r="F56" s="14">
        <f t="shared" si="7"/>
        <v>-769.96958777947361</v>
      </c>
      <c r="G56" s="14">
        <f t="shared" si="5"/>
        <v>8025034.2206847845</v>
      </c>
      <c r="H56" s="14">
        <f t="shared" si="1"/>
        <v>932.1210302725267</v>
      </c>
      <c r="I56" s="3">
        <f t="shared" si="6"/>
        <v>8027457.7353634927</v>
      </c>
      <c r="J56" s="3">
        <f t="shared" si="6"/>
        <v>162.15144249305308</v>
      </c>
      <c r="K56" s="3">
        <f ca="1">IF($A56&lt;=MAX(COVID19!A51:A4200),_xlfn.NUMBERVALUE(INDIRECT(ADDRESS((ROW(K56)-7)*28+29,5,,,"COVID19"))),"")</f>
        <v>26637</v>
      </c>
    </row>
    <row r="57" spans="1:11" x14ac:dyDescent="0.4">
      <c r="A57" s="1">
        <f t="shared" ref="A57:B72" si="10">A56+1</f>
        <v>43936</v>
      </c>
      <c r="B57" s="3">
        <f t="shared" si="10"/>
        <v>50</v>
      </c>
      <c r="C57" s="14">
        <f t="shared" si="3"/>
        <v>572380.11319401313</v>
      </c>
      <c r="D57" s="14">
        <f t="shared" si="0"/>
        <v>-110.60332650569623</v>
      </c>
      <c r="E57" s="14">
        <f t="shared" si="4"/>
        <v>1653.545090929096</v>
      </c>
      <c r="F57" s="14">
        <f t="shared" si="7"/>
        <v>-525.37555462087903</v>
      </c>
      <c r="G57" s="14">
        <f t="shared" si="5"/>
        <v>8025966.3417150574</v>
      </c>
      <c r="H57" s="14">
        <f t="shared" si="1"/>
        <v>635.97888112657529</v>
      </c>
      <c r="I57" s="3">
        <f t="shared" si="6"/>
        <v>8027619.8868059861</v>
      </c>
      <c r="J57" s="3">
        <f t="shared" si="6"/>
        <v>110.60332650569626</v>
      </c>
      <c r="K57" s="3">
        <f ca="1">IF($A57&lt;=MAX(COVID19!A52:A4200),_xlfn.NUMBERVALUE(INDIRECT(ADDRESS((ROW(K57)-7)*28+29,5,,,"COVID19"))),"")</f>
        <v>26967</v>
      </c>
    </row>
    <row r="58" spans="1:11" x14ac:dyDescent="0.4">
      <c r="A58" s="1">
        <f t="shared" si="10"/>
        <v>43937</v>
      </c>
      <c r="B58" s="3">
        <f t="shared" si="10"/>
        <v>51</v>
      </c>
      <c r="C58" s="14">
        <f t="shared" si="3"/>
        <v>572269.50986750738</v>
      </c>
      <c r="D58" s="14">
        <f t="shared" si="0"/>
        <v>-75.447106131221986</v>
      </c>
      <c r="E58" s="14">
        <f t="shared" si="4"/>
        <v>1128.1695363082169</v>
      </c>
      <c r="F58" s="14">
        <f t="shared" si="7"/>
        <v>-358.46425398732299</v>
      </c>
      <c r="G58" s="14">
        <f t="shared" si="5"/>
        <v>8026602.3205961837</v>
      </c>
      <c r="H58" s="14">
        <f t="shared" si="1"/>
        <v>433.91136011854496</v>
      </c>
      <c r="I58" s="3">
        <f t="shared" si="6"/>
        <v>8027730.490132492</v>
      </c>
      <c r="J58" s="3">
        <f t="shared" si="6"/>
        <v>75.447106131221972</v>
      </c>
      <c r="K58" s="3">
        <f ca="1">IF($A58&lt;=MAX(COVID19!A53:A4200),_xlfn.NUMBERVALUE(INDIRECT(ADDRESS((ROW(K58)-7)*28+29,5,,,"COVID19"))),"")</f>
        <v>27277</v>
      </c>
    </row>
    <row r="59" spans="1:11" x14ac:dyDescent="0.4">
      <c r="A59" s="1">
        <f t="shared" si="10"/>
        <v>43938</v>
      </c>
      <c r="B59" s="3">
        <f t="shared" si="10"/>
        <v>52</v>
      </c>
      <c r="C59" s="14">
        <f t="shared" si="3"/>
        <v>572194.06276137615</v>
      </c>
      <c r="D59" s="14">
        <f t="shared" si="0"/>
        <v>-51.467778672463339</v>
      </c>
      <c r="E59" s="14">
        <f t="shared" si="4"/>
        <v>769.70528232089396</v>
      </c>
      <c r="F59" s="14">
        <f t="shared" si="7"/>
        <v>-244.57271452788046</v>
      </c>
      <c r="G59" s="14">
        <f t="shared" si="5"/>
        <v>8027036.2319563022</v>
      </c>
      <c r="H59" s="14">
        <f t="shared" si="1"/>
        <v>296.0404932003438</v>
      </c>
      <c r="I59" s="3">
        <f t="shared" si="6"/>
        <v>8027805.9372386234</v>
      </c>
      <c r="J59" s="3">
        <f t="shared" si="6"/>
        <v>51.467778672463339</v>
      </c>
      <c r="K59" s="3">
        <f ca="1">IF($A59&lt;=MAX(COVID19!A54:A4200),_xlfn.NUMBERVALUE(INDIRECT(ADDRESS((ROW(K59)-7)*28+29,5,,,"COVID19"))),"")</f>
        <v>27584</v>
      </c>
    </row>
    <row r="60" spans="1:11" x14ac:dyDescent="0.4">
      <c r="A60" s="1">
        <f t="shared" si="10"/>
        <v>43939</v>
      </c>
      <c r="B60" s="3">
        <f t="shared" si="10"/>
        <v>53</v>
      </c>
      <c r="C60" s="14">
        <f t="shared" si="3"/>
        <v>572142.59498270368</v>
      </c>
      <c r="D60" s="14">
        <f t="shared" si="0"/>
        <v>-35.110809720611677</v>
      </c>
      <c r="E60" s="14">
        <f t="shared" si="4"/>
        <v>525.13256779301355</v>
      </c>
      <c r="F60" s="14">
        <f t="shared" si="7"/>
        <v>-166.86325481516275</v>
      </c>
      <c r="G60" s="14">
        <f t="shared" si="5"/>
        <v>8027332.2724495027</v>
      </c>
      <c r="H60" s="14">
        <f t="shared" si="1"/>
        <v>201.97406453577443</v>
      </c>
      <c r="I60" s="3">
        <f t="shared" si="6"/>
        <v>8027857.4050172959</v>
      </c>
      <c r="J60" s="3">
        <f t="shared" si="6"/>
        <v>35.110809720611684</v>
      </c>
      <c r="K60" s="3">
        <f ca="1">IF($A60&lt;=MAX(COVID19!A55:A4200),_xlfn.NUMBERVALUE(INDIRECT(ADDRESS((ROW(K60)-7)*28+29,5,,,"COVID19"))),"")</f>
        <v>27871</v>
      </c>
    </row>
    <row r="61" spans="1:11" x14ac:dyDescent="0.4">
      <c r="A61" s="1">
        <f t="shared" si="10"/>
        <v>43940</v>
      </c>
      <c r="B61" s="3">
        <f t="shared" si="10"/>
        <v>54</v>
      </c>
      <c r="C61" s="14">
        <f t="shared" si="3"/>
        <v>572107.4841729831</v>
      </c>
      <c r="D61" s="14">
        <f t="shared" si="0"/>
        <v>-23.952720707053718</v>
      </c>
      <c r="E61" s="14">
        <f t="shared" si="4"/>
        <v>358.2693129778508</v>
      </c>
      <c r="F61" s="14">
        <f t="shared" si="7"/>
        <v>-113.84316889981196</v>
      </c>
      <c r="G61" s="14">
        <f t="shared" si="5"/>
        <v>8027534.2465140382</v>
      </c>
      <c r="H61" s="14">
        <f t="shared" si="1"/>
        <v>137.79588960686567</v>
      </c>
      <c r="I61" s="3">
        <f t="shared" si="6"/>
        <v>8027892.515827016</v>
      </c>
      <c r="J61" s="3">
        <f t="shared" si="6"/>
        <v>23.952720707053714</v>
      </c>
      <c r="K61" s="3">
        <f ca="1">IF($A61&lt;=MAX(COVID19!A56:A4200),_xlfn.NUMBERVALUE(INDIRECT(ADDRESS((ROW(K61)-7)*28+29,5,,,"COVID19"))),"")</f>
        <v>28050</v>
      </c>
    </row>
    <row r="62" spans="1:11" x14ac:dyDescent="0.4">
      <c r="A62" s="1">
        <f t="shared" si="10"/>
        <v>43941</v>
      </c>
      <c r="B62" s="3">
        <f t="shared" si="10"/>
        <v>55</v>
      </c>
      <c r="C62" s="14">
        <f t="shared" si="3"/>
        <v>572083.53145227605</v>
      </c>
      <c r="D62" s="14">
        <f t="shared" si="0"/>
        <v>-16.340852621144702</v>
      </c>
      <c r="E62" s="14">
        <f t="shared" si="4"/>
        <v>244.42614407803885</v>
      </c>
      <c r="F62" s="14">
        <f t="shared" si="7"/>
        <v>-77.66920279348561</v>
      </c>
      <c r="G62" s="14">
        <f t="shared" si="5"/>
        <v>8027672.0424036449</v>
      </c>
      <c r="H62" s="14">
        <f t="shared" si="1"/>
        <v>94.010055414630315</v>
      </c>
      <c r="I62" s="3">
        <f t="shared" si="6"/>
        <v>8027916.4685477233</v>
      </c>
      <c r="J62" s="3">
        <f t="shared" si="6"/>
        <v>16.340852621144705</v>
      </c>
      <c r="K62" s="3">
        <f ca="1">IF($A62&lt;=MAX(COVID19!A57:A4200),_xlfn.NUMBERVALUE(INDIRECT(ADDRESS((ROW(K62)-7)*28+29,5,,,"COVID19"))),"")</f>
        <v>28252</v>
      </c>
    </row>
    <row r="63" spans="1:11" x14ac:dyDescent="0.4">
      <c r="A63" s="1">
        <f t="shared" si="10"/>
        <v>43942</v>
      </c>
      <c r="B63" s="3">
        <f t="shared" si="10"/>
        <v>56</v>
      </c>
      <c r="C63" s="14">
        <f t="shared" si="3"/>
        <v>572067.19059965492</v>
      </c>
      <c r="D63" s="14">
        <f t="shared" si="0"/>
        <v>-11.148041370722584</v>
      </c>
      <c r="E63" s="14">
        <f t="shared" si="4"/>
        <v>166.75694128455325</v>
      </c>
      <c r="F63" s="14">
        <f t="shared" si="7"/>
        <v>-52.989243738720972</v>
      </c>
      <c r="G63" s="14">
        <f t="shared" si="5"/>
        <v>8027766.0524590593</v>
      </c>
      <c r="H63" s="14">
        <f t="shared" si="1"/>
        <v>64.137285109443553</v>
      </c>
      <c r="I63" s="3">
        <f t="shared" si="6"/>
        <v>8027932.8094003443</v>
      </c>
      <c r="J63" s="3">
        <f t="shared" si="6"/>
        <v>11.148041370722581</v>
      </c>
      <c r="K63" s="3">
        <f ca="1">IF($A63&lt;=MAX(COVID19!A58:A4200),_xlfn.NUMBERVALUE(INDIRECT(ADDRESS((ROW(K63)-7)*28+29,5,,,"COVID19"))),"")</f>
        <v>28425</v>
      </c>
    </row>
    <row r="64" spans="1:11" x14ac:dyDescent="0.4">
      <c r="A64" s="1">
        <f t="shared" si="10"/>
        <v>43943</v>
      </c>
      <c r="B64" s="3">
        <f t="shared" si="10"/>
        <v>57</v>
      </c>
      <c r="C64" s="14">
        <f t="shared" si="3"/>
        <v>572056.04255828424</v>
      </c>
      <c r="D64" s="14">
        <f t="shared" si="0"/>
        <v>-7.6054542236257934</v>
      </c>
      <c r="E64" s="14">
        <f t="shared" si="4"/>
        <v>113.76769754583228</v>
      </c>
      <c r="F64" s="14">
        <f t="shared" si="7"/>
        <v>-36.151352524771234</v>
      </c>
      <c r="G64" s="14">
        <f t="shared" si="5"/>
        <v>8027830.1897441689</v>
      </c>
      <c r="H64" s="14">
        <f t="shared" si="1"/>
        <v>43.756806748397025</v>
      </c>
      <c r="I64" s="3">
        <f t="shared" si="6"/>
        <v>8027943.9574417146</v>
      </c>
      <c r="J64" s="3">
        <f t="shared" si="6"/>
        <v>7.6054542236257916</v>
      </c>
      <c r="K64" s="3">
        <f ca="1">IF($A64&lt;=MAX(COVID19!A59:A4200),_xlfn.NUMBERVALUE(INDIRECT(ADDRESS((ROW(K64)-7)*28+29,5,,,"COVID19"))),"")</f>
        <v>28631</v>
      </c>
    </row>
    <row r="65" spans="1:11" x14ac:dyDescent="0.4">
      <c r="A65" s="1">
        <f t="shared" si="10"/>
        <v>43944</v>
      </c>
      <c r="B65" s="3">
        <f t="shared" si="10"/>
        <v>58</v>
      </c>
      <c r="C65" s="14">
        <f t="shared" si="3"/>
        <v>572048.43710406066</v>
      </c>
      <c r="D65" s="14">
        <f t="shared" si="0"/>
        <v>-5.1886407450398426</v>
      </c>
      <c r="E65" s="14">
        <f t="shared" si="4"/>
        <v>77.616345021061051</v>
      </c>
      <c r="F65" s="14">
        <f t="shared" si="7"/>
        <v>-24.663799647675944</v>
      </c>
      <c r="G65" s="14">
        <f t="shared" si="5"/>
        <v>8027873.9465509169</v>
      </c>
      <c r="H65" s="14">
        <f t="shared" si="1"/>
        <v>29.852440392715785</v>
      </c>
      <c r="I65" s="3">
        <f t="shared" si="6"/>
        <v>8027951.5628959378</v>
      </c>
      <c r="J65" s="3">
        <f t="shared" si="6"/>
        <v>5.1886407450398409</v>
      </c>
      <c r="K65" s="3">
        <f ca="1">IF($A65&lt;=MAX(COVID19!A60:A4200),_xlfn.NUMBERVALUE(INDIRECT(ADDRESS((ROW(K65)-7)*28+29,5,,,"COVID19"))),"")</f>
        <v>28855</v>
      </c>
    </row>
    <row r="66" spans="1:11" x14ac:dyDescent="0.4">
      <c r="A66" s="1">
        <f t="shared" si="10"/>
        <v>43945</v>
      </c>
      <c r="B66" s="3">
        <f t="shared" si="10"/>
        <v>59</v>
      </c>
      <c r="C66" s="14">
        <f t="shared" si="3"/>
        <v>572043.24846331566</v>
      </c>
      <c r="D66" s="14">
        <f t="shared" si="0"/>
        <v>-3.5398374186210804</v>
      </c>
      <c r="E66" s="14">
        <f t="shared" si="4"/>
        <v>52.952545373385107</v>
      </c>
      <c r="F66" s="14">
        <f t="shared" si="7"/>
        <v>-16.826526186527037</v>
      </c>
      <c r="G66" s="14">
        <f t="shared" si="5"/>
        <v>8027903.7989913095</v>
      </c>
      <c r="H66" s="14">
        <f t="shared" si="1"/>
        <v>20.366363605148116</v>
      </c>
      <c r="I66" s="3">
        <f t="shared" si="6"/>
        <v>8027956.7515366832</v>
      </c>
      <c r="J66" s="3">
        <f t="shared" si="6"/>
        <v>3.5398374186210795</v>
      </c>
      <c r="K66" s="3">
        <f ca="1">IF($A66&lt;=MAX(COVID19!A61:A4200),_xlfn.NUMBERVALUE(INDIRECT(ADDRESS((ROW(K66)-7)*28+29,5,,,"COVID19"))),"")</f>
        <v>29043</v>
      </c>
    </row>
    <row r="67" spans="1:11" x14ac:dyDescent="0.4">
      <c r="A67" s="1">
        <f t="shared" si="10"/>
        <v>43946</v>
      </c>
      <c r="B67" s="3">
        <f t="shared" si="10"/>
        <v>60</v>
      </c>
      <c r="C67" s="14">
        <f t="shared" si="3"/>
        <v>572039.70862589707</v>
      </c>
      <c r="D67" s="14">
        <f t="shared" si="0"/>
        <v>-2.4149819856873456</v>
      </c>
      <c r="E67" s="14">
        <f t="shared" si="4"/>
        <v>36.126019186858073</v>
      </c>
      <c r="F67" s="14">
        <f t="shared" si="7"/>
        <v>-11.479640778488834</v>
      </c>
      <c r="G67" s="14">
        <f t="shared" si="5"/>
        <v>8027924.165354915</v>
      </c>
      <c r="H67" s="14">
        <f t="shared" si="1"/>
        <v>13.89462276417618</v>
      </c>
      <c r="I67" s="3">
        <f t="shared" si="6"/>
        <v>8027960.2913741022</v>
      </c>
      <c r="J67" s="3">
        <f t="shared" si="6"/>
        <v>2.414981985687346</v>
      </c>
      <c r="K67" s="3">
        <f ca="1">IF($A67&lt;=MAX(COVID19!A62:A4200),_xlfn.NUMBERVALUE(INDIRECT(ADDRESS((ROW(K67)-7)*28+29,5,,,"COVID19"))),"")</f>
        <v>29206</v>
      </c>
    </row>
    <row r="68" spans="1:11" x14ac:dyDescent="0.4">
      <c r="A68" s="1">
        <f t="shared" si="10"/>
        <v>43947</v>
      </c>
      <c r="B68" s="3">
        <f t="shared" si="10"/>
        <v>61</v>
      </c>
      <c r="C68" s="14">
        <f t="shared" si="3"/>
        <v>572037.29364391137</v>
      </c>
      <c r="D68" s="14">
        <f t="shared" si="0"/>
        <v>-1.6475745163792448</v>
      </c>
      <c r="E68" s="14">
        <f t="shared" si="4"/>
        <v>24.646378408369237</v>
      </c>
      <c r="F68" s="14">
        <f t="shared" si="7"/>
        <v>-7.8318017945319989</v>
      </c>
      <c r="G68" s="14">
        <f t="shared" si="5"/>
        <v>8027938.0599776795</v>
      </c>
      <c r="H68" s="14">
        <f t="shared" si="1"/>
        <v>9.4793763109112437</v>
      </c>
      <c r="I68" s="3">
        <f t="shared" si="6"/>
        <v>8027962.7063560877</v>
      </c>
      <c r="J68" s="3">
        <f t="shared" si="6"/>
        <v>1.6475745163792448</v>
      </c>
      <c r="K68" s="3">
        <f ca="1">IF($A68&lt;=MAX(COVID19!A63:A4200),_xlfn.NUMBERVALUE(INDIRECT(ADDRESS((ROW(K68)-7)*28+29,5,,,"COVID19"))),"")</f>
        <v>29297</v>
      </c>
    </row>
    <row r="69" spans="1:11" x14ac:dyDescent="0.4">
      <c r="A69" s="1">
        <f t="shared" si="10"/>
        <v>43948</v>
      </c>
      <c r="B69" s="3">
        <f t="shared" si="10"/>
        <v>62</v>
      </c>
      <c r="C69" s="14">
        <f t="shared" si="3"/>
        <v>572035.64606939501</v>
      </c>
      <c r="D69" s="14">
        <f t="shared" si="0"/>
        <v>-1.1240267305422236</v>
      </c>
      <c r="E69" s="14">
        <f t="shared" si="4"/>
        <v>16.814576613837239</v>
      </c>
      <c r="F69" s="14">
        <f t="shared" si="7"/>
        <v>-5.3431181209336369</v>
      </c>
      <c r="G69" s="14">
        <f t="shared" si="5"/>
        <v>8027947.53935399</v>
      </c>
      <c r="H69" s="14">
        <f t="shared" si="1"/>
        <v>6.4671448514758607</v>
      </c>
      <c r="I69" s="3">
        <f t="shared" si="6"/>
        <v>8027964.3539306037</v>
      </c>
      <c r="J69" s="3">
        <f t="shared" si="6"/>
        <v>1.1240267305422238</v>
      </c>
      <c r="K69" s="3">
        <f ca="1">IF($A69&lt;=MAX(COVID19!A64:A4200),_xlfn.NUMBERVALUE(INDIRECT(ADDRESS((ROW(K69)-7)*28+29,5,,,"COVID19"))),"")</f>
        <v>29435</v>
      </c>
    </row>
    <row r="70" spans="1:11" x14ac:dyDescent="0.4">
      <c r="A70" s="1">
        <f t="shared" si="10"/>
        <v>43949</v>
      </c>
      <c r="B70" s="3">
        <f t="shared" si="10"/>
        <v>63</v>
      </c>
      <c r="C70" s="14">
        <f t="shared" si="3"/>
        <v>572034.52204266447</v>
      </c>
      <c r="D70" s="14">
        <f t="shared" si="0"/>
        <v>-0.76684658459313693</v>
      </c>
      <c r="E70" s="14">
        <f t="shared" si="4"/>
        <v>11.471458492903603</v>
      </c>
      <c r="F70" s="14">
        <f t="shared" si="7"/>
        <v>-3.6452528357544027</v>
      </c>
      <c r="G70" s="14">
        <f t="shared" si="5"/>
        <v>8027954.0064988416</v>
      </c>
      <c r="H70" s="14">
        <f t="shared" si="1"/>
        <v>4.4120994203475394</v>
      </c>
      <c r="I70" s="3">
        <f t="shared" si="6"/>
        <v>8027965.4779573344</v>
      </c>
      <c r="J70" s="3">
        <f t="shared" si="6"/>
        <v>0.7668465845931367</v>
      </c>
      <c r="K70" s="3">
        <f ca="1">IF($A70&lt;=MAX(COVID19!A65:A4200),_xlfn.NUMBERVALUE(INDIRECT(ADDRESS((ROW(K70)-7)*28+29,5,,,"COVID19"))),"")</f>
        <v>29566</v>
      </c>
    </row>
    <row r="71" spans="1:11" x14ac:dyDescent="0.4">
      <c r="A71" s="1">
        <f t="shared" si="10"/>
        <v>43950</v>
      </c>
      <c r="B71" s="3">
        <f t="shared" si="10"/>
        <v>64</v>
      </c>
      <c r="C71" s="14">
        <f t="shared" si="3"/>
        <v>572033.75519607984</v>
      </c>
      <c r="D71" s="14">
        <f t="shared" ref="D71:D134" si="11">-E$1*C71*E71/B$2</f>
        <v>-0.5231672186105627</v>
      </c>
      <c r="E71" s="14">
        <f t="shared" si="4"/>
        <v>7.8262056571491998</v>
      </c>
      <c r="F71" s="14">
        <f t="shared" si="7"/>
        <v>-2.4869118802929755</v>
      </c>
      <c r="G71" s="14">
        <f t="shared" si="5"/>
        <v>8027958.4185982617</v>
      </c>
      <c r="H71" s="14">
        <f t="shared" ref="H71:H134" si="12">$G$1*E71</f>
        <v>3.010079098903538</v>
      </c>
      <c r="I71" s="3">
        <f t="shared" si="6"/>
        <v>8027966.2448039185</v>
      </c>
      <c r="J71" s="3">
        <f t="shared" si="6"/>
        <v>0.52316721861056248</v>
      </c>
      <c r="K71" s="3">
        <f ca="1">IF($A71&lt;=MAX(COVID19!A66:A4200),_xlfn.NUMBERVALUE(INDIRECT(ADDRESS((ROW(K71)-7)*28+29,5,,,"COVID19"))),"")</f>
        <v>29706</v>
      </c>
    </row>
    <row r="72" spans="1:11" x14ac:dyDescent="0.4">
      <c r="A72" s="1">
        <f t="shared" si="10"/>
        <v>43951</v>
      </c>
      <c r="B72" s="3">
        <f t="shared" si="10"/>
        <v>65</v>
      </c>
      <c r="C72" s="14">
        <f t="shared" si="3"/>
        <v>572033.23202886118</v>
      </c>
      <c r="D72" s="14">
        <f t="shared" si="11"/>
        <v>-0.35692148177980049</v>
      </c>
      <c r="E72" s="14">
        <f t="shared" si="4"/>
        <v>5.3392937768562243</v>
      </c>
      <c r="F72" s="14">
        <f t="shared" si="7"/>
        <v>-1.6966530477802857</v>
      </c>
      <c r="G72" s="14">
        <f t="shared" si="5"/>
        <v>8027961.4286773605</v>
      </c>
      <c r="H72" s="14">
        <f t="shared" si="12"/>
        <v>2.0535745295600862</v>
      </c>
      <c r="I72" s="3">
        <f t="shared" si="6"/>
        <v>8027966.7679711375</v>
      </c>
      <c r="J72" s="3">
        <f t="shared" si="6"/>
        <v>0.35692148177980054</v>
      </c>
      <c r="K72" s="3">
        <f ca="1">IF($A72&lt;=MAX(COVID19!A67:A4200),_xlfn.NUMBERVALUE(INDIRECT(ADDRESS((ROW(K72)-7)*28+29,5,,,"COVID19"))),"")</f>
        <v>29852</v>
      </c>
    </row>
    <row r="73" spans="1:11" x14ac:dyDescent="0.4">
      <c r="A73" s="1">
        <f t="shared" ref="A73:B88" si="13">A72+1</f>
        <v>43952</v>
      </c>
      <c r="B73" s="3">
        <f t="shared" si="13"/>
        <v>66</v>
      </c>
      <c r="C73" s="14">
        <f t="shared" ref="C73:C136" si="14">C72+D72</f>
        <v>572032.8751073794</v>
      </c>
      <c r="D73" s="14">
        <f t="shared" si="11"/>
        <v>-0.24350334889334097</v>
      </c>
      <c r="E73" s="14">
        <f t="shared" ref="E73:E136" si="15">E72+F72</f>
        <v>3.6426407290759384</v>
      </c>
      <c r="F73" s="14">
        <f t="shared" si="7"/>
        <v>-1.157512316135866</v>
      </c>
      <c r="G73" s="14">
        <f t="shared" ref="G73:G136" si="16">G72+H72</f>
        <v>8027963.48225189</v>
      </c>
      <c r="H73" s="14">
        <f t="shared" si="12"/>
        <v>1.4010156650292069</v>
      </c>
      <c r="I73" s="3">
        <f t="shared" ref="I73:J106" si="17">E73+G73</f>
        <v>8027967.1248926194</v>
      </c>
      <c r="J73" s="3">
        <f t="shared" si="17"/>
        <v>0.24350334889334091</v>
      </c>
      <c r="K73" s="3">
        <f ca="1">IF($A73&lt;=MAX(COVID19!A68:A4200),_xlfn.NUMBERVALUE(INDIRECT(ADDRESS((ROW(K73)-7)*28+29,5,,,"COVID19"))),"")</f>
        <v>29966</v>
      </c>
    </row>
    <row r="74" spans="1:11" x14ac:dyDescent="0.4">
      <c r="A74" s="1">
        <f t="shared" si="13"/>
        <v>43953</v>
      </c>
      <c r="B74" s="3">
        <f t="shared" si="13"/>
        <v>67</v>
      </c>
      <c r="C74" s="14">
        <f t="shared" si="14"/>
        <v>572032.6316040305</v>
      </c>
      <c r="D74" s="14">
        <f t="shared" si="11"/>
        <v>-0.16612586263461598</v>
      </c>
      <c r="E74" s="14">
        <f t="shared" si="15"/>
        <v>2.4851284129400724</v>
      </c>
      <c r="F74" s="14">
        <f t="shared" si="7"/>
        <v>-0.78969275772695013</v>
      </c>
      <c r="G74" s="14">
        <f t="shared" si="16"/>
        <v>8027964.8832675554</v>
      </c>
      <c r="H74" s="14">
        <f t="shared" si="12"/>
        <v>0.95581862036156617</v>
      </c>
      <c r="I74" s="3">
        <f t="shared" si="17"/>
        <v>8027967.3683959683</v>
      </c>
      <c r="J74" s="3">
        <f t="shared" si="17"/>
        <v>0.16612586263461604</v>
      </c>
      <c r="K74" s="3">
        <f ca="1">IF($A74&lt;=MAX(COVID19!A69:A4200),_xlfn.NUMBERVALUE(INDIRECT(ADDRESS((ROW(K74)-7)*28+29,5,,,"COVID19"))),"")</f>
        <v>30046</v>
      </c>
    </row>
    <row r="75" spans="1:11" x14ac:dyDescent="0.4">
      <c r="A75" s="1">
        <f t="shared" si="13"/>
        <v>43954</v>
      </c>
      <c r="B75" s="3">
        <f t="shared" si="13"/>
        <v>68</v>
      </c>
      <c r="C75" s="14">
        <f t="shared" si="14"/>
        <v>572032.46547816787</v>
      </c>
      <c r="D75" s="14">
        <f t="shared" si="11"/>
        <v>-0.1133364487326408</v>
      </c>
      <c r="E75" s="14">
        <f t="shared" si="15"/>
        <v>1.6954356552131222</v>
      </c>
      <c r="F75" s="14">
        <f t="shared" ref="F75:F138" si="18">-D75-H75</f>
        <v>-0.53875418788779073</v>
      </c>
      <c r="G75" s="14">
        <f t="shared" si="16"/>
        <v>8027965.8390861759</v>
      </c>
      <c r="H75" s="14">
        <f t="shared" si="12"/>
        <v>0.65209063662043154</v>
      </c>
      <c r="I75" s="3">
        <f t="shared" si="17"/>
        <v>8027967.5345218312</v>
      </c>
      <c r="J75" s="3">
        <f t="shared" si="17"/>
        <v>0.11333644873264082</v>
      </c>
      <c r="K75" s="3">
        <f ca="1">IF($A75&lt;=MAX(COVID19!A70:A4200),_xlfn.NUMBERVALUE(INDIRECT(ADDRESS((ROW(K75)-7)*28+29,5,,,"COVID19"))),"")</f>
        <v>30108</v>
      </c>
    </row>
    <row r="76" spans="1:11" x14ac:dyDescent="0.4">
      <c r="A76" s="1">
        <f t="shared" si="13"/>
        <v>43955</v>
      </c>
      <c r="B76" s="3">
        <f t="shared" si="13"/>
        <v>69</v>
      </c>
      <c r="C76" s="14">
        <f t="shared" si="14"/>
        <v>572032.35214171908</v>
      </c>
      <c r="D76" s="14">
        <f t="shared" si="11"/>
        <v>-7.7321804248256812E-2</v>
      </c>
      <c r="E76" s="14">
        <f t="shared" si="15"/>
        <v>1.1566814673253316</v>
      </c>
      <c r="F76" s="14">
        <f t="shared" si="18"/>
        <v>-0.367555683184563</v>
      </c>
      <c r="G76" s="14">
        <f t="shared" si="16"/>
        <v>8027966.4911768129</v>
      </c>
      <c r="H76" s="14">
        <f t="shared" si="12"/>
        <v>0.4448774874328198</v>
      </c>
      <c r="I76" s="3">
        <f t="shared" si="17"/>
        <v>8027967.6478582807</v>
      </c>
      <c r="J76" s="3">
        <f t="shared" si="17"/>
        <v>7.7321804248256798E-2</v>
      </c>
      <c r="K76" s="3">
        <f ca="1">IF($A76&lt;=MAX(COVID19!A71:A4200),_xlfn.NUMBERVALUE(INDIRECT(ADDRESS((ROW(K76)-7)*28+29,5,,,"COVID19"))),"")</f>
        <v>30165</v>
      </c>
    </row>
    <row r="77" spans="1:11" x14ac:dyDescent="0.4">
      <c r="A77" s="1">
        <f t="shared" si="13"/>
        <v>43956</v>
      </c>
      <c r="B77" s="3">
        <f t="shared" si="13"/>
        <v>70</v>
      </c>
      <c r="C77" s="14">
        <f t="shared" si="14"/>
        <v>572032.27481991483</v>
      </c>
      <c r="D77" s="14">
        <f t="shared" si="11"/>
        <v>-5.2751447035837028E-2</v>
      </c>
      <c r="E77" s="14">
        <f t="shared" si="15"/>
        <v>0.78912578414076862</v>
      </c>
      <c r="F77" s="14">
        <f t="shared" si="18"/>
        <v>-0.25075846994138168</v>
      </c>
      <c r="G77" s="14">
        <f t="shared" si="16"/>
        <v>8027966.9360543005</v>
      </c>
      <c r="H77" s="14">
        <f t="shared" si="12"/>
        <v>0.30350991697721869</v>
      </c>
      <c r="I77" s="3">
        <f t="shared" si="17"/>
        <v>8027967.7251800848</v>
      </c>
      <c r="J77" s="3">
        <f t="shared" si="17"/>
        <v>5.2751447035837007E-2</v>
      </c>
      <c r="K77" s="3">
        <f ca="1">IF($A77&lt;=MAX(COVID19!A72:A4200),_xlfn.NUMBERVALUE(INDIRECT(ADDRESS((ROW(K77)-7)*28+29,5,,,"COVID19"))),"")</f>
        <v>30224</v>
      </c>
    </row>
    <row r="78" spans="1:11" x14ac:dyDescent="0.4">
      <c r="A78" s="1">
        <f t="shared" si="13"/>
        <v>43957</v>
      </c>
      <c r="B78" s="3">
        <f t="shared" si="13"/>
        <v>71</v>
      </c>
      <c r="C78" s="14">
        <f t="shared" si="14"/>
        <v>572032.22206846776</v>
      </c>
      <c r="D78" s="14">
        <f t="shared" si="11"/>
        <v>-3.5988752126239622E-2</v>
      </c>
      <c r="E78" s="14">
        <f t="shared" si="15"/>
        <v>0.53836731419938699</v>
      </c>
      <c r="F78" s="14">
        <f t="shared" si="18"/>
        <v>-0.17107559948890921</v>
      </c>
      <c r="G78" s="14">
        <f t="shared" si="16"/>
        <v>8027967.2395642176</v>
      </c>
      <c r="H78" s="14">
        <f t="shared" si="12"/>
        <v>0.20706435161514883</v>
      </c>
      <c r="I78" s="3">
        <f t="shared" si="17"/>
        <v>8027967.7779315319</v>
      </c>
      <c r="J78" s="3">
        <f t="shared" si="17"/>
        <v>3.5988752126239615E-2</v>
      </c>
      <c r="K78" s="3">
        <f ca="1">IF($A78&lt;=MAX(COVID19!A73:A4200),_xlfn.NUMBERVALUE(INDIRECT(ADDRESS((ROW(K78)-7)*28+29,5,,,"COVID19"))),"")</f>
        <v>30309</v>
      </c>
    </row>
    <row r="79" spans="1:11" x14ac:dyDescent="0.4">
      <c r="A79" s="1">
        <f t="shared" si="13"/>
        <v>43958</v>
      </c>
      <c r="B79" s="3">
        <f t="shared" si="13"/>
        <v>72</v>
      </c>
      <c r="C79" s="14">
        <f t="shared" si="14"/>
        <v>572032.18607971561</v>
      </c>
      <c r="D79" s="14">
        <f t="shared" si="11"/>
        <v>-2.4552697198520445E-2</v>
      </c>
      <c r="E79" s="14">
        <f t="shared" si="15"/>
        <v>0.36729171471047778</v>
      </c>
      <c r="F79" s="14">
        <f t="shared" si="18"/>
        <v>-0.11671334692089406</v>
      </c>
      <c r="G79" s="14">
        <f t="shared" si="16"/>
        <v>8027967.4466285696</v>
      </c>
      <c r="H79" s="14">
        <f t="shared" si="12"/>
        <v>0.14126604411941451</v>
      </c>
      <c r="I79" s="3">
        <f t="shared" si="17"/>
        <v>8027967.8139202846</v>
      </c>
      <c r="J79" s="3">
        <f t="shared" si="17"/>
        <v>2.4552697198520448E-2</v>
      </c>
      <c r="K79" s="3">
        <f ca="1">IF($A79&lt;=MAX(COVID19!A74:A4200),_xlfn.NUMBERVALUE(INDIRECT(ADDRESS((ROW(K79)-7)*28+29,5,,,"COVID19"))),"")</f>
        <v>30379</v>
      </c>
    </row>
    <row r="80" spans="1:11" x14ac:dyDescent="0.4">
      <c r="A80" s="1">
        <f t="shared" si="13"/>
        <v>43959</v>
      </c>
      <c r="B80" s="3">
        <f t="shared" si="13"/>
        <v>73</v>
      </c>
      <c r="C80" s="14">
        <f t="shared" si="14"/>
        <v>572032.16152701841</v>
      </c>
      <c r="D80" s="14">
        <f t="shared" si="11"/>
        <v>-1.675064881225357E-2</v>
      </c>
      <c r="E80" s="14">
        <f t="shared" si="15"/>
        <v>0.2505783677895837</v>
      </c>
      <c r="F80" s="14">
        <f t="shared" si="18"/>
        <v>-7.9625646491432472E-2</v>
      </c>
      <c r="G80" s="14">
        <f t="shared" si="16"/>
        <v>8027967.5878946139</v>
      </c>
      <c r="H80" s="14">
        <f t="shared" si="12"/>
        <v>9.6376295303686035E-2</v>
      </c>
      <c r="I80" s="3">
        <f t="shared" si="17"/>
        <v>8027967.8384729819</v>
      </c>
      <c r="J80" s="3">
        <f t="shared" si="17"/>
        <v>1.6750648812253563E-2</v>
      </c>
      <c r="K80" s="3">
        <f ca="1">IF($A80&lt;=MAX(COVID19!A75:A4200),_xlfn.NUMBERVALUE(INDIRECT(ADDRESS((ROW(K80)-7)*28+29,5,,,"COVID19"))),"")</f>
        <v>30444</v>
      </c>
    </row>
    <row r="81" spans="1:11" x14ac:dyDescent="0.4">
      <c r="A81" s="1">
        <f t="shared" si="13"/>
        <v>43960</v>
      </c>
      <c r="B81" s="3">
        <f t="shared" si="13"/>
        <v>74</v>
      </c>
      <c r="C81" s="14">
        <f t="shared" si="14"/>
        <v>572032.14477636956</v>
      </c>
      <c r="D81" s="14">
        <f t="shared" si="11"/>
        <v>-1.1427837683562335E-2</v>
      </c>
      <c r="E81" s="14">
        <f t="shared" si="15"/>
        <v>0.17095272129815123</v>
      </c>
      <c r="F81" s="14">
        <f t="shared" si="18"/>
        <v>-5.4323208969572746E-2</v>
      </c>
      <c r="G81" s="14">
        <f t="shared" si="16"/>
        <v>8027967.6842709091</v>
      </c>
      <c r="H81" s="14">
        <f t="shared" si="12"/>
        <v>6.5751046653135081E-2</v>
      </c>
      <c r="I81" s="3">
        <f t="shared" si="17"/>
        <v>8027967.8552236306</v>
      </c>
      <c r="J81" s="3">
        <f t="shared" si="17"/>
        <v>1.1427837683562335E-2</v>
      </c>
      <c r="K81" s="3">
        <f ca="1">IF($A81&lt;=MAX(COVID19!A76:A4200),_xlfn.NUMBERVALUE(INDIRECT(ADDRESS((ROW(K81)-7)*28+29,5,,,"COVID19"))),"")</f>
        <v>30497</v>
      </c>
    </row>
    <row r="82" spans="1:11" x14ac:dyDescent="0.4">
      <c r="A82" s="1">
        <f t="shared" si="13"/>
        <v>43961</v>
      </c>
      <c r="B82" s="3">
        <f t="shared" si="13"/>
        <v>75</v>
      </c>
      <c r="C82" s="14">
        <f t="shared" si="14"/>
        <v>572032.1333485319</v>
      </c>
      <c r="D82" s="14">
        <f t="shared" si="11"/>
        <v>-7.7964427781929344E-3</v>
      </c>
      <c r="E82" s="14">
        <f t="shared" si="15"/>
        <v>0.11662951232857849</v>
      </c>
      <c r="F82" s="14">
        <f t="shared" si="18"/>
        <v>-3.7061061963568016E-2</v>
      </c>
      <c r="G82" s="14">
        <f t="shared" si="16"/>
        <v>8027967.7500219559</v>
      </c>
      <c r="H82" s="14">
        <f t="shared" si="12"/>
        <v>4.4857504741760951E-2</v>
      </c>
      <c r="I82" s="3">
        <f t="shared" si="17"/>
        <v>8027967.866651468</v>
      </c>
      <c r="J82" s="3">
        <f t="shared" si="17"/>
        <v>7.7964427781929344E-3</v>
      </c>
      <c r="K82" s="3">
        <f ca="1">IF($A82&lt;=MAX(COVID19!A77:A4200),_xlfn.NUMBERVALUE(INDIRECT(ADDRESS((ROW(K82)-7)*28+29,5,,,"COVID19"))),"")</f>
        <v>30538</v>
      </c>
    </row>
    <row r="83" spans="1:11" x14ac:dyDescent="0.4">
      <c r="A83" s="1">
        <f t="shared" si="13"/>
        <v>43962</v>
      </c>
      <c r="B83" s="3">
        <f t="shared" si="13"/>
        <v>76</v>
      </c>
      <c r="C83" s="14">
        <f t="shared" si="14"/>
        <v>572032.12555208907</v>
      </c>
      <c r="D83" s="14">
        <f t="shared" si="11"/>
        <v>-5.3189870160614819E-3</v>
      </c>
      <c r="E83" s="14">
        <f t="shared" si="15"/>
        <v>7.9568450365010479E-2</v>
      </c>
      <c r="F83" s="14">
        <f t="shared" si="18"/>
        <v>-2.5284263124327161E-2</v>
      </c>
      <c r="G83" s="14">
        <f t="shared" si="16"/>
        <v>8027967.7948794607</v>
      </c>
      <c r="H83" s="14">
        <f t="shared" si="12"/>
        <v>3.0603250140388644E-2</v>
      </c>
      <c r="I83" s="3">
        <f t="shared" si="17"/>
        <v>8027967.874447911</v>
      </c>
      <c r="J83" s="3">
        <f t="shared" si="17"/>
        <v>5.3189870160614827E-3</v>
      </c>
      <c r="K83" s="3">
        <f ca="1">IF($A83&lt;=MAX(COVID19!A78:A4200),_xlfn.NUMBERVALUE(INDIRECT(ADDRESS((ROW(K83)-7)*28+29,5,,,"COVID19"))),"")</f>
        <v>30585</v>
      </c>
    </row>
    <row r="84" spans="1:11" x14ac:dyDescent="0.4">
      <c r="A84" s="1">
        <f t="shared" si="13"/>
        <v>43963</v>
      </c>
      <c r="B84" s="3">
        <f t="shared" si="13"/>
        <v>77</v>
      </c>
      <c r="C84" s="14">
        <f t="shared" si="14"/>
        <v>572032.120233102</v>
      </c>
      <c r="D84" s="14">
        <f t="shared" si="11"/>
        <v>-3.6287860716314969E-3</v>
      </c>
      <c r="E84" s="14">
        <f t="shared" si="15"/>
        <v>5.4284187240683318E-2</v>
      </c>
      <c r="F84" s="14">
        <f t="shared" si="18"/>
        <v>-1.724974748247747E-2</v>
      </c>
      <c r="G84" s="14">
        <f t="shared" si="16"/>
        <v>8027967.8254827112</v>
      </c>
      <c r="H84" s="14">
        <f t="shared" si="12"/>
        <v>2.0878533554108968E-2</v>
      </c>
      <c r="I84" s="3">
        <f t="shared" si="17"/>
        <v>8027967.8797668982</v>
      </c>
      <c r="J84" s="3">
        <f t="shared" si="17"/>
        <v>3.6287860716314978E-3</v>
      </c>
      <c r="K84" s="3">
        <f ca="1">IF($A84&lt;=MAX(COVID19!A79:A4200),_xlfn.NUMBERVALUE(INDIRECT(ADDRESS((ROW(K84)-7)*28+29,5,,,"COVID19"))),"")</f>
        <v>30636</v>
      </c>
    </row>
    <row r="85" spans="1:11" x14ac:dyDescent="0.4">
      <c r="A85" s="1">
        <f t="shared" si="13"/>
        <v>43964</v>
      </c>
      <c r="B85" s="3">
        <f t="shared" si="13"/>
        <v>78</v>
      </c>
      <c r="C85" s="14">
        <f t="shared" si="14"/>
        <v>572032.11660431593</v>
      </c>
      <c r="D85" s="14">
        <f t="shared" si="11"/>
        <v>-2.4756759775525841E-3</v>
      </c>
      <c r="E85" s="14">
        <f t="shared" si="15"/>
        <v>3.7034439758205848E-2</v>
      </c>
      <c r="F85" s="14">
        <f t="shared" si="18"/>
        <v>-1.1768339314065049E-2</v>
      </c>
      <c r="G85" s="14">
        <f t="shared" si="16"/>
        <v>8027967.846361245</v>
      </c>
      <c r="H85" s="14">
        <f t="shared" si="12"/>
        <v>1.4244015291617633E-2</v>
      </c>
      <c r="I85" s="3">
        <f t="shared" si="17"/>
        <v>8027967.8833956849</v>
      </c>
      <c r="J85" s="3">
        <f t="shared" si="17"/>
        <v>2.4756759775525841E-3</v>
      </c>
      <c r="K85" s="3">
        <f ca="1">IF($A85&lt;=MAX(COVID19!A80:A4200),_xlfn.NUMBERVALUE(INDIRECT(ADDRESS((ROW(K85)-7)*28+29,5,,,"COVID19"))),"")</f>
        <v>30673</v>
      </c>
    </row>
    <row r="86" spans="1:11" x14ac:dyDescent="0.4">
      <c r="A86" s="1">
        <f t="shared" si="13"/>
        <v>43965</v>
      </c>
      <c r="B86" s="3">
        <f t="shared" si="13"/>
        <v>79</v>
      </c>
      <c r="C86" s="14">
        <f t="shared" si="14"/>
        <v>572032.11412863992</v>
      </c>
      <c r="D86" s="14">
        <f t="shared" si="11"/>
        <v>-1.6889867391991476E-3</v>
      </c>
      <c r="E86" s="14">
        <f t="shared" si="15"/>
        <v>2.52661004441408E-2</v>
      </c>
      <c r="F86" s="14">
        <f t="shared" si="18"/>
        <v>-8.0287442008550054E-3</v>
      </c>
      <c r="G86" s="14">
        <f t="shared" si="16"/>
        <v>8027967.8606052604</v>
      </c>
      <c r="H86" s="14">
        <f t="shared" si="12"/>
        <v>9.7177309400541534E-3</v>
      </c>
      <c r="I86" s="3">
        <f t="shared" si="17"/>
        <v>8027967.885871361</v>
      </c>
      <c r="J86" s="3">
        <f t="shared" si="17"/>
        <v>1.688986739199148E-3</v>
      </c>
      <c r="K86" s="3">
        <f ca="1">IF($A86&lt;=MAX(COVID19!A81:A4200),_xlfn.NUMBERVALUE(INDIRECT(ADDRESS((ROW(K86)-7)*28+29,5,,,"COVID19"))),"")</f>
        <v>30713</v>
      </c>
    </row>
    <row r="87" spans="1:11" x14ac:dyDescent="0.4">
      <c r="A87" s="1">
        <f t="shared" si="13"/>
        <v>43966</v>
      </c>
      <c r="B87" s="3">
        <f t="shared" si="13"/>
        <v>80</v>
      </c>
      <c r="C87" s="14">
        <f t="shared" si="14"/>
        <v>572032.11243965314</v>
      </c>
      <c r="D87" s="14">
        <f t="shared" si="11"/>
        <v>-1.1522817338657238E-3</v>
      </c>
      <c r="E87" s="14">
        <f t="shared" si="15"/>
        <v>1.7237356243285797E-2</v>
      </c>
      <c r="F87" s="14">
        <f t="shared" si="18"/>
        <v>-5.477470667398043E-3</v>
      </c>
      <c r="G87" s="14">
        <f t="shared" si="16"/>
        <v>8027967.8703229912</v>
      </c>
      <c r="H87" s="14">
        <f t="shared" si="12"/>
        <v>6.629752401263767E-3</v>
      </c>
      <c r="I87" s="3">
        <f t="shared" si="17"/>
        <v>8027967.8875603471</v>
      </c>
      <c r="J87" s="3">
        <f t="shared" si="17"/>
        <v>1.1522817338657241E-3</v>
      </c>
      <c r="K87" s="3">
        <f ca="1">IF($A87&lt;=MAX(COVID19!A82:A4200),_xlfn.NUMBERVALUE(INDIRECT(ADDRESS((ROW(K87)-7)*28+29,5,,,"COVID19"))),"")</f>
        <v>30759</v>
      </c>
    </row>
    <row r="88" spans="1:11" x14ac:dyDescent="0.4">
      <c r="A88" s="1">
        <f t="shared" si="13"/>
        <v>43967</v>
      </c>
      <c r="B88" s="3">
        <f t="shared" si="13"/>
        <v>81</v>
      </c>
      <c r="C88" s="14">
        <f t="shared" si="14"/>
        <v>572032.11128737137</v>
      </c>
      <c r="D88" s="14">
        <f t="shared" si="11"/>
        <v>-7.861241087610861E-4</v>
      </c>
      <c r="E88" s="14">
        <f t="shared" si="15"/>
        <v>1.1759885575887754E-2</v>
      </c>
      <c r="F88" s="14">
        <f t="shared" si="18"/>
        <v>-3.7369088050418957E-3</v>
      </c>
      <c r="G88" s="14">
        <f t="shared" si="16"/>
        <v>8027967.8769527432</v>
      </c>
      <c r="H88" s="14">
        <f t="shared" si="12"/>
        <v>4.5230329138029818E-3</v>
      </c>
      <c r="I88" s="3">
        <f t="shared" si="17"/>
        <v>8027967.8887126287</v>
      </c>
      <c r="J88" s="3">
        <f t="shared" si="17"/>
        <v>7.861241087610861E-4</v>
      </c>
      <c r="K88" s="3">
        <f ca="1">IF($A88&lt;=MAX(COVID19!A83:A4200),_xlfn.NUMBERVALUE(INDIRECT(ADDRESS((ROW(K88)-7)*28+29,5,,,"COVID19"))),"")</f>
        <v>30794</v>
      </c>
    </row>
    <row r="89" spans="1:11" x14ac:dyDescent="0.4">
      <c r="A89" s="1">
        <f t="shared" ref="A89:B104" si="19">A88+1</f>
        <v>43968</v>
      </c>
      <c r="B89" s="3">
        <f t="shared" si="19"/>
        <v>82</v>
      </c>
      <c r="C89" s="14">
        <f t="shared" si="14"/>
        <v>572032.11050124723</v>
      </c>
      <c r="D89" s="14">
        <f t="shared" si="11"/>
        <v>-5.3631945772128888E-4</v>
      </c>
      <c r="E89" s="14">
        <f t="shared" si="15"/>
        <v>8.022976770845857E-3</v>
      </c>
      <c r="F89" s="14">
        <f t="shared" si="18"/>
        <v>-2.5494408387578865E-3</v>
      </c>
      <c r="G89" s="14">
        <f t="shared" si="16"/>
        <v>8027967.8814757764</v>
      </c>
      <c r="H89" s="14">
        <f t="shared" si="12"/>
        <v>3.0857602964791753E-3</v>
      </c>
      <c r="I89" s="3">
        <f t="shared" si="17"/>
        <v>8027967.8894987535</v>
      </c>
      <c r="J89" s="3">
        <f t="shared" si="17"/>
        <v>5.3631945772128877E-4</v>
      </c>
      <c r="K89" s="3">
        <f ca="1">IF($A89&lt;=MAX(COVID19!A84:A4200),_xlfn.NUMBERVALUE(INDIRECT(ADDRESS((ROW(K89)-7)*28+29,5,,,"COVID19"))),"")</f>
        <v>30814</v>
      </c>
    </row>
    <row r="90" spans="1:11" x14ac:dyDescent="0.4">
      <c r="A90" s="1">
        <f t="shared" si="19"/>
        <v>43969</v>
      </c>
      <c r="B90" s="3">
        <f t="shared" si="19"/>
        <v>83</v>
      </c>
      <c r="C90" s="14">
        <f t="shared" si="14"/>
        <v>572032.10996492777</v>
      </c>
      <c r="D90" s="14">
        <f t="shared" si="11"/>
        <v>-3.6589459299327153E-4</v>
      </c>
      <c r="E90" s="14">
        <f t="shared" si="15"/>
        <v>5.4735359320879709E-3</v>
      </c>
      <c r="F90" s="14">
        <f t="shared" si="18"/>
        <v>-1.7393115347328707E-3</v>
      </c>
      <c r="G90" s="14">
        <f t="shared" si="16"/>
        <v>8027967.8845615368</v>
      </c>
      <c r="H90" s="14">
        <f t="shared" si="12"/>
        <v>2.1052061277261423E-3</v>
      </c>
      <c r="I90" s="3">
        <f t="shared" si="17"/>
        <v>8027967.8900350723</v>
      </c>
      <c r="J90" s="3">
        <f t="shared" si="17"/>
        <v>3.6589459299327153E-4</v>
      </c>
      <c r="K90" s="3">
        <f ca="1">IF($A90&lt;=MAX(COVID19!A85:A4200),_xlfn.NUMBERVALUE(INDIRECT(ADDRESS((ROW(K90)-7)*28+29,5,,,"COVID19"))),"")</f>
        <v>30839</v>
      </c>
    </row>
    <row r="91" spans="1:11" x14ac:dyDescent="0.4">
      <c r="A91" s="1">
        <f t="shared" si="19"/>
        <v>43970</v>
      </c>
      <c r="B91" s="3">
        <f t="shared" si="19"/>
        <v>84</v>
      </c>
      <c r="C91" s="14">
        <f t="shared" si="14"/>
        <v>572032.10959903314</v>
      </c>
      <c r="D91" s="14">
        <f t="shared" si="11"/>
        <v>-2.496252024458014E-4</v>
      </c>
      <c r="E91" s="14">
        <f t="shared" si="15"/>
        <v>3.7342243973551002E-3</v>
      </c>
      <c r="F91" s="14">
        <f t="shared" si="18"/>
        <v>-1.1866149503830833E-3</v>
      </c>
      <c r="G91" s="14">
        <f t="shared" si="16"/>
        <v>8027967.8866667431</v>
      </c>
      <c r="H91" s="14">
        <f t="shared" si="12"/>
        <v>1.4362401528288846E-3</v>
      </c>
      <c r="I91" s="3">
        <f t="shared" si="17"/>
        <v>8027967.8904009676</v>
      </c>
      <c r="J91" s="3">
        <f t="shared" si="17"/>
        <v>2.4962520244580129E-4</v>
      </c>
      <c r="K91" s="3">
        <f ca="1">IF($A91&lt;=MAX(COVID19!A86:A4200),_xlfn.NUMBERVALUE(INDIRECT(ADDRESS((ROW(K91)-7)*28+29,5,,,"COVID19"))),"")</f>
        <v>30863</v>
      </c>
    </row>
    <row r="92" spans="1:11" x14ac:dyDescent="0.4">
      <c r="A92" s="1">
        <f t="shared" si="19"/>
        <v>43971</v>
      </c>
      <c r="B92" s="3">
        <f t="shared" si="19"/>
        <v>85</v>
      </c>
      <c r="C92" s="14">
        <f t="shared" si="14"/>
        <v>572032.10934940795</v>
      </c>
      <c r="D92" s="14">
        <f t="shared" si="11"/>
        <v>-1.7030243927658499E-4</v>
      </c>
      <c r="E92" s="14">
        <f t="shared" si="15"/>
        <v>2.5476094469720168E-3</v>
      </c>
      <c r="F92" s="14">
        <f t="shared" si="18"/>
        <v>-8.0954734802034462E-4</v>
      </c>
      <c r="G92" s="14">
        <f t="shared" si="16"/>
        <v>8027967.8881029831</v>
      </c>
      <c r="H92" s="14">
        <f t="shared" si="12"/>
        <v>9.7984978729692956E-4</v>
      </c>
      <c r="I92" s="3">
        <f t="shared" si="17"/>
        <v>8027967.8906505927</v>
      </c>
      <c r="J92" s="3">
        <f t="shared" si="17"/>
        <v>1.7030243927658494E-4</v>
      </c>
      <c r="K92" s="3">
        <f ca="1">IF($A92&lt;=MAX(COVID19!A87:A4200),_xlfn.NUMBERVALUE(INDIRECT(ADDRESS((ROW(K92)-7)*28+29,5,,,"COVID19"))),"")</f>
        <v>30906</v>
      </c>
    </row>
    <row r="93" spans="1:11" x14ac:dyDescent="0.4">
      <c r="A93" s="1">
        <f t="shared" si="19"/>
        <v>43972</v>
      </c>
      <c r="B93" s="3">
        <f t="shared" si="19"/>
        <v>86</v>
      </c>
      <c r="C93" s="14">
        <f t="shared" si="14"/>
        <v>572032.10917910549</v>
      </c>
      <c r="D93" s="14">
        <f t="shared" si="11"/>
        <v>-1.1618586802201464E-4</v>
      </c>
      <c r="E93" s="14">
        <f t="shared" si="15"/>
        <v>1.7380620989516722E-3</v>
      </c>
      <c r="F93" s="14">
        <f t="shared" si="18"/>
        <v>-5.5229955465170544E-4</v>
      </c>
      <c r="G93" s="14">
        <f t="shared" si="16"/>
        <v>8027967.8890828332</v>
      </c>
      <c r="H93" s="14">
        <f t="shared" si="12"/>
        <v>6.6848542267372005E-4</v>
      </c>
      <c r="I93" s="3">
        <f t="shared" si="17"/>
        <v>8027967.8908208953</v>
      </c>
      <c r="J93" s="3">
        <f t="shared" si="17"/>
        <v>1.161858680220146E-4</v>
      </c>
      <c r="K93" s="3">
        <f ca="1">IF($A93&lt;=MAX(COVID19!A88:A4200),_xlfn.NUMBERVALUE(INDIRECT(ADDRESS((ROW(K93)-7)*28+29,5,,,"COVID19"))),"")</f>
        <v>30935</v>
      </c>
    </row>
    <row r="94" spans="1:11" x14ac:dyDescent="0.4">
      <c r="A94" s="1">
        <f t="shared" si="19"/>
        <v>43973</v>
      </c>
      <c r="B94" s="3">
        <f t="shared" si="19"/>
        <v>87</v>
      </c>
      <c r="C94" s="14">
        <f t="shared" si="14"/>
        <v>572032.10906291963</v>
      </c>
      <c r="D94" s="14">
        <f t="shared" si="11"/>
        <v>-7.9265781431283987E-5</v>
      </c>
      <c r="E94" s="14">
        <f t="shared" si="15"/>
        <v>1.1857625442999668E-3</v>
      </c>
      <c r="F94" s="14">
        <f t="shared" si="18"/>
        <v>-3.7679673560716469E-4</v>
      </c>
      <c r="G94" s="14">
        <f t="shared" si="16"/>
        <v>8027967.8897513188</v>
      </c>
      <c r="H94" s="14">
        <f t="shared" si="12"/>
        <v>4.560625170384487E-4</v>
      </c>
      <c r="I94" s="3">
        <f t="shared" si="17"/>
        <v>8027967.8909370815</v>
      </c>
      <c r="J94" s="3">
        <f t="shared" si="17"/>
        <v>7.9265781431284014E-5</v>
      </c>
      <c r="K94" s="3">
        <f ca="1">IF($A94&lt;=MAX(COVID19!A89:A4200),_xlfn.NUMBERVALUE(INDIRECT(ADDRESS((ROW(K94)-7)*28+29,5,,,"COVID19"))),"")</f>
        <v>30952</v>
      </c>
    </row>
    <row r="95" spans="1:11" x14ac:dyDescent="0.4">
      <c r="A95" s="1">
        <f t="shared" si="19"/>
        <v>43974</v>
      </c>
      <c r="B95" s="3">
        <f t="shared" si="19"/>
        <v>88</v>
      </c>
      <c r="C95" s="14">
        <f t="shared" si="14"/>
        <v>572032.10898365383</v>
      </c>
      <c r="D95" s="14">
        <f t="shared" si="11"/>
        <v>-5.4077696480281581E-5</v>
      </c>
      <c r="E95" s="14">
        <f t="shared" si="15"/>
        <v>8.089658086928021E-4</v>
      </c>
      <c r="F95" s="14">
        <f t="shared" si="18"/>
        <v>-2.5706299917079614E-4</v>
      </c>
      <c r="G95" s="14">
        <f t="shared" si="16"/>
        <v>8027967.890207381</v>
      </c>
      <c r="H95" s="14">
        <f t="shared" si="12"/>
        <v>3.1114069565107771E-4</v>
      </c>
      <c r="I95" s="3">
        <f t="shared" si="17"/>
        <v>8027967.8910163464</v>
      </c>
      <c r="J95" s="3">
        <f t="shared" si="17"/>
        <v>5.4077696480281574E-5</v>
      </c>
      <c r="K95" s="3">
        <f ca="1">IF($A95&lt;=MAX(COVID19!A90:A4200),_xlfn.NUMBERVALUE(INDIRECT(ADDRESS((ROW(K95)-7)*28+29,5,,,"COVID19"))),"")</f>
        <v>30973</v>
      </c>
    </row>
    <row r="96" spans="1:11" x14ac:dyDescent="0.4">
      <c r="A96" s="1">
        <f t="shared" si="19"/>
        <v>43975</v>
      </c>
      <c r="B96" s="3">
        <f t="shared" si="19"/>
        <v>89</v>
      </c>
      <c r="C96" s="14">
        <f t="shared" si="14"/>
        <v>572032.10892957612</v>
      </c>
      <c r="D96" s="14">
        <f t="shared" si="11"/>
        <v>-3.6893564964570515E-5</v>
      </c>
      <c r="E96" s="14">
        <f t="shared" si="15"/>
        <v>5.5190280952200602E-4</v>
      </c>
      <c r="F96" s="14">
        <f t="shared" si="18"/>
        <v>-1.7537674639004716E-4</v>
      </c>
      <c r="G96" s="14">
        <f t="shared" si="16"/>
        <v>8027967.8905185219</v>
      </c>
      <c r="H96" s="14">
        <f t="shared" si="12"/>
        <v>2.1227031135461768E-4</v>
      </c>
      <c r="I96" s="3">
        <f t="shared" si="17"/>
        <v>8027967.8910704246</v>
      </c>
      <c r="J96" s="3">
        <f t="shared" si="17"/>
        <v>3.6893564964570515E-5</v>
      </c>
      <c r="K96" s="3">
        <f ca="1">IF($A96&lt;=MAX(COVID19!A91:A4200),_xlfn.NUMBERVALUE(INDIRECT(ADDRESS((ROW(K96)-7)*28+29,5,,,"COVID19"))),"")</f>
        <v>30984</v>
      </c>
    </row>
    <row r="97" spans="1:11" x14ac:dyDescent="0.4">
      <c r="A97" s="1">
        <f t="shared" si="19"/>
        <v>43976</v>
      </c>
      <c r="B97" s="3">
        <f t="shared" si="19"/>
        <v>90</v>
      </c>
      <c r="C97" s="14">
        <f t="shared" si="14"/>
        <v>572032.10889268259</v>
      </c>
      <c r="D97" s="14">
        <f t="shared" si="11"/>
        <v>-2.5169991039089056E-5</v>
      </c>
      <c r="E97" s="14">
        <f t="shared" si="15"/>
        <v>3.7652606313195883E-4</v>
      </c>
      <c r="F97" s="14">
        <f t="shared" si="18"/>
        <v>-1.1964772555012588E-4</v>
      </c>
      <c r="G97" s="14">
        <f t="shared" si="16"/>
        <v>8027967.8907307927</v>
      </c>
      <c r="H97" s="14">
        <f t="shared" si="12"/>
        <v>1.4481771658921493E-4</v>
      </c>
      <c r="I97" s="3">
        <f t="shared" si="17"/>
        <v>8027967.8911073189</v>
      </c>
      <c r="J97" s="3">
        <f t="shared" si="17"/>
        <v>2.5169991039089053E-5</v>
      </c>
      <c r="K97" s="3">
        <f ca="1">IF($A97&lt;=MAX(COVID19!A92:A4200),_xlfn.NUMBERVALUE(INDIRECT(ADDRESS((ROW(K97)-7)*28+29,5,,,"COVID19"))),"")</f>
        <v>30992</v>
      </c>
    </row>
    <row r="98" spans="1:11" x14ac:dyDescent="0.4">
      <c r="A98" s="1">
        <f t="shared" si="19"/>
        <v>43977</v>
      </c>
      <c r="B98" s="3">
        <f t="shared" si="19"/>
        <v>91</v>
      </c>
      <c r="C98" s="14">
        <f t="shared" si="14"/>
        <v>572032.10886751255</v>
      </c>
      <c r="D98" s="14">
        <f t="shared" si="11"/>
        <v>-1.7171787262228283E-5</v>
      </c>
      <c r="E98" s="14">
        <f t="shared" si="15"/>
        <v>2.5687833758183292E-4</v>
      </c>
      <c r="F98" s="14">
        <f t="shared" si="18"/>
        <v>-8.1627573346168986E-5</v>
      </c>
      <c r="G98" s="14">
        <f t="shared" si="16"/>
        <v>8027967.8908756105</v>
      </c>
      <c r="H98" s="14">
        <f t="shared" si="12"/>
        <v>9.8799360608397269E-5</v>
      </c>
      <c r="I98" s="3">
        <f t="shared" si="17"/>
        <v>8027967.8911324888</v>
      </c>
      <c r="J98" s="3">
        <f t="shared" si="17"/>
        <v>1.7171787262228283E-5</v>
      </c>
      <c r="K98" s="3">
        <f ca="1">IF($A98&lt;=MAX(COVID19!A93:A4200),_xlfn.NUMBERVALUE(INDIRECT(ADDRESS((ROW(K98)-7)*28+29,5,,,"COVID19"))),"")</f>
        <v>31013</v>
      </c>
    </row>
    <row r="99" spans="1:11" x14ac:dyDescent="0.4">
      <c r="A99" s="1">
        <f t="shared" si="19"/>
        <v>43978</v>
      </c>
      <c r="B99" s="3">
        <f t="shared" si="19"/>
        <v>92</v>
      </c>
      <c r="C99" s="14">
        <f t="shared" si="14"/>
        <v>572032.10885034071</v>
      </c>
      <c r="D99" s="14">
        <f t="shared" si="11"/>
        <v>-1.1715152274950874E-5</v>
      </c>
      <c r="E99" s="14">
        <f t="shared" si="15"/>
        <v>1.7525076423566393E-4</v>
      </c>
      <c r="F99" s="14">
        <f t="shared" si="18"/>
        <v>-5.5688987815689095E-5</v>
      </c>
      <c r="G99" s="14">
        <f t="shared" si="16"/>
        <v>8027967.8909744099</v>
      </c>
      <c r="H99" s="14">
        <f t="shared" si="12"/>
        <v>6.7404140090639969E-5</v>
      </c>
      <c r="I99" s="3">
        <f t="shared" si="17"/>
        <v>8027967.8911496606</v>
      </c>
      <c r="J99" s="3">
        <f t="shared" si="17"/>
        <v>1.1715152274950874E-5</v>
      </c>
      <c r="K99" s="3">
        <f ca="1">IF($A99&lt;=MAX(COVID19!A94:A4200),_xlfn.NUMBERVALUE(INDIRECT(ADDRESS((ROW(K99)-7)*28+29,5,,,"COVID19"))),"")</f>
        <v>31027</v>
      </c>
    </row>
    <row r="100" spans="1:11" x14ac:dyDescent="0.4">
      <c r="A100" s="1">
        <f t="shared" si="19"/>
        <v>43979</v>
      </c>
      <c r="B100" s="3">
        <f t="shared" si="19"/>
        <v>93</v>
      </c>
      <c r="C100" s="14">
        <f t="shared" si="14"/>
        <v>572032.1088386256</v>
      </c>
      <c r="D100" s="14">
        <f t="shared" si="11"/>
        <v>-7.9924582532000592E-6</v>
      </c>
      <c r="E100" s="14">
        <f t="shared" si="15"/>
        <v>1.1956177641997484E-4</v>
      </c>
      <c r="F100" s="14">
        <f t="shared" si="18"/>
        <v>-3.7992840369867185E-5</v>
      </c>
      <c r="G100" s="14">
        <f t="shared" si="16"/>
        <v>8027967.8910418143</v>
      </c>
      <c r="H100" s="14">
        <f t="shared" si="12"/>
        <v>4.5985298623067241E-5</v>
      </c>
      <c r="I100" s="3">
        <f t="shared" si="17"/>
        <v>8027967.8911613757</v>
      </c>
      <c r="J100" s="3">
        <f t="shared" si="17"/>
        <v>7.9924582532000558E-6</v>
      </c>
      <c r="K100" s="3">
        <f ca="1">IF($A100&lt;=MAX(COVID19!A95:A4200),_xlfn.NUMBERVALUE(INDIRECT(ADDRESS((ROW(K100)-7)*28+29,5,,,"COVID19"))),"")</f>
        <v>31045</v>
      </c>
    </row>
    <row r="101" spans="1:11" x14ac:dyDescent="0.4">
      <c r="A101" s="1">
        <f t="shared" si="19"/>
        <v>43980</v>
      </c>
      <c r="B101" s="3">
        <f t="shared" si="19"/>
        <v>94</v>
      </c>
      <c r="C101" s="14">
        <f t="shared" si="14"/>
        <v>572032.10883063311</v>
      </c>
      <c r="D101" s="14">
        <f t="shared" si="11"/>
        <v>-5.4527152042247907E-6</v>
      </c>
      <c r="E101" s="14">
        <f t="shared" si="15"/>
        <v>8.1568936050107653E-5</v>
      </c>
      <c r="F101" s="14">
        <f t="shared" si="18"/>
        <v>-2.5919952507355074E-5</v>
      </c>
      <c r="G101" s="14">
        <f t="shared" si="16"/>
        <v>8027967.8910877993</v>
      </c>
      <c r="H101" s="14">
        <f t="shared" si="12"/>
        <v>3.1372667711579865E-5</v>
      </c>
      <c r="I101" s="3">
        <f t="shared" si="17"/>
        <v>8027967.8911693683</v>
      </c>
      <c r="J101" s="3">
        <f t="shared" si="17"/>
        <v>5.4527152042247907E-6</v>
      </c>
      <c r="K101" s="3">
        <f ca="1">IF($A101&lt;=MAX(COVID19!A96:A4200),_xlfn.NUMBERVALUE(INDIRECT(ADDRESS((ROW(K101)-7)*28+29,5,,,"COVID19"))),"")</f>
        <v>31070</v>
      </c>
    </row>
    <row r="102" spans="1:11" x14ac:dyDescent="0.4">
      <c r="A102" s="1">
        <f t="shared" si="19"/>
        <v>43981</v>
      </c>
      <c r="B102" s="3">
        <f t="shared" si="19"/>
        <v>95</v>
      </c>
      <c r="C102" s="14">
        <f t="shared" si="14"/>
        <v>572032.10882518045</v>
      </c>
      <c r="D102" s="14">
        <f t="shared" si="11"/>
        <v>-3.7200198182544428E-6</v>
      </c>
      <c r="E102" s="14">
        <f t="shared" si="15"/>
        <v>5.5648983542752579E-5</v>
      </c>
      <c r="F102" s="14">
        <f t="shared" si="18"/>
        <v>-1.7683435390496547E-5</v>
      </c>
      <c r="G102" s="14">
        <f t="shared" si="16"/>
        <v>8027967.8911191719</v>
      </c>
      <c r="H102" s="14">
        <f t="shared" si="12"/>
        <v>2.1403455208750992E-5</v>
      </c>
      <c r="I102" s="3">
        <f t="shared" si="17"/>
        <v>8027967.8911748212</v>
      </c>
      <c r="J102" s="3">
        <f t="shared" si="17"/>
        <v>3.7200198182544441E-6</v>
      </c>
      <c r="K102" s="3">
        <f ca="1">IF($A102&lt;=MAX(COVID19!A97:A4200),_xlfn.NUMBERVALUE(INDIRECT(ADDRESS((ROW(K102)-7)*28+29,5,,,"COVID19"))),"")</f>
        <v>31091</v>
      </c>
    </row>
    <row r="103" spans="1:11" x14ac:dyDescent="0.4">
      <c r="A103" s="1">
        <f t="shared" si="19"/>
        <v>43982</v>
      </c>
      <c r="B103" s="3">
        <f t="shared" si="19"/>
        <v>96</v>
      </c>
      <c r="C103" s="14">
        <f t="shared" si="14"/>
        <v>572032.1088214604</v>
      </c>
      <c r="D103" s="14">
        <f t="shared" si="11"/>
        <v>-2.5379186203439768E-6</v>
      </c>
      <c r="E103" s="14">
        <f t="shared" si="15"/>
        <v>3.7965548152256028E-5</v>
      </c>
      <c r="F103" s="14">
        <f t="shared" si="18"/>
        <v>-1.2064215284369879E-5</v>
      </c>
      <c r="G103" s="14">
        <f t="shared" si="16"/>
        <v>8027967.8911405755</v>
      </c>
      <c r="H103" s="14">
        <f t="shared" si="12"/>
        <v>1.4602133904713855E-5</v>
      </c>
      <c r="I103" s="3">
        <f t="shared" si="17"/>
        <v>8027967.8911785409</v>
      </c>
      <c r="J103" s="3">
        <f t="shared" si="17"/>
        <v>2.5379186203439768E-6</v>
      </c>
      <c r="K103" s="3">
        <f ca="1">IF($A103&lt;=MAX(COVID19!A98:A4200),_xlfn.NUMBERVALUE(INDIRECT(ADDRESS((ROW(K103)-7)*28+29,5,,,"COVID19"))),"")</f>
        <v>31101</v>
      </c>
    </row>
    <row r="104" spans="1:11" x14ac:dyDescent="0.4">
      <c r="A104" s="1">
        <f t="shared" si="19"/>
        <v>43983</v>
      </c>
      <c r="B104" s="3">
        <f t="shared" si="19"/>
        <v>97</v>
      </c>
      <c r="C104" s="14">
        <f t="shared" si="14"/>
        <v>572032.10881892242</v>
      </c>
      <c r="D104" s="14">
        <f t="shared" si="11"/>
        <v>-1.7314507013890662E-6</v>
      </c>
      <c r="E104" s="14">
        <f t="shared" si="15"/>
        <v>2.5901332867886149E-5</v>
      </c>
      <c r="F104" s="14">
        <f t="shared" si="18"/>
        <v>-8.2306004016440674E-6</v>
      </c>
      <c r="G104" s="14">
        <f t="shared" si="16"/>
        <v>8027967.8911551777</v>
      </c>
      <c r="H104" s="14">
        <f t="shared" si="12"/>
        <v>9.9620511030331334E-6</v>
      </c>
      <c r="I104" s="3">
        <f t="shared" si="17"/>
        <v>8027967.8911810787</v>
      </c>
      <c r="J104" s="3">
        <f t="shared" si="17"/>
        <v>1.731450701389066E-6</v>
      </c>
      <c r="K104" s="3">
        <f ca="1">IF($A104&lt;=MAX(COVID19!A99:A4200),_xlfn.NUMBERVALUE(INDIRECT(ADDRESS((ROW(K104)-7)*28+29,5,,,"COVID19"))),"")</f>
        <v>31107</v>
      </c>
    </row>
    <row r="105" spans="1:11" x14ac:dyDescent="0.4">
      <c r="A105" s="1">
        <f t="shared" ref="A105:B120" si="20">A104+1</f>
        <v>43984</v>
      </c>
      <c r="B105" s="3">
        <f t="shared" si="20"/>
        <v>98</v>
      </c>
      <c r="C105" s="14">
        <f t="shared" si="14"/>
        <v>572032.10881719098</v>
      </c>
      <c r="D105" s="14">
        <f t="shared" si="11"/>
        <v>-1.1812520335806866E-6</v>
      </c>
      <c r="E105" s="14">
        <f t="shared" si="15"/>
        <v>1.7670732466242084E-5</v>
      </c>
      <c r="F105" s="14">
        <f t="shared" si="18"/>
        <v>-5.6151835303585755E-6</v>
      </c>
      <c r="G105" s="14">
        <f t="shared" si="16"/>
        <v>8027967.8911651401</v>
      </c>
      <c r="H105" s="14">
        <f t="shared" si="12"/>
        <v>6.7964355639392623E-6</v>
      </c>
      <c r="I105" s="3">
        <f t="shared" si="17"/>
        <v>8027967.891182811</v>
      </c>
      <c r="J105" s="3">
        <f t="shared" si="17"/>
        <v>1.1812520335806868E-6</v>
      </c>
      <c r="K105" s="3">
        <f ca="1">IF($A105&lt;=MAX(COVID19!A100:A4200),_xlfn.NUMBERVALUE(INDIRECT(ADDRESS((ROW(K105)-7)*28+29,5,,,"COVID19"))),"")</f>
        <v>31126</v>
      </c>
    </row>
    <row r="106" spans="1:11" x14ac:dyDescent="0.4">
      <c r="A106" s="1">
        <f t="shared" si="20"/>
        <v>43985</v>
      </c>
      <c r="B106" s="3">
        <f t="shared" si="20"/>
        <v>99</v>
      </c>
      <c r="C106" s="14">
        <f t="shared" si="14"/>
        <v>572032.10881600971</v>
      </c>
      <c r="D106" s="14">
        <f t="shared" si="11"/>
        <v>-8.0588859141066094E-7</v>
      </c>
      <c r="E106" s="14">
        <f t="shared" si="15"/>
        <v>1.2055548935883508E-5</v>
      </c>
      <c r="F106" s="14">
        <f t="shared" si="18"/>
        <v>-3.8308609993137644E-6</v>
      </c>
      <c r="G106" s="14">
        <f t="shared" si="16"/>
        <v>8027967.8911719369</v>
      </c>
      <c r="H106" s="14">
        <f t="shared" si="12"/>
        <v>4.6367495907244255E-6</v>
      </c>
      <c r="I106" s="3">
        <f t="shared" si="17"/>
        <v>8027967.8911839928</v>
      </c>
      <c r="J106" s="3">
        <f t="shared" si="17"/>
        <v>8.0588859141066105E-7</v>
      </c>
      <c r="K106" s="3">
        <f ca="1">IF($A106&lt;=MAX(COVID19!A101:A4200),_xlfn.NUMBERVALUE(INDIRECT(ADDRESS((ROW(K106)-7)*28+29,5,,,"COVID19"))),"")</f>
        <v>31142</v>
      </c>
    </row>
    <row r="107" spans="1:11" x14ac:dyDescent="0.4">
      <c r="A107" s="1">
        <f t="shared" si="20"/>
        <v>43986</v>
      </c>
      <c r="B107" s="3">
        <f t="shared" si="20"/>
        <v>100</v>
      </c>
      <c r="C107" s="14">
        <f t="shared" si="14"/>
        <v>572032.10881520377</v>
      </c>
      <c r="D107" s="14">
        <f t="shared" si="11"/>
        <v>-5.4980343170075255E-7</v>
      </c>
      <c r="E107" s="14">
        <f t="shared" si="15"/>
        <v>8.2246879365697445E-6</v>
      </c>
      <c r="F107" s="14">
        <f t="shared" si="18"/>
        <v>-2.6135380823645337E-6</v>
      </c>
      <c r="G107" s="14">
        <f t="shared" si="16"/>
        <v>8027967.8911765739</v>
      </c>
      <c r="H107" s="14">
        <f t="shared" si="12"/>
        <v>3.1633415140652862E-6</v>
      </c>
      <c r="I107" s="3">
        <f t="shared" ref="I107:J156" si="21">E107+G107</f>
        <v>8027967.8911847984</v>
      </c>
      <c r="J107" s="3">
        <f t="shared" si="21"/>
        <v>5.4980343170075255E-7</v>
      </c>
      <c r="K107" s="3">
        <f ca="1">IF($A107&lt;=MAX(COVID19!A102:A4200),_xlfn.NUMBERVALUE(INDIRECT(ADDRESS((ROW(K107)-7)*28+29,5,,,"COVID19"))),"")</f>
        <v>31166</v>
      </c>
    </row>
    <row r="108" spans="1:11" x14ac:dyDescent="0.4">
      <c r="A108" s="1">
        <f t="shared" si="20"/>
        <v>43987</v>
      </c>
      <c r="B108" s="3">
        <f t="shared" si="20"/>
        <v>101</v>
      </c>
      <c r="C108" s="14">
        <f t="shared" si="14"/>
        <v>572032.10881465394</v>
      </c>
      <c r="D108" s="14">
        <f t="shared" si="11"/>
        <v>-3.750937992320843E-7</v>
      </c>
      <c r="E108" s="14">
        <f t="shared" si="15"/>
        <v>5.6111498542052108E-6</v>
      </c>
      <c r="F108" s="14">
        <f t="shared" si="18"/>
        <v>-1.7830407600776119E-6</v>
      </c>
      <c r="G108" s="14">
        <f t="shared" si="16"/>
        <v>8027967.8911797376</v>
      </c>
      <c r="H108" s="14">
        <f t="shared" si="12"/>
        <v>2.1581345593096962E-6</v>
      </c>
      <c r="I108" s="3">
        <f t="shared" si="21"/>
        <v>8027967.8911853489</v>
      </c>
      <c r="J108" s="3">
        <f t="shared" si="21"/>
        <v>3.7509379923208435E-7</v>
      </c>
      <c r="K108" s="3">
        <f ca="1">IF($A108&lt;=MAX(COVID19!A103:A4200),_xlfn.NUMBERVALUE(INDIRECT(ADDRESS((ROW(K108)-7)*28+29,5,,,"COVID19"))),"")</f>
        <v>31188</v>
      </c>
    </row>
    <row r="109" spans="1:11" x14ac:dyDescent="0.4">
      <c r="A109" s="1">
        <f t="shared" si="20"/>
        <v>43988</v>
      </c>
      <c r="B109" s="3">
        <f t="shared" si="20"/>
        <v>102</v>
      </c>
      <c r="C109" s="14">
        <f t="shared" si="14"/>
        <v>572032.10881427885</v>
      </c>
      <c r="D109" s="14">
        <f t="shared" si="11"/>
        <v>-2.5590120052027365E-7</v>
      </c>
      <c r="E109" s="14">
        <f t="shared" si="15"/>
        <v>3.8281090941275987E-6</v>
      </c>
      <c r="F109" s="14">
        <f t="shared" si="18"/>
        <v>-1.2164484510672642E-6</v>
      </c>
      <c r="G109" s="14">
        <f t="shared" si="16"/>
        <v>8027967.8911818955</v>
      </c>
      <c r="H109" s="14">
        <f t="shared" si="12"/>
        <v>1.4723496515875379E-6</v>
      </c>
      <c r="I109" s="3">
        <f t="shared" si="21"/>
        <v>8027967.8911857232</v>
      </c>
      <c r="J109" s="3">
        <f t="shared" si="21"/>
        <v>2.5590120052027376E-7</v>
      </c>
      <c r="K109" s="3">
        <f ca="1">IF($A109&lt;=MAX(COVID19!A104:A4200),_xlfn.NUMBERVALUE(INDIRECT(ADDRESS((ROW(K109)-7)*28+29,5,,,"COVID19"))),"")</f>
        <v>31203</v>
      </c>
    </row>
    <row r="110" spans="1:11" x14ac:dyDescent="0.4">
      <c r="A110" s="1">
        <f t="shared" si="20"/>
        <v>43989</v>
      </c>
      <c r="B110" s="3">
        <f t="shared" si="20"/>
        <v>103</v>
      </c>
      <c r="C110" s="14">
        <f t="shared" si="14"/>
        <v>572032.10881402297</v>
      </c>
      <c r="D110" s="14">
        <f t="shared" si="11"/>
        <v>-1.7458412952118283E-7</v>
      </c>
      <c r="E110" s="14">
        <f t="shared" si="15"/>
        <v>2.6116606430603346E-6</v>
      </c>
      <c r="F110" s="14">
        <f t="shared" si="18"/>
        <v>-8.2990073319433043E-7</v>
      </c>
      <c r="G110" s="14">
        <f t="shared" si="16"/>
        <v>8027967.8911833679</v>
      </c>
      <c r="H110" s="14">
        <f t="shared" si="12"/>
        <v>1.0044848627155133E-6</v>
      </c>
      <c r="I110" s="3">
        <f t="shared" si="21"/>
        <v>8027967.8911859794</v>
      </c>
      <c r="J110" s="3">
        <f t="shared" si="21"/>
        <v>1.7458412952118288E-7</v>
      </c>
      <c r="K110" s="3">
        <f ca="1">IF($A110&lt;=MAX(COVID19!A105:A4200),_xlfn.NUMBERVALUE(INDIRECT(ADDRESS((ROW(K110)-7)*28+29,5,,,"COVID19"))),"")</f>
        <v>31212</v>
      </c>
    </row>
    <row r="111" spans="1:11" x14ac:dyDescent="0.4">
      <c r="A111" s="1">
        <f t="shared" si="20"/>
        <v>43990</v>
      </c>
      <c r="B111" s="3">
        <f t="shared" si="20"/>
        <v>104</v>
      </c>
      <c r="C111" s="14">
        <f t="shared" si="14"/>
        <v>572032.10881384835</v>
      </c>
      <c r="D111" s="14">
        <f t="shared" si="11"/>
        <v>-1.1910697651556111E-7</v>
      </c>
      <c r="E111" s="14">
        <f t="shared" si="15"/>
        <v>1.7817599098660041E-6</v>
      </c>
      <c r="F111" s="14">
        <f t="shared" si="18"/>
        <v>-5.6618529650982511E-7</v>
      </c>
      <c r="G111" s="14">
        <f t="shared" si="16"/>
        <v>8027967.8911843728</v>
      </c>
      <c r="H111" s="14">
        <f t="shared" si="12"/>
        <v>6.8529227302538616E-7</v>
      </c>
      <c r="I111" s="3">
        <f t="shared" si="21"/>
        <v>8027967.8911861544</v>
      </c>
      <c r="J111" s="3">
        <f t="shared" si="21"/>
        <v>1.1910697651556106E-7</v>
      </c>
      <c r="K111" s="3">
        <f ca="1">IF($A111&lt;=MAX(COVID19!A106:A4200),_xlfn.NUMBERVALUE(INDIRECT(ADDRESS((ROW(K111)-7)*28+29,5,,,"COVID19"))),"")</f>
        <v>31225</v>
      </c>
    </row>
    <row r="112" spans="1:11" x14ac:dyDescent="0.4">
      <c r="A112" s="1">
        <f t="shared" si="20"/>
        <v>43991</v>
      </c>
      <c r="B112" s="3">
        <f t="shared" si="20"/>
        <v>105</v>
      </c>
      <c r="C112" s="14">
        <f t="shared" si="14"/>
        <v>572032.10881372925</v>
      </c>
      <c r="D112" s="14">
        <f t="shared" si="11"/>
        <v>-8.1258656749542019E-8</v>
      </c>
      <c r="E112" s="14">
        <f t="shared" si="15"/>
        <v>1.215574613356179E-6</v>
      </c>
      <c r="F112" s="14">
        <f t="shared" si="18"/>
        <v>-3.8627004069514217E-7</v>
      </c>
      <c r="G112" s="14">
        <f t="shared" si="16"/>
        <v>8027967.8911850583</v>
      </c>
      <c r="H112" s="14">
        <f t="shared" si="12"/>
        <v>4.6752869744468419E-7</v>
      </c>
      <c r="I112" s="3">
        <f t="shared" si="21"/>
        <v>8027967.8911862737</v>
      </c>
      <c r="J112" s="3">
        <f t="shared" si="21"/>
        <v>8.1258656749542019E-8</v>
      </c>
      <c r="K112" s="3">
        <f ca="1">IF($A112&lt;=MAX(COVID19!A107:A4200),_xlfn.NUMBERVALUE(INDIRECT(ADDRESS((ROW(K112)-7)*28+29,5,,,"COVID19"))),"")</f>
        <v>31236</v>
      </c>
    </row>
    <row r="113" spans="1:11" x14ac:dyDescent="0.4">
      <c r="A113" s="1">
        <f t="shared" si="20"/>
        <v>43992</v>
      </c>
      <c r="B113" s="3">
        <f t="shared" si="20"/>
        <v>106</v>
      </c>
      <c r="C113" s="14">
        <f t="shared" si="14"/>
        <v>572032.108813648</v>
      </c>
      <c r="D113" s="14">
        <f t="shared" si="11"/>
        <v>-5.5437300903004023E-8</v>
      </c>
      <c r="E113" s="14">
        <f t="shared" si="15"/>
        <v>8.2930457266103691E-7</v>
      </c>
      <c r="F113" s="14">
        <f t="shared" si="18"/>
        <v>-2.6352599627431783E-7</v>
      </c>
      <c r="G113" s="14">
        <f t="shared" si="16"/>
        <v>8027967.8911855258</v>
      </c>
      <c r="H113" s="14">
        <f t="shared" si="12"/>
        <v>3.1896329717732184E-7</v>
      </c>
      <c r="I113" s="3">
        <f t="shared" si="21"/>
        <v>8027967.8911863547</v>
      </c>
      <c r="J113" s="3">
        <f t="shared" si="21"/>
        <v>5.5437300903004009E-8</v>
      </c>
      <c r="K113" s="3">
        <f ca="1">IF($A113&lt;=MAX(COVID19!A108:A4200),_xlfn.NUMBERVALUE(INDIRECT(ADDRESS((ROW(K113)-7)*28+29,5,,,"COVID19"))),"")</f>
        <v>31252</v>
      </c>
    </row>
    <row r="114" spans="1:11" x14ac:dyDescent="0.4">
      <c r="A114" s="1">
        <f t="shared" si="20"/>
        <v>43993</v>
      </c>
      <c r="B114" s="3">
        <f t="shared" si="20"/>
        <v>107</v>
      </c>
      <c r="C114" s="14">
        <f t="shared" si="14"/>
        <v>572032.10881359258</v>
      </c>
      <c r="D114" s="14">
        <f t="shared" si="11"/>
        <v>-3.782113136429155E-8</v>
      </c>
      <c r="E114" s="14">
        <f t="shared" si="15"/>
        <v>5.6577857638671908E-7</v>
      </c>
      <c r="F114" s="14">
        <f t="shared" si="18"/>
        <v>-1.7978601339983114E-7</v>
      </c>
      <c r="G114" s="14">
        <f t="shared" si="16"/>
        <v>8027967.8911858443</v>
      </c>
      <c r="H114" s="14">
        <f t="shared" si="12"/>
        <v>2.1760714476412271E-7</v>
      </c>
      <c r="I114" s="3">
        <f t="shared" si="21"/>
        <v>8027967.8911864106</v>
      </c>
      <c r="J114" s="3">
        <f t="shared" si="21"/>
        <v>3.7821131364291563E-8</v>
      </c>
      <c r="K114" s="3">
        <f ca="1">IF($A114&lt;=MAX(COVID19!A109:A4200),_xlfn.NUMBERVALUE(INDIRECT(ADDRESS((ROW(K114)-7)*28+29,5,,,"COVID19"))),"")</f>
        <v>31275</v>
      </c>
    </row>
    <row r="115" spans="1:11" x14ac:dyDescent="0.4">
      <c r="A115" s="1">
        <f t="shared" si="20"/>
        <v>43994</v>
      </c>
      <c r="B115" s="3">
        <f t="shared" si="20"/>
        <v>108</v>
      </c>
      <c r="C115" s="14">
        <f t="shared" si="14"/>
        <v>572032.10881355475</v>
      </c>
      <c r="D115" s="14">
        <f t="shared" si="11"/>
        <v>-2.5802807033801982E-8</v>
      </c>
      <c r="E115" s="14">
        <f t="shared" si="15"/>
        <v>3.8599256298688794E-7</v>
      </c>
      <c r="F115" s="14">
        <f t="shared" si="18"/>
        <v>-1.2265587103807799E-7</v>
      </c>
      <c r="G115" s="14">
        <f t="shared" si="16"/>
        <v>8027967.8911860622</v>
      </c>
      <c r="H115" s="14">
        <f t="shared" si="12"/>
        <v>1.4845867807187997E-7</v>
      </c>
      <c r="I115" s="3">
        <f t="shared" si="21"/>
        <v>8027967.8911864478</v>
      </c>
      <c r="J115" s="3">
        <f t="shared" si="21"/>
        <v>2.5802807033801986E-8</v>
      </c>
      <c r="K115" s="3">
        <f ca="1">IF($A115&lt;=MAX(COVID19!A110:A4200),_xlfn.NUMBERVALUE(INDIRECT(ADDRESS((ROW(K115)-7)*28+29,5,,,"COVID19"))),"")</f>
        <v>31303</v>
      </c>
    </row>
    <row r="116" spans="1:11" x14ac:dyDescent="0.4">
      <c r="A116" s="1">
        <f t="shared" si="20"/>
        <v>43995</v>
      </c>
      <c r="B116" s="3">
        <f t="shared" si="20"/>
        <v>109</v>
      </c>
      <c r="C116" s="14">
        <f t="shared" si="14"/>
        <v>572032.1088135289</v>
      </c>
      <c r="D116" s="14">
        <f t="shared" si="11"/>
        <v>-1.760351493483415E-8</v>
      </c>
      <c r="E116" s="14">
        <f t="shared" si="15"/>
        <v>2.6333669194880998E-7</v>
      </c>
      <c r="F116" s="14">
        <f t="shared" si="18"/>
        <v>-8.3679828122400447E-8</v>
      </c>
      <c r="G116" s="14">
        <f t="shared" si="16"/>
        <v>8027967.8911862103</v>
      </c>
      <c r="H116" s="14">
        <f t="shared" si="12"/>
        <v>1.0128334305723459E-7</v>
      </c>
      <c r="I116" s="3">
        <f t="shared" si="21"/>
        <v>8027967.8911864739</v>
      </c>
      <c r="J116" s="3">
        <f t="shared" si="21"/>
        <v>1.7603514934834146E-8</v>
      </c>
      <c r="K116" s="3">
        <f ca="1">IF($A116&lt;=MAX(COVID19!A111:A4200),_xlfn.NUMBERVALUE(INDIRECT(ADDRESS((ROW(K116)-7)*28+29,5,,,"COVID19"))),"")</f>
        <v>31323</v>
      </c>
    </row>
    <row r="117" spans="1:11" x14ac:dyDescent="0.4">
      <c r="A117" s="1">
        <f t="shared" si="20"/>
        <v>43996</v>
      </c>
      <c r="B117" s="3">
        <f t="shared" si="20"/>
        <v>110</v>
      </c>
      <c r="C117" s="14">
        <f t="shared" si="14"/>
        <v>572032.10881351132</v>
      </c>
      <c r="D117" s="14">
        <f t="shared" si="11"/>
        <v>-1.200969094777094E-8</v>
      </c>
      <c r="E117" s="14">
        <f t="shared" si="15"/>
        <v>1.7965686382640953E-7</v>
      </c>
      <c r="F117" s="14">
        <f t="shared" si="18"/>
        <v>-5.708910283161734E-8</v>
      </c>
      <c r="G117" s="14">
        <f t="shared" si="16"/>
        <v>8027967.8911863118</v>
      </c>
      <c r="H117" s="14">
        <f t="shared" si="12"/>
        <v>6.909879377938828E-8</v>
      </c>
      <c r="I117" s="3">
        <f t="shared" si="21"/>
        <v>8027967.8911864916</v>
      </c>
      <c r="J117" s="3">
        <f t="shared" si="21"/>
        <v>1.200969094777094E-8</v>
      </c>
      <c r="K117" s="3">
        <f ca="1">IF($A117&lt;=MAX(COVID19!A112:A4200),_xlfn.NUMBERVALUE(INDIRECT(ADDRESS((ROW(K117)-7)*28+29,5,,,"COVID19"))),"")</f>
        <v>31339</v>
      </c>
    </row>
    <row r="118" spans="1:11" x14ac:dyDescent="0.4">
      <c r="A118" s="1">
        <f t="shared" si="20"/>
        <v>43997</v>
      </c>
      <c r="B118" s="3">
        <f t="shared" si="20"/>
        <v>111</v>
      </c>
      <c r="C118" s="14">
        <f t="shared" si="14"/>
        <v>572032.10881349933</v>
      </c>
      <c r="D118" s="14">
        <f t="shared" si="11"/>
        <v>-8.1934021242292948E-9</v>
      </c>
      <c r="E118" s="14">
        <f t="shared" si="15"/>
        <v>1.225677609947922E-7</v>
      </c>
      <c r="F118" s="14">
        <f t="shared" si="18"/>
        <v>-3.8948044412229237E-8</v>
      </c>
      <c r="G118" s="14">
        <f t="shared" si="16"/>
        <v>8027967.8911863808</v>
      </c>
      <c r="H118" s="14">
        <f t="shared" si="12"/>
        <v>4.7141446536458532E-8</v>
      </c>
      <c r="I118" s="3">
        <f t="shared" si="21"/>
        <v>8027967.8911865037</v>
      </c>
      <c r="J118" s="3">
        <f t="shared" si="21"/>
        <v>8.1934021242292948E-9</v>
      </c>
      <c r="K118" s="3">
        <f ca="1">IF($A118&lt;=MAX(COVID19!A113:A4200),_xlfn.NUMBERVALUE(INDIRECT(ADDRESS((ROW(K118)-7)*28+29,5,,,"COVID19"))),"")</f>
        <v>31363</v>
      </c>
    </row>
    <row r="119" spans="1:11" x14ac:dyDescent="0.4">
      <c r="A119" s="1">
        <f t="shared" si="20"/>
        <v>43998</v>
      </c>
      <c r="B119" s="3">
        <f t="shared" si="20"/>
        <v>112</v>
      </c>
      <c r="C119" s="14">
        <f t="shared" si="14"/>
        <v>572032.10881349118</v>
      </c>
      <c r="D119" s="14">
        <f t="shared" si="11"/>
        <v>-5.5898056545564525E-9</v>
      </c>
      <c r="E119" s="14">
        <f t="shared" si="15"/>
        <v>8.3619716582562956E-8</v>
      </c>
      <c r="F119" s="14">
        <f t="shared" si="18"/>
        <v>-2.6571623800275452E-8</v>
      </c>
      <c r="G119" s="14">
        <f t="shared" si="16"/>
        <v>8027967.8911864283</v>
      </c>
      <c r="H119" s="14">
        <f t="shared" si="12"/>
        <v>3.2161429454831904E-8</v>
      </c>
      <c r="I119" s="3">
        <f t="shared" si="21"/>
        <v>8027967.8911865121</v>
      </c>
      <c r="J119" s="3">
        <f t="shared" si="21"/>
        <v>5.5898056545564525E-9</v>
      </c>
      <c r="K119" s="3">
        <f ca="1">IF($A119&lt;=MAX(COVID19!A114:A4200),_xlfn.NUMBERVALUE(INDIRECT(ADDRESS((ROW(K119)-7)*28+29,5,,,"COVID19"))),"")</f>
        <v>31392</v>
      </c>
    </row>
    <row r="120" spans="1:11" x14ac:dyDescent="0.4">
      <c r="A120" s="1">
        <f t="shared" si="20"/>
        <v>43999</v>
      </c>
      <c r="B120" s="3">
        <f t="shared" si="20"/>
        <v>113</v>
      </c>
      <c r="C120" s="14">
        <f t="shared" si="14"/>
        <v>572032.1088134856</v>
      </c>
      <c r="D120" s="14">
        <f t="shared" si="11"/>
        <v>-3.8135473862941284E-9</v>
      </c>
      <c r="E120" s="14">
        <f t="shared" si="15"/>
        <v>5.7048092782287508E-8</v>
      </c>
      <c r="F120" s="14">
        <f t="shared" si="18"/>
        <v>-1.8128026760739527E-8</v>
      </c>
      <c r="G120" s="14">
        <f t="shared" si="16"/>
        <v>8027967.8911864609</v>
      </c>
      <c r="H120" s="14">
        <f t="shared" si="12"/>
        <v>2.1941574147033655E-8</v>
      </c>
      <c r="I120" s="3">
        <f t="shared" si="21"/>
        <v>8027967.8911865177</v>
      </c>
      <c r="J120" s="3">
        <f t="shared" si="21"/>
        <v>3.8135473862941284E-9</v>
      </c>
      <c r="K120" s="3">
        <f ca="1">IF($A120&lt;=MAX(COVID19!A115:A4200),_xlfn.NUMBERVALUE(INDIRECT(ADDRESS((ROW(K120)-7)*28+29,5,,,"COVID19"))),"")</f>
        <v>31420</v>
      </c>
    </row>
    <row r="121" spans="1:11" x14ac:dyDescent="0.4">
      <c r="A121" s="1">
        <f t="shared" ref="A121:B136" si="22">A120+1</f>
        <v>44000</v>
      </c>
      <c r="B121" s="3">
        <f t="shared" si="22"/>
        <v>114</v>
      </c>
      <c r="C121" s="14">
        <f t="shared" si="14"/>
        <v>572032.10881348175</v>
      </c>
      <c r="D121" s="14">
        <f t="shared" si="11"/>
        <v>-2.6017261719387628E-9</v>
      </c>
      <c r="E121" s="14">
        <f t="shared" si="15"/>
        <v>3.8920066021547984E-8</v>
      </c>
      <c r="F121" s="14">
        <f t="shared" si="18"/>
        <v>-1.2367529990195075E-8</v>
      </c>
      <c r="G121" s="14">
        <f t="shared" si="16"/>
        <v>8027967.8911864832</v>
      </c>
      <c r="H121" s="14">
        <f t="shared" si="12"/>
        <v>1.4969256162133838E-8</v>
      </c>
      <c r="I121" s="3">
        <f t="shared" si="21"/>
        <v>8027967.8911865223</v>
      </c>
      <c r="J121" s="3">
        <f t="shared" si="21"/>
        <v>2.6017261719387624E-9</v>
      </c>
      <c r="K121" s="3">
        <f ca="1">IF($A121&lt;=MAX(COVID19!A116:A4200),_xlfn.NUMBERVALUE(INDIRECT(ADDRESS((ROW(K121)-7)*28+29,5,,,"COVID19"))),"")</f>
        <v>31433</v>
      </c>
    </row>
    <row r="122" spans="1:11" x14ac:dyDescent="0.4">
      <c r="A122" s="1">
        <f t="shared" si="22"/>
        <v>44001</v>
      </c>
      <c r="B122" s="3">
        <f t="shared" si="22"/>
        <v>115</v>
      </c>
      <c r="C122" s="14">
        <f t="shared" si="14"/>
        <v>572032.10881347919</v>
      </c>
      <c r="D122" s="14">
        <f t="shared" si="11"/>
        <v>-1.7749822902630811E-9</v>
      </c>
      <c r="E122" s="14">
        <f t="shared" si="15"/>
        <v>2.6552536031352909E-8</v>
      </c>
      <c r="F122" s="14">
        <f t="shared" si="18"/>
        <v>-8.4375315679495757E-9</v>
      </c>
      <c r="G122" s="14">
        <f t="shared" si="16"/>
        <v>8027967.8911864981</v>
      </c>
      <c r="H122" s="14">
        <f t="shared" si="12"/>
        <v>1.0212513858212656E-8</v>
      </c>
      <c r="I122" s="3">
        <f t="shared" si="21"/>
        <v>8027967.8911865251</v>
      </c>
      <c r="J122" s="3">
        <f t="shared" si="21"/>
        <v>1.7749822902630803E-9</v>
      </c>
      <c r="K122" s="3">
        <f ca="1">IF($A122&lt;=MAX(COVID19!A117:A4200),_xlfn.NUMBERVALUE(INDIRECT(ADDRESS((ROW(K122)-7)*28+29,5,,,"COVID19"))),"")</f>
        <v>31467</v>
      </c>
    </row>
    <row r="123" spans="1:11" x14ac:dyDescent="0.4">
      <c r="A123" s="1">
        <f t="shared" si="22"/>
        <v>44002</v>
      </c>
      <c r="B123" s="3">
        <f t="shared" si="22"/>
        <v>116</v>
      </c>
      <c r="C123" s="14">
        <f t="shared" si="14"/>
        <v>572032.10881347745</v>
      </c>
      <c r="D123" s="14">
        <f t="shared" si="11"/>
        <v>-1.210950700626511E-9</v>
      </c>
      <c r="E123" s="14">
        <f t="shared" si="15"/>
        <v>1.8115004463403333E-8</v>
      </c>
      <c r="F123" s="14">
        <f t="shared" si="18"/>
        <v>-5.7563587083747708E-9</v>
      </c>
      <c r="G123" s="14">
        <f t="shared" si="16"/>
        <v>8027967.8911865084</v>
      </c>
      <c r="H123" s="14">
        <f t="shared" si="12"/>
        <v>6.9673094090012816E-9</v>
      </c>
      <c r="I123" s="3">
        <f t="shared" si="21"/>
        <v>8027967.891186526</v>
      </c>
      <c r="J123" s="3">
        <f t="shared" si="21"/>
        <v>1.2109507006265108E-9</v>
      </c>
      <c r="K123" s="3">
        <f ca="1">IF($A123&lt;=MAX(COVID19!A118:A4200),_xlfn.NUMBERVALUE(INDIRECT(ADDRESS((ROW(K123)-7)*28+29,5,,,"COVID19"))),"")</f>
        <v>31493</v>
      </c>
    </row>
    <row r="124" spans="1:11" x14ac:dyDescent="0.4">
      <c r="A124" s="1">
        <f t="shared" si="22"/>
        <v>44003</v>
      </c>
      <c r="B124" s="3">
        <f t="shared" si="22"/>
        <v>117</v>
      </c>
      <c r="C124" s="14">
        <f t="shared" si="14"/>
        <v>572032.10881347628</v>
      </c>
      <c r="D124" s="14">
        <f t="shared" si="11"/>
        <v>-8.2614998887143514E-10</v>
      </c>
      <c r="E124" s="14">
        <f t="shared" si="15"/>
        <v>1.2358645755028562E-8</v>
      </c>
      <c r="F124" s="14">
        <f t="shared" si="18"/>
        <v>-3.9271753015241653E-9</v>
      </c>
      <c r="G124" s="14">
        <f t="shared" si="16"/>
        <v>8027967.8911865149</v>
      </c>
      <c r="H124" s="14">
        <f t="shared" si="12"/>
        <v>4.7533252903956E-9</v>
      </c>
      <c r="I124" s="3">
        <f t="shared" si="21"/>
        <v>8027967.891186527</v>
      </c>
      <c r="J124" s="3">
        <f t="shared" si="21"/>
        <v>8.2614998887143473E-10</v>
      </c>
      <c r="K124" s="3">
        <f ca="1">IF($A124&lt;=MAX(COVID19!A119:A4200),_xlfn.NUMBERVALUE(INDIRECT(ADDRESS((ROW(K124)-7)*28+29,5,,,"COVID19"))),"")</f>
        <v>31512</v>
      </c>
    </row>
    <row r="125" spans="1:11" x14ac:dyDescent="0.4">
      <c r="A125" s="1">
        <f t="shared" si="22"/>
        <v>44004</v>
      </c>
      <c r="B125" s="3">
        <f t="shared" si="22"/>
        <v>118</v>
      </c>
      <c r="C125" s="14">
        <f t="shared" si="14"/>
        <v>572032.10881347547</v>
      </c>
      <c r="D125" s="14">
        <f t="shared" si="11"/>
        <v>-5.6362641663211782E-10</v>
      </c>
      <c r="E125" s="14">
        <f t="shared" si="15"/>
        <v>8.4314704535043968E-9</v>
      </c>
      <c r="F125" s="14">
        <f t="shared" si="18"/>
        <v>-2.6792468347157269E-9</v>
      </c>
      <c r="G125" s="14">
        <f t="shared" si="16"/>
        <v>8027967.8911865195</v>
      </c>
      <c r="H125" s="14">
        <f t="shared" si="12"/>
        <v>3.2428732513478447E-9</v>
      </c>
      <c r="I125" s="3">
        <f t="shared" si="21"/>
        <v>8027967.8911865279</v>
      </c>
      <c r="J125" s="3">
        <f t="shared" si="21"/>
        <v>5.6362641663211782E-10</v>
      </c>
      <c r="K125" s="3">
        <f ca="1">IF($A125&lt;=MAX(COVID19!A120:A4200),_xlfn.NUMBERVALUE(INDIRECT(ADDRESS((ROW(K125)-7)*28+29,5,,,"COVID19"))),"")</f>
        <v>31547</v>
      </c>
    </row>
    <row r="126" spans="1:11" x14ac:dyDescent="0.4">
      <c r="A126" s="1">
        <f t="shared" si="22"/>
        <v>44005</v>
      </c>
      <c r="B126" s="3">
        <f t="shared" si="22"/>
        <v>119</v>
      </c>
      <c r="C126" s="14">
        <f t="shared" si="14"/>
        <v>572032.10881347489</v>
      </c>
      <c r="D126" s="14">
        <f t="shared" si="11"/>
        <v>-3.8452428954156654E-10</v>
      </c>
      <c r="E126" s="14">
        <f t="shared" si="15"/>
        <v>5.7522236187886699E-9</v>
      </c>
      <c r="F126" s="14">
        <f t="shared" si="18"/>
        <v>-1.8278694099925373E-9</v>
      </c>
      <c r="G126" s="14">
        <f t="shared" si="16"/>
        <v>8027967.8911865223</v>
      </c>
      <c r="H126" s="14">
        <f t="shared" si="12"/>
        <v>2.2123936995341037E-9</v>
      </c>
      <c r="I126" s="3">
        <f t="shared" si="21"/>
        <v>8027967.8911865279</v>
      </c>
      <c r="J126" s="3">
        <f t="shared" si="21"/>
        <v>3.8452428954156649E-10</v>
      </c>
      <c r="K126" s="3">
        <f ca="1">IF($A126&lt;=MAX(COVID19!A121:A4200),_xlfn.NUMBERVALUE(INDIRECT(ADDRESS((ROW(K126)-7)*28+29,5,,,"COVID19"))),"")</f>
        <v>31579</v>
      </c>
    </row>
    <row r="127" spans="1:11" x14ac:dyDescent="0.4">
      <c r="A127" s="1">
        <f t="shared" si="22"/>
        <v>44006</v>
      </c>
      <c r="B127" s="3">
        <f t="shared" si="22"/>
        <v>120</v>
      </c>
      <c r="C127" s="14">
        <f t="shared" si="14"/>
        <v>572032.10881347454</v>
      </c>
      <c r="D127" s="14">
        <f t="shared" si="11"/>
        <v>-2.6233498800670107E-10</v>
      </c>
      <c r="E127" s="14">
        <f t="shared" si="15"/>
        <v>3.9243542087961324E-9</v>
      </c>
      <c r="F127" s="14">
        <f t="shared" si="18"/>
        <v>-1.2470320153764267E-9</v>
      </c>
      <c r="G127" s="14">
        <f t="shared" si="16"/>
        <v>8027967.8911865242</v>
      </c>
      <c r="H127" s="14">
        <f t="shared" si="12"/>
        <v>1.5093670033831278E-9</v>
      </c>
      <c r="I127" s="3">
        <f t="shared" si="21"/>
        <v>8027967.8911865279</v>
      </c>
      <c r="J127" s="3">
        <f t="shared" si="21"/>
        <v>2.6233498800670107E-10</v>
      </c>
      <c r="K127" s="3">
        <f ca="1">IF($A127&lt;=MAX(COVID19!A122:A4200),_xlfn.NUMBERVALUE(INDIRECT(ADDRESS((ROW(K127)-7)*28+29,5,,,"COVID19"))),"")</f>
        <v>31640</v>
      </c>
    </row>
    <row r="128" spans="1:11" x14ac:dyDescent="0.4">
      <c r="A128" s="1">
        <f t="shared" si="22"/>
        <v>44007</v>
      </c>
      <c r="B128" s="3">
        <f t="shared" si="22"/>
        <v>121</v>
      </c>
      <c r="C128" s="14">
        <f t="shared" si="14"/>
        <v>572032.1088134743</v>
      </c>
      <c r="D128" s="14">
        <f t="shared" si="11"/>
        <v>-1.7897346878794947E-10</v>
      </c>
      <c r="E128" s="14">
        <f t="shared" si="15"/>
        <v>2.6773221934197057E-9</v>
      </c>
      <c r="F128" s="14">
        <f t="shared" si="18"/>
        <v>-8.5076583637347582E-10</v>
      </c>
      <c r="G128" s="14">
        <f t="shared" si="16"/>
        <v>8027967.891186526</v>
      </c>
      <c r="H128" s="14">
        <f t="shared" si="12"/>
        <v>1.0297393051614252E-9</v>
      </c>
      <c r="I128" s="3">
        <f t="shared" si="21"/>
        <v>8027967.8911865288</v>
      </c>
      <c r="J128" s="3">
        <f t="shared" si="21"/>
        <v>1.7897346878794942E-10</v>
      </c>
      <c r="K128" s="3">
        <f ca="1">IF($A128&lt;=MAX(COVID19!A123:A4200),_xlfn.NUMBERVALUE(INDIRECT(ADDRESS((ROW(K128)-7)*28+29,5,,,"COVID19"))),"")</f>
        <v>31686</v>
      </c>
    </row>
    <row r="129" spans="1:11" x14ac:dyDescent="0.4">
      <c r="A129" s="1">
        <f t="shared" si="22"/>
        <v>44008</v>
      </c>
      <c r="B129" s="3">
        <f t="shared" si="22"/>
        <v>122</v>
      </c>
      <c r="C129" s="14">
        <f t="shared" si="14"/>
        <v>572032.10881347407</v>
      </c>
      <c r="D129" s="14">
        <f t="shared" si="11"/>
        <v>-1.2210152665252914E-10</v>
      </c>
      <c r="E129" s="14">
        <f t="shared" si="15"/>
        <v>1.8265563570462299E-9</v>
      </c>
      <c r="F129" s="14">
        <f t="shared" si="18"/>
        <v>-5.8042014913448235E-10</v>
      </c>
      <c r="G129" s="14">
        <f t="shared" si="16"/>
        <v>8027967.891186527</v>
      </c>
      <c r="H129" s="14">
        <f t="shared" si="12"/>
        <v>7.0252167578701147E-10</v>
      </c>
      <c r="I129" s="3">
        <f t="shared" si="21"/>
        <v>8027967.8911865288</v>
      </c>
      <c r="J129" s="3">
        <f t="shared" si="21"/>
        <v>1.2210152665252912E-10</v>
      </c>
      <c r="K129" s="3">
        <f ca="1">IF($A129&lt;=MAX(COVID19!A124:A4200),_xlfn.NUMBERVALUE(INDIRECT(ADDRESS((ROW(K129)-7)*28+29,5,,,"COVID19"))),"")</f>
        <v>31757</v>
      </c>
    </row>
    <row r="130" spans="1:11" x14ac:dyDescent="0.4">
      <c r="A130" s="1">
        <f t="shared" si="22"/>
        <v>44009</v>
      </c>
      <c r="B130" s="3">
        <f t="shared" si="22"/>
        <v>123</v>
      </c>
      <c r="C130" s="14">
        <f t="shared" si="14"/>
        <v>572032.10881347395</v>
      </c>
      <c r="D130" s="14">
        <f t="shared" si="11"/>
        <v>-8.3301636336626217E-11</v>
      </c>
      <c r="E130" s="14">
        <f t="shared" si="15"/>
        <v>1.2461362079117477E-9</v>
      </c>
      <c r="F130" s="14">
        <f t="shared" si="18"/>
        <v>-3.9598152055250749E-10</v>
      </c>
      <c r="G130" s="14">
        <f t="shared" si="16"/>
        <v>8027967.8911865279</v>
      </c>
      <c r="H130" s="14">
        <f t="shared" si="12"/>
        <v>4.7928315688913371E-10</v>
      </c>
      <c r="I130" s="3">
        <f t="shared" si="21"/>
        <v>8027967.8911865288</v>
      </c>
      <c r="J130" s="3">
        <f t="shared" si="21"/>
        <v>8.3301636336626217E-11</v>
      </c>
      <c r="K130" s="3">
        <f ca="1">IF($A130&lt;=MAX(COVID19!A125:A4200),_xlfn.NUMBERVALUE(INDIRECT(ADDRESS((ROW(K130)-7)*28+29,5,,,"COVID19"))),"")</f>
        <v>31801</v>
      </c>
    </row>
    <row r="131" spans="1:11" x14ac:dyDescent="0.4">
      <c r="A131" s="1">
        <f t="shared" si="22"/>
        <v>44010</v>
      </c>
      <c r="B131" s="3">
        <f t="shared" si="22"/>
        <v>124</v>
      </c>
      <c r="C131" s="14">
        <f t="shared" si="14"/>
        <v>572032.10881347384</v>
      </c>
      <c r="D131" s="14">
        <f t="shared" si="11"/>
        <v>-5.6831088083826102E-11</v>
      </c>
      <c r="E131" s="14">
        <f t="shared" si="15"/>
        <v>8.5015468735924018E-10</v>
      </c>
      <c r="F131" s="14">
        <f t="shared" si="18"/>
        <v>-2.7015148397742014E-10</v>
      </c>
      <c r="G131" s="14">
        <f t="shared" si="16"/>
        <v>8027967.8911865288</v>
      </c>
      <c r="H131" s="14">
        <f t="shared" si="12"/>
        <v>3.2698257206124621E-10</v>
      </c>
      <c r="I131" s="3">
        <f t="shared" si="21"/>
        <v>8027967.8911865298</v>
      </c>
      <c r="J131" s="3">
        <f t="shared" si="21"/>
        <v>5.6831088083826077E-11</v>
      </c>
      <c r="K131" s="3">
        <f ca="1">IF($A131&lt;=MAX(COVID19!A126:A4200),_xlfn.NUMBERVALUE(INDIRECT(ADDRESS((ROW(K131)-7)*28+29,5,,,"COVID19"))),"")</f>
        <v>31848</v>
      </c>
    </row>
    <row r="132" spans="1:11" x14ac:dyDescent="0.4">
      <c r="A132" s="1">
        <f t="shared" si="22"/>
        <v>44011</v>
      </c>
      <c r="B132" s="3">
        <f t="shared" si="22"/>
        <v>125</v>
      </c>
      <c r="C132" s="14">
        <f t="shared" si="14"/>
        <v>572032.10881347384</v>
      </c>
      <c r="D132" s="14">
        <f t="shared" si="11"/>
        <v>-3.877201835195558E-11</v>
      </c>
      <c r="E132" s="14">
        <f t="shared" si="15"/>
        <v>5.8000320338182004E-10</v>
      </c>
      <c r="F132" s="14">
        <f t="shared" si="18"/>
        <v>-1.8430613679489826E-10</v>
      </c>
      <c r="G132" s="14">
        <f t="shared" si="16"/>
        <v>8027967.8911865288</v>
      </c>
      <c r="H132" s="14">
        <f t="shared" si="12"/>
        <v>2.2307815514685384E-10</v>
      </c>
      <c r="I132" s="3">
        <f t="shared" si="21"/>
        <v>8027967.8911865298</v>
      </c>
      <c r="J132" s="3">
        <f t="shared" si="21"/>
        <v>3.877201835195558E-11</v>
      </c>
      <c r="K132" s="3">
        <f ca="1">IF($A132&lt;=MAX(COVID19!A127:A4200),_xlfn.NUMBERVALUE(INDIRECT(ADDRESS((ROW(K132)-7)*28+29,5,,,"COVID19"))),"")</f>
        <v>31915</v>
      </c>
    </row>
    <row r="133" spans="1:11" x14ac:dyDescent="0.4">
      <c r="A133" s="1">
        <f t="shared" si="22"/>
        <v>44012</v>
      </c>
      <c r="B133" s="3">
        <f t="shared" si="22"/>
        <v>126</v>
      </c>
      <c r="C133" s="14">
        <f t="shared" si="14"/>
        <v>572032.10881347384</v>
      </c>
      <c r="D133" s="14">
        <f t="shared" si="11"/>
        <v>-2.6451533091660174E-11</v>
      </c>
      <c r="E133" s="14">
        <f t="shared" si="15"/>
        <v>3.9569706658692175E-10</v>
      </c>
      <c r="F133" s="14">
        <f t="shared" si="18"/>
        <v>-1.2573964636484818E-10</v>
      </c>
      <c r="G133" s="14">
        <f t="shared" si="16"/>
        <v>8027967.8911865288</v>
      </c>
      <c r="H133" s="14">
        <f t="shared" si="12"/>
        <v>1.5219117945650835E-10</v>
      </c>
      <c r="I133" s="3">
        <f t="shared" si="21"/>
        <v>8027967.8911865288</v>
      </c>
      <c r="J133" s="3">
        <f t="shared" si="21"/>
        <v>2.6451533091660164E-11</v>
      </c>
      <c r="K133" s="3">
        <f ca="1">IF($A133&lt;=MAX(COVID19!A128:A4200),_xlfn.NUMBERVALUE(INDIRECT(ADDRESS((ROW(K133)-7)*28+29,5,,,"COVID19"))),"")</f>
        <v>32003</v>
      </c>
    </row>
    <row r="134" spans="1:11" x14ac:dyDescent="0.4">
      <c r="A134" s="1">
        <f t="shared" si="22"/>
        <v>44013</v>
      </c>
      <c r="B134" s="3">
        <f t="shared" si="22"/>
        <v>127</v>
      </c>
      <c r="C134" s="14">
        <f t="shared" si="14"/>
        <v>572032.10881347384</v>
      </c>
      <c r="D134" s="14">
        <f t="shared" si="11"/>
        <v>-1.8046096969927349E-11</v>
      </c>
      <c r="E134" s="14">
        <f t="shared" si="15"/>
        <v>2.6995742022207354E-10</v>
      </c>
      <c r="F134" s="14">
        <f t="shared" si="18"/>
        <v>-8.5783680038562467E-11</v>
      </c>
      <c r="G134" s="14">
        <f t="shared" si="16"/>
        <v>8027967.8911865288</v>
      </c>
      <c r="H134" s="14">
        <f t="shared" si="12"/>
        <v>1.0382977700848982E-10</v>
      </c>
      <c r="I134" s="3">
        <f t="shared" si="21"/>
        <v>8027967.8911865288</v>
      </c>
      <c r="J134" s="3">
        <f t="shared" si="21"/>
        <v>1.8046096969927352E-11</v>
      </c>
      <c r="K134" s="3">
        <f ca="1">IF($A134&lt;=MAX(COVID19!A129:A4200),_xlfn.NUMBERVALUE(INDIRECT(ADDRESS((ROW(K134)-7)*28+29,5,,,"COVID19"))),"")</f>
        <v>32140</v>
      </c>
    </row>
    <row r="135" spans="1:11" x14ac:dyDescent="0.4">
      <c r="A135" s="1">
        <f t="shared" si="22"/>
        <v>44014</v>
      </c>
      <c r="B135" s="3">
        <f t="shared" si="22"/>
        <v>128</v>
      </c>
      <c r="C135" s="14">
        <f t="shared" si="14"/>
        <v>572032.10881347384</v>
      </c>
      <c r="D135" s="14">
        <f t="shared" ref="D135:D198" si="23">-E$1*C135*E135/B$2</f>
        <v>-1.2311634819786609E-11</v>
      </c>
      <c r="E135" s="14">
        <f t="shared" si="15"/>
        <v>1.8417374018351106E-10</v>
      </c>
      <c r="F135" s="14">
        <f t="shared" si="18"/>
        <v>-5.8524419096948405E-11</v>
      </c>
      <c r="G135" s="14">
        <f t="shared" si="16"/>
        <v>8027967.8911865288</v>
      </c>
      <c r="H135" s="14">
        <f t="shared" ref="H135:H198" si="24">$G$1*E135</f>
        <v>7.0836053916735012E-11</v>
      </c>
      <c r="I135" s="3">
        <f t="shared" si="21"/>
        <v>8027967.8911865288</v>
      </c>
      <c r="J135" s="3">
        <f t="shared" si="21"/>
        <v>1.2311634819786607E-11</v>
      </c>
      <c r="K135" s="3">
        <f ca="1">IF($A135&lt;=MAX(COVID19!A130:A4200),_xlfn.NUMBERVALUE(INDIRECT(ADDRESS((ROW(K135)-7)*28+29,5,,,"COVID19"))),"")</f>
        <v>32284</v>
      </c>
    </row>
    <row r="136" spans="1:11" x14ac:dyDescent="0.4">
      <c r="A136" s="1">
        <f t="shared" si="22"/>
        <v>44015</v>
      </c>
      <c r="B136" s="3">
        <f t="shared" si="22"/>
        <v>129</v>
      </c>
      <c r="C136" s="14">
        <f t="shared" si="14"/>
        <v>572032.10881347384</v>
      </c>
      <c r="D136" s="14">
        <f t="shared" si="23"/>
        <v>-8.3993980631032966E-12</v>
      </c>
      <c r="E136" s="14">
        <f t="shared" si="15"/>
        <v>1.2564932108656266E-10</v>
      </c>
      <c r="F136" s="14">
        <f t="shared" si="18"/>
        <v>-3.9927263893266955E-11</v>
      </c>
      <c r="G136" s="14">
        <f t="shared" si="16"/>
        <v>8027967.8911865288</v>
      </c>
      <c r="H136" s="14">
        <f t="shared" si="24"/>
        <v>4.832666195637025E-11</v>
      </c>
      <c r="I136" s="3">
        <f t="shared" si="21"/>
        <v>8027967.8911865288</v>
      </c>
      <c r="J136" s="3">
        <f t="shared" si="21"/>
        <v>8.399398063103295E-12</v>
      </c>
      <c r="K136" s="3">
        <f ca="1">IF($A136&lt;=MAX(COVID19!A131:A4200),_xlfn.NUMBERVALUE(INDIRECT(ADDRESS((ROW(K136)-7)*28+29,5,,,"COVID19"))),"")</f>
        <v>32396</v>
      </c>
    </row>
    <row r="137" spans="1:11" x14ac:dyDescent="0.4">
      <c r="A137" s="1">
        <f t="shared" ref="A137:B152" si="25">A136+1</f>
        <v>44016</v>
      </c>
      <c r="B137" s="3">
        <f t="shared" si="25"/>
        <v>130</v>
      </c>
      <c r="C137" s="14">
        <f t="shared" ref="C137:C200" si="26">C136+D136</f>
        <v>572032.10881347384</v>
      </c>
      <c r="D137" s="14">
        <f t="shared" si="23"/>
        <v>-5.7303427899826392E-12</v>
      </c>
      <c r="E137" s="14">
        <f t="shared" ref="E137:E200" si="27">E136+F136</f>
        <v>8.5722057193295702E-11</v>
      </c>
      <c r="F137" s="14">
        <f t="shared" si="18"/>
        <v>-2.7239679207438784E-11</v>
      </c>
      <c r="G137" s="14">
        <f t="shared" ref="G137:G200" si="28">G136+H136</f>
        <v>8027967.8911865288</v>
      </c>
      <c r="H137" s="14">
        <f t="shared" si="24"/>
        <v>3.2970021997421423E-11</v>
      </c>
      <c r="I137" s="3">
        <f t="shared" si="21"/>
        <v>8027967.8911865288</v>
      </c>
      <c r="J137" s="3">
        <f t="shared" si="21"/>
        <v>5.7303427899826392E-12</v>
      </c>
      <c r="K137" s="3">
        <f ca="1">IF($A137&lt;=MAX(COVID19!A132:A4200),_xlfn.NUMBERVALUE(INDIRECT(ADDRESS((ROW(K137)-7)*28+29,5,,,"COVID19"))),"")</f>
        <v>32452</v>
      </c>
    </row>
    <row r="138" spans="1:11" x14ac:dyDescent="0.4">
      <c r="A138" s="1">
        <f t="shared" si="25"/>
        <v>44017</v>
      </c>
      <c r="B138" s="3">
        <f t="shared" si="25"/>
        <v>131</v>
      </c>
      <c r="C138" s="14">
        <f t="shared" si="26"/>
        <v>572032.10881347384</v>
      </c>
      <c r="D138" s="14">
        <f t="shared" si="23"/>
        <v>-3.909426395083115E-12</v>
      </c>
      <c r="E138" s="14">
        <f t="shared" si="27"/>
        <v>5.8482377985856922E-11</v>
      </c>
      <c r="F138" s="14">
        <f t="shared" si="18"/>
        <v>-1.8583795907169542E-11</v>
      </c>
      <c r="G138" s="14">
        <f t="shared" si="28"/>
        <v>8027967.8911865288</v>
      </c>
      <c r="H138" s="14">
        <f t="shared" si="24"/>
        <v>2.2493222302252659E-11</v>
      </c>
      <c r="I138" s="3">
        <f t="shared" si="21"/>
        <v>8027967.8911865288</v>
      </c>
      <c r="J138" s="3">
        <f t="shared" si="21"/>
        <v>3.9094263950831166E-12</v>
      </c>
      <c r="K138" s="3">
        <f ca="1">IF($A138&lt;=MAX(COVID19!A133:A4200),_xlfn.NUMBERVALUE(INDIRECT(ADDRESS((ROW(K138)-7)*28+29,5,,,"COVID19"))),"")</f>
        <v>32507</v>
      </c>
    </row>
    <row r="139" spans="1:11" x14ac:dyDescent="0.4">
      <c r="A139" s="1">
        <f t="shared" si="25"/>
        <v>44018</v>
      </c>
      <c r="B139" s="3">
        <f t="shared" si="25"/>
        <v>132</v>
      </c>
      <c r="C139" s="14">
        <f t="shared" si="26"/>
        <v>572032.10881347384</v>
      </c>
      <c r="D139" s="14">
        <f t="shared" si="23"/>
        <v>-2.6671379529493847E-12</v>
      </c>
      <c r="E139" s="14">
        <f t="shared" si="27"/>
        <v>3.989858207868738E-11</v>
      </c>
      <c r="F139" s="14">
        <f t="shared" ref="F139:F202" si="29">-D139-H139</f>
        <v>-1.2678470538853451E-11</v>
      </c>
      <c r="G139" s="14">
        <f t="shared" si="28"/>
        <v>8027967.8911865288</v>
      </c>
      <c r="H139" s="14">
        <f t="shared" si="24"/>
        <v>1.5345608491802836E-11</v>
      </c>
      <c r="I139" s="3">
        <f t="shared" si="21"/>
        <v>8027967.8911865288</v>
      </c>
      <c r="J139" s="3">
        <f t="shared" si="21"/>
        <v>2.6671379529493847E-12</v>
      </c>
      <c r="K139" s="3">
        <f ca="1">IF($A139&lt;=MAX(COVID19!A134:A4200),_xlfn.NUMBERVALUE(INDIRECT(ADDRESS((ROW(K139)-7)*28+29,5,,,"COVID19"))),"")</f>
        <v>32578</v>
      </c>
    </row>
    <row r="140" spans="1:11" x14ac:dyDescent="0.4">
      <c r="A140" s="1">
        <f t="shared" si="25"/>
        <v>44019</v>
      </c>
      <c r="B140" s="3">
        <f t="shared" si="25"/>
        <v>133</v>
      </c>
      <c r="C140" s="14">
        <f t="shared" si="26"/>
        <v>572032.10881347384</v>
      </c>
      <c r="D140" s="14">
        <f t="shared" si="23"/>
        <v>-1.8196083366628512E-12</v>
      </c>
      <c r="E140" s="14">
        <f t="shared" si="27"/>
        <v>2.722011153983393E-11</v>
      </c>
      <c r="F140" s="14">
        <f t="shared" si="29"/>
        <v>-8.6496653325040439E-12</v>
      </c>
      <c r="G140" s="14">
        <f t="shared" si="28"/>
        <v>8027967.8911865288</v>
      </c>
      <c r="H140" s="14">
        <f t="shared" si="24"/>
        <v>1.0469273669166896E-11</v>
      </c>
      <c r="I140" s="3">
        <f t="shared" si="21"/>
        <v>8027967.8911865288</v>
      </c>
      <c r="J140" s="3">
        <f t="shared" si="21"/>
        <v>1.8196083366628516E-12</v>
      </c>
      <c r="K140" s="3">
        <f ca="1">IF($A140&lt;=MAX(COVID19!A135:A4200),_xlfn.NUMBERVALUE(INDIRECT(ADDRESS((ROW(K140)-7)*28+29,5,,,"COVID19"))),"")</f>
        <v>32668</v>
      </c>
    </row>
    <row r="141" spans="1:11" x14ac:dyDescent="0.4">
      <c r="A141" s="1">
        <f t="shared" si="25"/>
        <v>44020</v>
      </c>
      <c r="B141" s="3">
        <f t="shared" si="25"/>
        <v>134</v>
      </c>
      <c r="C141" s="14">
        <f t="shared" si="26"/>
        <v>572032.10881347384</v>
      </c>
      <c r="D141" s="14">
        <f t="shared" si="23"/>
        <v>-1.2413960422225606E-12</v>
      </c>
      <c r="E141" s="14">
        <f t="shared" si="27"/>
        <v>1.8570446207329886E-11</v>
      </c>
      <c r="F141" s="14">
        <f t="shared" si="29"/>
        <v>-5.9010832682889339E-12</v>
      </c>
      <c r="G141" s="14">
        <f t="shared" si="28"/>
        <v>8027967.8911865288</v>
      </c>
      <c r="H141" s="14">
        <f t="shared" si="24"/>
        <v>7.1424793105114942E-12</v>
      </c>
      <c r="I141" s="3">
        <f t="shared" si="21"/>
        <v>8027967.8911865288</v>
      </c>
      <c r="J141" s="3">
        <f t="shared" si="21"/>
        <v>1.2413960422225604E-12</v>
      </c>
      <c r="K141" s="3">
        <f ca="1">IF($A141&lt;=MAX(COVID19!A136:A4200),_xlfn.NUMBERVALUE(INDIRECT(ADDRESS((ROW(K141)-7)*28+29,5,,,"COVID19"))),"")</f>
        <v>32773</v>
      </c>
    </row>
    <row r="142" spans="1:11" x14ac:dyDescent="0.4">
      <c r="A142" s="1">
        <f t="shared" si="25"/>
        <v>44021</v>
      </c>
      <c r="B142" s="3">
        <f t="shared" si="25"/>
        <v>135</v>
      </c>
      <c r="C142" s="14">
        <f t="shared" si="26"/>
        <v>572032.10881347384</v>
      </c>
      <c r="D142" s="14">
        <f t="shared" si="23"/>
        <v>-8.4692079201623019E-13</v>
      </c>
      <c r="E142" s="14">
        <f t="shared" si="27"/>
        <v>1.2669362939040951E-11</v>
      </c>
      <c r="F142" s="14">
        <f t="shared" si="29"/>
        <v>-4.0259111076149047E-12</v>
      </c>
      <c r="G142" s="14">
        <f t="shared" si="28"/>
        <v>8027967.8911865288</v>
      </c>
      <c r="H142" s="14">
        <f t="shared" si="24"/>
        <v>4.8728318996311346E-12</v>
      </c>
      <c r="I142" s="3">
        <f t="shared" si="21"/>
        <v>8027967.8911865288</v>
      </c>
      <c r="J142" s="3">
        <f t="shared" si="21"/>
        <v>8.4692079201622988E-13</v>
      </c>
      <c r="K142" s="3">
        <f ca="1">IF($A142&lt;=MAX(COVID19!A137:A4200),_xlfn.NUMBERVALUE(INDIRECT(ADDRESS((ROW(K142)-7)*28+29,5,,,"COVID19"))),"")</f>
        <v>32864</v>
      </c>
    </row>
    <row r="143" spans="1:11" x14ac:dyDescent="0.4">
      <c r="A143" s="1">
        <f t="shared" si="25"/>
        <v>44022</v>
      </c>
      <c r="B143" s="3">
        <f t="shared" si="25"/>
        <v>136</v>
      </c>
      <c r="C143" s="14">
        <f t="shared" si="26"/>
        <v>572032.10881347384</v>
      </c>
      <c r="D143" s="14">
        <f t="shared" si="23"/>
        <v>-5.7779693470361796E-13</v>
      </c>
      <c r="E143" s="14">
        <f t="shared" si="27"/>
        <v>8.6434518314260464E-12</v>
      </c>
      <c r="F143" s="14">
        <f t="shared" si="29"/>
        <v>-2.7466076158448611E-12</v>
      </c>
      <c r="G143" s="14">
        <f t="shared" si="28"/>
        <v>8027967.8911865288</v>
      </c>
      <c r="H143" s="14">
        <f t="shared" si="24"/>
        <v>3.324404550548479E-12</v>
      </c>
      <c r="I143" s="3">
        <f t="shared" si="21"/>
        <v>8027967.8911865288</v>
      </c>
      <c r="J143" s="3">
        <f t="shared" si="21"/>
        <v>5.7779693470361786E-13</v>
      </c>
      <c r="K143" s="3">
        <f ca="1">IF($A143&lt;=MAX(COVID19!A138:A4200),_xlfn.NUMBERVALUE(INDIRECT(ADDRESS((ROW(K143)-7)*28+29,5,,,"COVID19"))),"")</f>
        <v>32964</v>
      </c>
    </row>
    <row r="144" spans="1:11" x14ac:dyDescent="0.4">
      <c r="A144" s="1">
        <f t="shared" si="25"/>
        <v>44023</v>
      </c>
      <c r="B144" s="3">
        <f t="shared" si="25"/>
        <v>137</v>
      </c>
      <c r="C144" s="14">
        <f t="shared" si="26"/>
        <v>572032.10881347384</v>
      </c>
      <c r="D144" s="14">
        <f t="shared" si="23"/>
        <v>-3.941918782724834E-13</v>
      </c>
      <c r="E144" s="14">
        <f t="shared" si="27"/>
        <v>5.8968442155811853E-12</v>
      </c>
      <c r="F144" s="14">
        <f t="shared" si="29"/>
        <v>-1.8738251277202799E-12</v>
      </c>
      <c r="G144" s="14">
        <f t="shared" si="28"/>
        <v>8027967.8911865288</v>
      </c>
      <c r="H144" s="14">
        <f t="shared" si="24"/>
        <v>2.2680170059927633E-12</v>
      </c>
      <c r="I144" s="3">
        <f t="shared" si="21"/>
        <v>8027967.8911865288</v>
      </c>
      <c r="J144" s="3">
        <f t="shared" si="21"/>
        <v>3.9419187827248345E-13</v>
      </c>
      <c r="K144" s="3">
        <f ca="1">IF($A144&lt;=MAX(COVID19!A139:A4200),_xlfn.NUMBERVALUE(INDIRECT(ADDRESS((ROW(K144)-7)*28+29,5,,,"COVID19"))),"")</f>
        <v>33035</v>
      </c>
    </row>
    <row r="145" spans="1:11" x14ac:dyDescent="0.4">
      <c r="A145" s="1">
        <f t="shared" si="25"/>
        <v>44024</v>
      </c>
      <c r="B145" s="3">
        <f t="shared" si="25"/>
        <v>138</v>
      </c>
      <c r="C145" s="14">
        <f t="shared" si="26"/>
        <v>572032.10881347384</v>
      </c>
      <c r="D145" s="14">
        <f t="shared" si="23"/>
        <v>-2.6893053175454195E-13</v>
      </c>
      <c r="E145" s="14">
        <f t="shared" si="27"/>
        <v>4.0230190878609054E-12</v>
      </c>
      <c r="F145" s="14">
        <f t="shared" si="29"/>
        <v>-1.2783845020381139E-12</v>
      </c>
      <c r="G145" s="14">
        <f t="shared" si="28"/>
        <v>8027967.8911865288</v>
      </c>
      <c r="H145" s="14">
        <f t="shared" si="24"/>
        <v>1.5473150337926557E-12</v>
      </c>
      <c r="I145" s="3">
        <f t="shared" si="21"/>
        <v>8027967.8911865288</v>
      </c>
      <c r="J145" s="3">
        <f t="shared" si="21"/>
        <v>2.6893053175454185E-13</v>
      </c>
      <c r="K145" s="3">
        <f ca="1">IF($A145&lt;=MAX(COVID19!A140:A4200),_xlfn.NUMBERVALUE(INDIRECT(ADDRESS((ROW(K145)-7)*28+29,5,,,"COVID19"))),"")</f>
        <v>33108</v>
      </c>
    </row>
    <row r="146" spans="1:11" x14ac:dyDescent="0.4">
      <c r="A146" s="1">
        <f t="shared" si="25"/>
        <v>44025</v>
      </c>
      <c r="B146" s="3">
        <f t="shared" si="25"/>
        <v>139</v>
      </c>
      <c r="C146" s="14">
        <f t="shared" si="26"/>
        <v>572032.10881347384</v>
      </c>
      <c r="D146" s="14">
        <f t="shared" si="23"/>
        <v>-1.8347316344196041E-13</v>
      </c>
      <c r="E146" s="14">
        <f t="shared" si="27"/>
        <v>2.7446345858227916E-12</v>
      </c>
      <c r="F146" s="14">
        <f t="shared" si="29"/>
        <v>-8.7215552341295931E-13</v>
      </c>
      <c r="G146" s="14">
        <f t="shared" si="28"/>
        <v>8027967.8911865288</v>
      </c>
      <c r="H146" s="14">
        <f t="shared" si="24"/>
        <v>1.0556286868549198E-12</v>
      </c>
      <c r="I146" s="3">
        <f t="shared" si="21"/>
        <v>8027967.8911865288</v>
      </c>
      <c r="J146" s="3">
        <f t="shared" si="21"/>
        <v>1.8347316344196044E-13</v>
      </c>
      <c r="K146" s="3">
        <f ca="1">IF($A146&lt;=MAX(COVID19!A141:A4200),_xlfn.NUMBERVALUE(INDIRECT(ADDRESS((ROW(K146)-7)*28+29,5,,,"COVID19"))),"")</f>
        <v>33185</v>
      </c>
    </row>
    <row r="147" spans="1:11" x14ac:dyDescent="0.4">
      <c r="A147" s="1">
        <f t="shared" si="25"/>
        <v>44026</v>
      </c>
      <c r="B147" s="3">
        <f t="shared" si="25"/>
        <v>140</v>
      </c>
      <c r="C147" s="14">
        <f t="shared" si="26"/>
        <v>572032.10881347384</v>
      </c>
      <c r="D147" s="14">
        <f t="shared" si="23"/>
        <v>-1.2517136482712436E-13</v>
      </c>
      <c r="E147" s="14">
        <f t="shared" si="27"/>
        <v>1.8724790624098324E-12</v>
      </c>
      <c r="F147" s="14">
        <f t="shared" si="29"/>
        <v>-5.9501288994588801E-13</v>
      </c>
      <c r="G147" s="14">
        <f t="shared" si="28"/>
        <v>8027967.8911865288</v>
      </c>
      <c r="H147" s="14">
        <f t="shared" si="24"/>
        <v>7.2018425477301237E-13</v>
      </c>
      <c r="I147" s="3">
        <f t="shared" si="21"/>
        <v>8027967.8911865288</v>
      </c>
      <c r="J147" s="3">
        <f t="shared" si="21"/>
        <v>1.2517136482712436E-13</v>
      </c>
      <c r="K147" s="3">
        <f ca="1">IF($A147&lt;=MAX(COVID19!A142:A4200),_xlfn.NUMBERVALUE(INDIRECT(ADDRESS((ROW(K147)-7)*28+29,5,,,"COVID19"))),"")</f>
        <v>33299</v>
      </c>
    </row>
    <row r="148" spans="1:11" x14ac:dyDescent="0.4">
      <c r="A148" s="1">
        <f t="shared" si="25"/>
        <v>44027</v>
      </c>
      <c r="B148" s="3">
        <f t="shared" si="25"/>
        <v>141</v>
      </c>
      <c r="C148" s="14">
        <f t="shared" si="26"/>
        <v>572032.10881347384</v>
      </c>
      <c r="D148" s="14">
        <f t="shared" si="23"/>
        <v>-8.5395979873870808E-14</v>
      </c>
      <c r="E148" s="14">
        <f t="shared" si="27"/>
        <v>1.2774661724639444E-12</v>
      </c>
      <c r="F148" s="14">
        <f t="shared" si="29"/>
        <v>-4.0593716338149242E-13</v>
      </c>
      <c r="G148" s="14">
        <f t="shared" si="28"/>
        <v>8027967.8911865288</v>
      </c>
      <c r="H148" s="14">
        <f t="shared" si="24"/>
        <v>4.9133314325536325E-13</v>
      </c>
      <c r="I148" s="3">
        <f t="shared" si="21"/>
        <v>8027967.8911865288</v>
      </c>
      <c r="J148" s="3">
        <f t="shared" si="21"/>
        <v>8.5395979873870821E-14</v>
      </c>
      <c r="K148" s="3">
        <f ca="1">IF($A148&lt;=MAX(COVID19!A143:A4200),_xlfn.NUMBERVALUE(INDIRECT(ADDRESS((ROW(K148)-7)*28+29,5,,,"COVID19"))),"")</f>
        <v>33439</v>
      </c>
    </row>
    <row r="149" spans="1:11" x14ac:dyDescent="0.4">
      <c r="A149" s="1">
        <f t="shared" si="25"/>
        <v>44028</v>
      </c>
      <c r="B149" s="3">
        <f t="shared" si="25"/>
        <v>142</v>
      </c>
      <c r="C149" s="14">
        <f t="shared" si="26"/>
        <v>572032.10881347384</v>
      </c>
      <c r="D149" s="14">
        <f t="shared" si="23"/>
        <v>-5.8259917423527901E-14</v>
      </c>
      <c r="E149" s="14">
        <f t="shared" si="27"/>
        <v>8.7152900908245206E-13</v>
      </c>
      <c r="F149" s="14">
        <f t="shared" si="29"/>
        <v>-2.769435476081844E-13</v>
      </c>
      <c r="G149" s="14">
        <f t="shared" si="28"/>
        <v>8027967.8911865288</v>
      </c>
      <c r="H149" s="14">
        <f t="shared" si="24"/>
        <v>3.3520346503171229E-13</v>
      </c>
      <c r="I149" s="3">
        <f t="shared" si="21"/>
        <v>8027967.8911865288</v>
      </c>
      <c r="J149" s="3">
        <f t="shared" si="21"/>
        <v>5.8259917423527888E-14</v>
      </c>
      <c r="K149" s="3">
        <f ca="1">IF($A149&lt;=MAX(COVID19!A144:A4200),_xlfn.NUMBERVALUE(INDIRECT(ADDRESS((ROW(K149)-7)*28+29,5,,,"COVID19"))),"")</f>
        <v>33546</v>
      </c>
    </row>
    <row r="150" spans="1:11" x14ac:dyDescent="0.4">
      <c r="A150" s="1">
        <f t="shared" si="25"/>
        <v>44029</v>
      </c>
      <c r="B150" s="3">
        <f t="shared" si="25"/>
        <v>143</v>
      </c>
      <c r="C150" s="14">
        <f t="shared" si="26"/>
        <v>572032.10881347384</v>
      </c>
      <c r="D150" s="14">
        <f t="shared" si="23"/>
        <v>-3.9746812241156111E-14</v>
      </c>
      <c r="E150" s="14">
        <f t="shared" si="27"/>
        <v>5.9458546147426767E-13</v>
      </c>
      <c r="F150" s="14">
        <f t="shared" si="29"/>
        <v>-1.8893990371048529E-13</v>
      </c>
      <c r="G150" s="14">
        <f t="shared" si="28"/>
        <v>8027967.8911865288</v>
      </c>
      <c r="H150" s="14">
        <f t="shared" si="24"/>
        <v>2.2868671595164141E-13</v>
      </c>
      <c r="I150" s="3">
        <f t="shared" si="21"/>
        <v>8027967.8911865288</v>
      </c>
      <c r="J150" s="3">
        <f t="shared" si="21"/>
        <v>3.9746812241156117E-14</v>
      </c>
      <c r="K150" s="3">
        <f ca="1">IF($A150&lt;=MAX(COVID19!A145:A4200),_xlfn.NUMBERVALUE(INDIRECT(ADDRESS((ROW(K150)-7)*28+29,5,,,"COVID19"))),"")</f>
        <v>33659</v>
      </c>
    </row>
    <row r="151" spans="1:11" x14ac:dyDescent="0.4">
      <c r="A151" s="1">
        <f t="shared" si="25"/>
        <v>44030</v>
      </c>
      <c r="B151" s="3">
        <f t="shared" si="25"/>
        <v>144</v>
      </c>
      <c r="C151" s="14">
        <f t="shared" si="26"/>
        <v>572032.10881347384</v>
      </c>
      <c r="D151" s="14">
        <f t="shared" si="23"/>
        <v>-2.7116569216003067E-14</v>
      </c>
      <c r="E151" s="14">
        <f t="shared" si="27"/>
        <v>4.0564555776378238E-13</v>
      </c>
      <c r="F151" s="14">
        <f t="shared" si="29"/>
        <v>-1.289009530008363E-13</v>
      </c>
      <c r="G151" s="14">
        <f t="shared" si="28"/>
        <v>8027967.8911865288</v>
      </c>
      <c r="H151" s="14">
        <f t="shared" si="24"/>
        <v>1.5601752221683936E-13</v>
      </c>
      <c r="I151" s="3">
        <f t="shared" si="21"/>
        <v>8027967.8911865288</v>
      </c>
      <c r="J151" s="3">
        <f t="shared" si="21"/>
        <v>2.7116569216003061E-14</v>
      </c>
      <c r="K151" s="3">
        <f ca="1">IF($A151&lt;=MAX(COVID19!A146:A4200),_xlfn.NUMBERVALUE(INDIRECT(ADDRESS((ROW(K151)-7)*28+29,5,,,"COVID19"))),"")</f>
        <v>33742</v>
      </c>
    </row>
    <row r="152" spans="1:11" x14ac:dyDescent="0.4">
      <c r="A152" s="1">
        <f t="shared" si="25"/>
        <v>44031</v>
      </c>
      <c r="B152" s="3">
        <f t="shared" si="25"/>
        <v>145</v>
      </c>
      <c r="C152" s="14">
        <f t="shared" si="26"/>
        <v>572032.10881347384</v>
      </c>
      <c r="D152" s="14">
        <f t="shared" si="23"/>
        <v>-1.8499806263328586E-14</v>
      </c>
      <c r="E152" s="14">
        <f t="shared" si="27"/>
        <v>2.7674460476294607E-13</v>
      </c>
      <c r="F152" s="14">
        <f t="shared" si="29"/>
        <v>-8.7940426337804516E-14</v>
      </c>
      <c r="G152" s="14">
        <f t="shared" si="28"/>
        <v>8027967.8911865288</v>
      </c>
      <c r="H152" s="14">
        <f t="shared" si="24"/>
        <v>1.064402326011331E-13</v>
      </c>
      <c r="I152" s="3">
        <f t="shared" si="21"/>
        <v>8027967.8911865288</v>
      </c>
      <c r="J152" s="3">
        <f t="shared" si="21"/>
        <v>1.849980626332858E-14</v>
      </c>
      <c r="K152" s="3">
        <f ca="1">IF($A152&lt;=MAX(COVID19!A147:A4200),_xlfn.NUMBERVALUE(INDIRECT(ADDRESS((ROW(K152)-7)*28+29,5,,,"COVID19"))),"")</f>
        <v>33802</v>
      </c>
    </row>
    <row r="153" spans="1:11" x14ac:dyDescent="0.4">
      <c r="A153" s="1">
        <f t="shared" ref="A153:B168" si="30">A152+1</f>
        <v>44032</v>
      </c>
      <c r="B153" s="3">
        <f t="shared" si="30"/>
        <v>146</v>
      </c>
      <c r="C153" s="14">
        <f t="shared" si="26"/>
        <v>572032.10881347384</v>
      </c>
      <c r="D153" s="14">
        <f t="shared" si="23"/>
        <v>-1.2621170069652993E-14</v>
      </c>
      <c r="E153" s="14">
        <f t="shared" si="27"/>
        <v>1.8880417842514156E-13</v>
      </c>
      <c r="F153" s="14">
        <f t="shared" si="29"/>
        <v>-5.999582163232452E-14</v>
      </c>
      <c r="G153" s="14">
        <f t="shared" si="28"/>
        <v>8027967.8911865288</v>
      </c>
      <c r="H153" s="14">
        <f t="shared" si="24"/>
        <v>7.261699170197751E-14</v>
      </c>
      <c r="I153" s="3">
        <f t="shared" si="21"/>
        <v>8027967.8911865288</v>
      </c>
      <c r="J153" s="3">
        <f t="shared" si="21"/>
        <v>1.2621170069652989E-14</v>
      </c>
      <c r="K153" s="3">
        <f ca="1">IF($A153&lt;=MAX(COVID19!A148:A4200),_xlfn.NUMBERVALUE(INDIRECT(ADDRESS((ROW(K153)-7)*28+29,5,,,"COVID19"))),"")</f>
        <v>33876</v>
      </c>
    </row>
    <row r="154" spans="1:11" x14ac:dyDescent="0.4">
      <c r="A154" s="1">
        <f t="shared" si="30"/>
        <v>44033</v>
      </c>
      <c r="B154" s="3">
        <f t="shared" si="30"/>
        <v>147</v>
      </c>
      <c r="C154" s="14">
        <f t="shared" si="26"/>
        <v>572032.10881347384</v>
      </c>
      <c r="D154" s="14">
        <f t="shared" si="23"/>
        <v>-8.6105730870742349E-15</v>
      </c>
      <c r="E154" s="14">
        <f t="shared" si="27"/>
        <v>1.2880835679281703E-13</v>
      </c>
      <c r="F154" s="14">
        <f t="shared" si="29"/>
        <v>-4.0931102602470768E-14</v>
      </c>
      <c r="G154" s="14">
        <f t="shared" si="28"/>
        <v>8027967.8911865288</v>
      </c>
      <c r="H154" s="14">
        <f t="shared" si="24"/>
        <v>4.9541675689545006E-14</v>
      </c>
      <c r="I154" s="3">
        <f t="shared" si="21"/>
        <v>8027967.8911865288</v>
      </c>
      <c r="J154" s="3">
        <f t="shared" si="21"/>
        <v>8.610573087074238E-15</v>
      </c>
      <c r="K154" s="3">
        <f ca="1">IF($A154&lt;=MAX(COVID19!A149:A4200),_xlfn.NUMBERVALUE(INDIRECT(ADDRESS((ROW(K154)-7)*28+29,5,,,"COVID19"))),"")</f>
        <v>34008</v>
      </c>
    </row>
    <row r="155" spans="1:11" x14ac:dyDescent="0.4">
      <c r="A155" s="1">
        <f t="shared" si="30"/>
        <v>44034</v>
      </c>
      <c r="B155" s="3">
        <f t="shared" si="30"/>
        <v>148</v>
      </c>
      <c r="C155" s="14">
        <f t="shared" si="26"/>
        <v>572032.10881347384</v>
      </c>
      <c r="D155" s="14">
        <f t="shared" si="23"/>
        <v>-5.8744132658601914E-15</v>
      </c>
      <c r="E155" s="14">
        <f t="shared" si="27"/>
        <v>8.7877254190346257E-14</v>
      </c>
      <c r="F155" s="14">
        <f t="shared" si="29"/>
        <v>-2.7924530653503753E-14</v>
      </c>
      <c r="G155" s="14">
        <f t="shared" si="28"/>
        <v>8027967.8911865288</v>
      </c>
      <c r="H155" s="14">
        <f t="shared" si="24"/>
        <v>3.3798943919363944E-14</v>
      </c>
      <c r="I155" s="3">
        <f t="shared" si="21"/>
        <v>8027967.8911865288</v>
      </c>
      <c r="J155" s="3">
        <f t="shared" si="21"/>
        <v>5.8744132658601906E-15</v>
      </c>
      <c r="K155" s="3">
        <f ca="1">IF($A155&lt;=MAX(COVID19!A150:A4200),_xlfn.NUMBERVALUE(INDIRECT(ADDRESS((ROW(K155)-7)*28+29,5,,,"COVID19"))),"")</f>
        <v>34112</v>
      </c>
    </row>
    <row r="156" spans="1:11" x14ac:dyDescent="0.4">
      <c r="A156" s="1">
        <f t="shared" si="30"/>
        <v>44035</v>
      </c>
      <c r="B156" s="3">
        <f t="shared" si="30"/>
        <v>149</v>
      </c>
      <c r="C156" s="14">
        <f t="shared" si="26"/>
        <v>572032.10881347384</v>
      </c>
      <c r="D156" s="14">
        <f t="shared" si="23"/>
        <v>-4.007715963751239E-15</v>
      </c>
      <c r="E156" s="14">
        <f t="shared" si="27"/>
        <v>5.9952723536842497E-14</v>
      </c>
      <c r="F156" s="14">
        <f t="shared" si="29"/>
        <v>-1.9051023858111256E-14</v>
      </c>
      <c r="G156" s="14">
        <f t="shared" si="28"/>
        <v>8027967.8911865288</v>
      </c>
      <c r="H156" s="14">
        <f t="shared" si="24"/>
        <v>2.3058739821862496E-14</v>
      </c>
      <c r="I156" s="3">
        <f t="shared" si="21"/>
        <v>8027967.8911865288</v>
      </c>
      <c r="J156" s="3">
        <f t="shared" si="21"/>
        <v>4.0077159637512398E-15</v>
      </c>
      <c r="K156" s="3">
        <f ca="1">IF($A156&lt;=MAX(COVID19!A151:A4200),_xlfn.NUMBERVALUE(INDIRECT(ADDRESS((ROW(K156)-7)*28+29,5,,,"COVID19"))),"")</f>
        <v>34216</v>
      </c>
    </row>
    <row r="157" spans="1:11" x14ac:dyDescent="0.4">
      <c r="A157" s="1">
        <f t="shared" si="30"/>
        <v>44036</v>
      </c>
      <c r="B157" s="3">
        <f t="shared" si="30"/>
        <v>150</v>
      </c>
      <c r="C157" s="14">
        <f t="shared" si="26"/>
        <v>572032.10881347384</v>
      </c>
      <c r="D157" s="14">
        <f t="shared" si="23"/>
        <v>-2.7341942963821411E-15</v>
      </c>
      <c r="E157" s="14">
        <f t="shared" si="27"/>
        <v>4.0901699678731238E-14</v>
      </c>
      <c r="F157" s="14">
        <f t="shared" si="29"/>
        <v>-1.2997228656976025E-14</v>
      </c>
      <c r="G157" s="14">
        <f t="shared" si="28"/>
        <v>8027967.8911865288</v>
      </c>
      <c r="H157" s="14">
        <f t="shared" si="24"/>
        <v>1.5731422953358166E-14</v>
      </c>
      <c r="I157" s="3">
        <f t="shared" ref="I157:J220" si="31">E157+G157</f>
        <v>8027967.8911865288</v>
      </c>
      <c r="J157" s="3">
        <f t="shared" si="31"/>
        <v>2.7341942963821407E-15</v>
      </c>
      <c r="K157" s="3" t="str">
        <f ca="1">IF($A157&lt;=MAX(COVID19!A152:A4200),_xlfn.NUMBERVALUE(INDIRECT(ADDRESS((ROW(K157)-7)*28+29,5,,,"COVID19"))),"")</f>
        <v/>
      </c>
    </row>
    <row r="158" spans="1:11" x14ac:dyDescent="0.4">
      <c r="A158" s="1">
        <f t="shared" si="30"/>
        <v>44037</v>
      </c>
      <c r="B158" s="3">
        <f t="shared" si="30"/>
        <v>151</v>
      </c>
      <c r="C158" s="14">
        <f t="shared" si="26"/>
        <v>572032.10881347384</v>
      </c>
      <c r="D158" s="14">
        <f t="shared" si="23"/>
        <v>-1.8653563570835582E-15</v>
      </c>
      <c r="E158" s="14">
        <f t="shared" si="27"/>
        <v>2.7904471021755215E-14</v>
      </c>
      <c r="F158" s="14">
        <f t="shared" si="29"/>
        <v>-8.867132497437677E-15</v>
      </c>
      <c r="G158" s="14">
        <f t="shared" si="28"/>
        <v>8027967.8911865288</v>
      </c>
      <c r="H158" s="14">
        <f t="shared" si="24"/>
        <v>1.0732488854521235E-14</v>
      </c>
      <c r="I158" s="3">
        <f t="shared" si="31"/>
        <v>8027967.8911865288</v>
      </c>
      <c r="J158" s="3">
        <f t="shared" si="31"/>
        <v>1.8653563570835582E-15</v>
      </c>
      <c r="K158" s="3" t="str">
        <f ca="1">IF($A158&lt;=MAX(COVID19!A153:A4200),_xlfn.NUMBERVALUE(INDIRECT(ADDRESS((ROW(K158)-7)*28+29,5,,,"COVID19"))),"")</f>
        <v/>
      </c>
    </row>
    <row r="159" spans="1:11" x14ac:dyDescent="0.4">
      <c r="A159" s="1">
        <f t="shared" si="30"/>
        <v>44038</v>
      </c>
      <c r="B159" s="3">
        <f t="shared" si="30"/>
        <v>152</v>
      </c>
      <c r="C159" s="14">
        <f t="shared" si="26"/>
        <v>572032.10881347384</v>
      </c>
      <c r="D159" s="14">
        <f t="shared" si="23"/>
        <v>-1.2726068310200758E-15</v>
      </c>
      <c r="E159" s="14">
        <f t="shared" si="27"/>
        <v>1.9037338524317536E-14</v>
      </c>
      <c r="F159" s="14">
        <f t="shared" si="29"/>
        <v>-6.0494464475635908E-15</v>
      </c>
      <c r="G159" s="14">
        <f t="shared" si="28"/>
        <v>8027967.8911865288</v>
      </c>
      <c r="H159" s="14">
        <f t="shared" si="24"/>
        <v>7.3220532785836666E-15</v>
      </c>
      <c r="I159" s="3">
        <f t="shared" si="31"/>
        <v>8027967.8911865288</v>
      </c>
      <c r="J159" s="3">
        <f t="shared" si="31"/>
        <v>1.2726068310200758E-15</v>
      </c>
      <c r="K159" s="3" t="str">
        <f ca="1">IF($A159&lt;=MAX(COVID19!A154:A4200),_xlfn.NUMBERVALUE(INDIRECT(ADDRESS((ROW(K159)-7)*28+29,5,,,"COVID19"))),"")</f>
        <v/>
      </c>
    </row>
    <row r="160" spans="1:11" x14ac:dyDescent="0.4">
      <c r="A160" s="1">
        <f t="shared" si="30"/>
        <v>44039</v>
      </c>
      <c r="B160" s="3">
        <f t="shared" si="30"/>
        <v>153</v>
      </c>
      <c r="C160" s="14">
        <f t="shared" si="26"/>
        <v>572032.10881347384</v>
      </c>
      <c r="D160" s="14">
        <f t="shared" si="23"/>
        <v>-8.6821380815998871E-16</v>
      </c>
      <c r="E160" s="14">
        <f t="shared" si="27"/>
        <v>1.2987892076753946E-14</v>
      </c>
      <c r="F160" s="14">
        <f t="shared" si="29"/>
        <v>-4.1271292982838361E-15</v>
      </c>
      <c r="G160" s="14">
        <f t="shared" si="28"/>
        <v>8027967.8911865288</v>
      </c>
      <c r="H160" s="14">
        <f t="shared" si="24"/>
        <v>4.9953431064438252E-15</v>
      </c>
      <c r="I160" s="3">
        <f t="shared" si="31"/>
        <v>8027967.8911865288</v>
      </c>
      <c r="J160" s="3">
        <f t="shared" si="31"/>
        <v>8.682138081599891E-16</v>
      </c>
      <c r="K160" s="3" t="str">
        <f ca="1">IF($A160&lt;=MAX(COVID19!A155:A4200),_xlfn.NUMBERVALUE(INDIRECT(ADDRESS((ROW(K160)-7)*28+29,5,,,"COVID19"))),"")</f>
        <v/>
      </c>
    </row>
    <row r="161" spans="1:11" x14ac:dyDescent="0.4">
      <c r="A161" s="1">
        <f t="shared" si="30"/>
        <v>44040</v>
      </c>
      <c r="B161" s="3">
        <f t="shared" si="30"/>
        <v>154</v>
      </c>
      <c r="C161" s="14">
        <f t="shared" si="26"/>
        <v>572032.10881347384</v>
      </c>
      <c r="D161" s="14">
        <f t="shared" si="23"/>
        <v>-5.9232372348296659E-16</v>
      </c>
      <c r="E161" s="14">
        <f t="shared" si="27"/>
        <v>8.8607627784701095E-15</v>
      </c>
      <c r="F161" s="14">
        <f t="shared" si="29"/>
        <v>-2.8156619605439982E-15</v>
      </c>
      <c r="G161" s="14">
        <f t="shared" si="28"/>
        <v>8027967.8911865288</v>
      </c>
      <c r="H161" s="14">
        <f t="shared" si="24"/>
        <v>3.4079856840269649E-15</v>
      </c>
      <c r="I161" s="3">
        <f t="shared" si="31"/>
        <v>8027967.8911865288</v>
      </c>
      <c r="J161" s="3">
        <f t="shared" si="31"/>
        <v>5.9232372348296669E-16</v>
      </c>
      <c r="K161" s="3" t="str">
        <f ca="1">IF($A161&lt;=MAX(COVID19!A156:A4200),_xlfn.NUMBERVALUE(INDIRECT(ADDRESS((ROW(K161)-7)*28+29,5,,,"COVID19"))),"")</f>
        <v/>
      </c>
    </row>
    <row r="162" spans="1:11" x14ac:dyDescent="0.4">
      <c r="A162" s="1">
        <f t="shared" si="30"/>
        <v>44041</v>
      </c>
      <c r="B162" s="3">
        <f t="shared" si="30"/>
        <v>155</v>
      </c>
      <c r="C162" s="14">
        <f t="shared" si="26"/>
        <v>572032.10881347384</v>
      </c>
      <c r="D162" s="14">
        <f t="shared" si="23"/>
        <v>-4.041025264782175E-16</v>
      </c>
      <c r="E162" s="14">
        <f t="shared" si="27"/>
        <v>6.0451008179261117E-15</v>
      </c>
      <c r="F162" s="14">
        <f t="shared" si="29"/>
        <v>-1.9209362496472099E-15</v>
      </c>
      <c r="G162" s="14">
        <f t="shared" si="28"/>
        <v>8027967.8911865288</v>
      </c>
      <c r="H162" s="14">
        <f t="shared" si="24"/>
        <v>2.3250387761254275E-15</v>
      </c>
      <c r="I162" s="3">
        <f t="shared" si="31"/>
        <v>8027967.8911865288</v>
      </c>
      <c r="J162" s="3">
        <f t="shared" si="31"/>
        <v>4.041025264782176E-16</v>
      </c>
      <c r="K162" s="3" t="str">
        <f ca="1">IF($A162&lt;=MAX(COVID19!A157:A4200),_xlfn.NUMBERVALUE(INDIRECT(ADDRESS((ROW(K162)-7)*28+29,5,,,"COVID19"))),"")</f>
        <v/>
      </c>
    </row>
    <row r="163" spans="1:11" x14ac:dyDescent="0.4">
      <c r="A163" s="1">
        <f t="shared" si="30"/>
        <v>44042</v>
      </c>
      <c r="B163" s="3">
        <f t="shared" si="30"/>
        <v>156</v>
      </c>
      <c r="C163" s="14">
        <f t="shared" si="26"/>
        <v>572032.10881347384</v>
      </c>
      <c r="D163" s="14">
        <f t="shared" si="23"/>
        <v>-2.7569189858858392E-16</v>
      </c>
      <c r="E163" s="14">
        <f t="shared" si="27"/>
        <v>4.1241645682789014E-15</v>
      </c>
      <c r="F163" s="14">
        <f t="shared" si="29"/>
        <v>-1.3105252430571473E-15</v>
      </c>
      <c r="G163" s="14">
        <f t="shared" si="28"/>
        <v>8027967.8911865288</v>
      </c>
      <c r="H163" s="14">
        <f t="shared" si="24"/>
        <v>1.5862171416457312E-15</v>
      </c>
      <c r="I163" s="3">
        <f t="shared" si="31"/>
        <v>8027967.8911865288</v>
      </c>
      <c r="J163" s="3">
        <f t="shared" si="31"/>
        <v>2.7569189858858388E-16</v>
      </c>
      <c r="K163" s="3" t="str">
        <f ca="1">IF($A163&lt;=MAX(COVID19!A158:A4200),_xlfn.NUMBERVALUE(INDIRECT(ADDRESS((ROW(K163)-7)*28+29,5,,,"COVID19"))),"")</f>
        <v/>
      </c>
    </row>
    <row r="164" spans="1:11" x14ac:dyDescent="0.4">
      <c r="A164" s="1">
        <f t="shared" si="30"/>
        <v>44043</v>
      </c>
      <c r="B164" s="3">
        <f t="shared" si="30"/>
        <v>157</v>
      </c>
      <c r="C164" s="14">
        <f t="shared" si="26"/>
        <v>572032.10881347384</v>
      </c>
      <c r="D164" s="14">
        <f t="shared" si="23"/>
        <v>-1.8808598800352964E-16</v>
      </c>
      <c r="E164" s="14">
        <f t="shared" si="27"/>
        <v>2.8136393252217541E-15</v>
      </c>
      <c r="F164" s="14">
        <f t="shared" si="29"/>
        <v>-8.9408298323560646E-16</v>
      </c>
      <c r="G164" s="14">
        <f t="shared" si="28"/>
        <v>8027967.8911865288</v>
      </c>
      <c r="H164" s="14">
        <f t="shared" si="24"/>
        <v>1.0821689712391362E-15</v>
      </c>
      <c r="I164" s="3">
        <f t="shared" si="31"/>
        <v>8027967.8911865288</v>
      </c>
      <c r="J164" s="3">
        <f t="shared" si="31"/>
        <v>1.8808598800352972E-16</v>
      </c>
      <c r="K164" s="3" t="str">
        <f ca="1">IF($A164&lt;=MAX(COVID19!A159:A4200),_xlfn.NUMBERVALUE(INDIRECT(ADDRESS((ROW(K164)-7)*28+29,5,,,"COVID19"))),"")</f>
        <v/>
      </c>
    </row>
    <row r="165" spans="1:11" x14ac:dyDescent="0.4">
      <c r="A165" s="1">
        <f t="shared" si="30"/>
        <v>44044</v>
      </c>
      <c r="B165" s="3">
        <f t="shared" si="30"/>
        <v>158</v>
      </c>
      <c r="C165" s="14">
        <f t="shared" si="26"/>
        <v>572032.10881347384</v>
      </c>
      <c r="D165" s="14">
        <f t="shared" si="23"/>
        <v>-1.2831838390745077E-16</v>
      </c>
      <c r="E165" s="14">
        <f t="shared" si="27"/>
        <v>1.9195563419861477E-15</v>
      </c>
      <c r="F165" s="14">
        <f t="shared" si="29"/>
        <v>-6.0997251685645208E-16</v>
      </c>
      <c r="G165" s="14">
        <f t="shared" si="28"/>
        <v>8027967.8911865288</v>
      </c>
      <c r="H165" s="14">
        <f t="shared" si="24"/>
        <v>7.3829090076390287E-16</v>
      </c>
      <c r="I165" s="3">
        <f t="shared" si="31"/>
        <v>8027967.8911865288</v>
      </c>
      <c r="J165" s="3">
        <f t="shared" si="31"/>
        <v>1.283183839074508E-16</v>
      </c>
      <c r="K165" s="3" t="str">
        <f ca="1">IF($A165&lt;=MAX(COVID19!A160:A4200),_xlfn.NUMBERVALUE(INDIRECT(ADDRESS((ROW(K165)-7)*28+29,5,,,"COVID19"))),"")</f>
        <v/>
      </c>
    </row>
    <row r="166" spans="1:11" x14ac:dyDescent="0.4">
      <c r="A166" s="1">
        <f t="shared" si="30"/>
        <v>44045</v>
      </c>
      <c r="B166" s="3">
        <f t="shared" si="30"/>
        <v>159</v>
      </c>
      <c r="C166" s="14">
        <f t="shared" si="26"/>
        <v>572032.10881347384</v>
      </c>
      <c r="D166" s="14">
        <f t="shared" si="23"/>
        <v>-8.7542978737527907E-17</v>
      </c>
      <c r="E166" s="14">
        <f t="shared" si="27"/>
        <v>1.3095838251296956E-15</v>
      </c>
      <c r="F166" s="14">
        <f t="shared" si="29"/>
        <v>-4.1614310785081653E-16</v>
      </c>
      <c r="G166" s="14">
        <f t="shared" si="28"/>
        <v>8027967.8911865288</v>
      </c>
      <c r="H166" s="14">
        <f t="shared" si="24"/>
        <v>5.0368608658834443E-16</v>
      </c>
      <c r="I166" s="3">
        <f t="shared" si="31"/>
        <v>8027967.8911865288</v>
      </c>
      <c r="J166" s="3">
        <f t="shared" si="31"/>
        <v>8.7542978737527907E-17</v>
      </c>
      <c r="K166" s="3" t="str">
        <f ca="1">IF($A166&lt;=MAX(COVID19!A161:A4200),_xlfn.NUMBERVALUE(INDIRECT(ADDRESS((ROW(K166)-7)*28+29,5,,,"COVID19"))),"")</f>
        <v/>
      </c>
    </row>
    <row r="167" spans="1:11" x14ac:dyDescent="0.4">
      <c r="A167" s="1">
        <f t="shared" si="30"/>
        <v>44046</v>
      </c>
      <c r="B167" s="3">
        <f t="shared" si="30"/>
        <v>160</v>
      </c>
      <c r="C167" s="14">
        <f t="shared" si="26"/>
        <v>572032.10881347384</v>
      </c>
      <c r="D167" s="14">
        <f t="shared" si="23"/>
        <v>-5.9724669941033039E-17</v>
      </c>
      <c r="E167" s="14">
        <f t="shared" si="27"/>
        <v>8.9344071727887918E-16</v>
      </c>
      <c r="F167" s="14">
        <f t="shared" si="29"/>
        <v>-2.8390637516622815E-16</v>
      </c>
      <c r="G167" s="14">
        <f t="shared" si="28"/>
        <v>8027967.8911865288</v>
      </c>
      <c r="H167" s="14">
        <f t="shared" si="24"/>
        <v>3.436310451072612E-16</v>
      </c>
      <c r="I167" s="3">
        <f t="shared" si="31"/>
        <v>8027967.8911865288</v>
      </c>
      <c r="J167" s="3">
        <f t="shared" si="31"/>
        <v>5.9724669941033051E-17</v>
      </c>
      <c r="K167" s="3" t="str">
        <f ca="1">IF($A167&lt;=MAX(COVID19!A162:A4200),_xlfn.NUMBERVALUE(INDIRECT(ADDRESS((ROW(K167)-7)*28+29,5,,,"COVID19"))),"")</f>
        <v/>
      </c>
    </row>
    <row r="168" spans="1:11" x14ac:dyDescent="0.4">
      <c r="A168" s="1">
        <f t="shared" si="30"/>
        <v>44047</v>
      </c>
      <c r="B168" s="3">
        <f t="shared" si="30"/>
        <v>161</v>
      </c>
      <c r="C168" s="14">
        <f t="shared" si="26"/>
        <v>572032.10881347384</v>
      </c>
      <c r="D168" s="14">
        <f t="shared" si="23"/>
        <v>-4.0746114091685789E-17</v>
      </c>
      <c r="E168" s="14">
        <f t="shared" si="27"/>
        <v>6.0953434211265103E-16</v>
      </c>
      <c r="F168" s="14">
        <f t="shared" si="29"/>
        <v>-1.936901713362569E-16</v>
      </c>
      <c r="G168" s="14">
        <f t="shared" si="28"/>
        <v>8027967.8911865288</v>
      </c>
      <c r="H168" s="14">
        <f t="shared" si="24"/>
        <v>2.3443628542794269E-16</v>
      </c>
      <c r="I168" s="3">
        <f t="shared" si="31"/>
        <v>8027967.8911865288</v>
      </c>
      <c r="J168" s="3">
        <f t="shared" si="31"/>
        <v>4.0746114091685789E-17</v>
      </c>
      <c r="K168" s="3" t="str">
        <f ca="1">IF($A168&lt;=MAX(COVID19!A163:A4200),_xlfn.NUMBERVALUE(INDIRECT(ADDRESS((ROW(K168)-7)*28+29,5,,,"COVID19"))),"")</f>
        <v/>
      </c>
    </row>
    <row r="169" spans="1:11" x14ac:dyDescent="0.4">
      <c r="A169" s="1">
        <f t="shared" ref="A169:B184" si="32">A168+1</f>
        <v>44048</v>
      </c>
      <c r="B169" s="3">
        <f t="shared" si="32"/>
        <v>162</v>
      </c>
      <c r="C169" s="14">
        <f t="shared" si="26"/>
        <v>572032.10881347384</v>
      </c>
      <c r="D169" s="14">
        <f t="shared" si="23"/>
        <v>-2.7798325469389085E-17</v>
      </c>
      <c r="E169" s="14">
        <f t="shared" si="27"/>
        <v>4.1584417077639415E-16</v>
      </c>
      <c r="F169" s="14">
        <f t="shared" si="29"/>
        <v>-1.3214174021383943E-16</v>
      </c>
      <c r="G169" s="14">
        <f t="shared" si="28"/>
        <v>8027967.8911865288</v>
      </c>
      <c r="H169" s="14">
        <f t="shared" si="24"/>
        <v>1.5994006568322852E-16</v>
      </c>
      <c r="I169" s="3">
        <f t="shared" si="31"/>
        <v>8027967.8911865288</v>
      </c>
      <c r="J169" s="3">
        <f t="shared" si="31"/>
        <v>2.7798325469389085E-17</v>
      </c>
      <c r="K169" s="3" t="str">
        <f ca="1">IF($A169&lt;=MAX(COVID19!A164:A4200),_xlfn.NUMBERVALUE(INDIRECT(ADDRESS((ROW(K169)-7)*28+29,5,,,"COVID19"))),"")</f>
        <v/>
      </c>
    </row>
    <row r="170" spans="1:11" x14ac:dyDescent="0.4">
      <c r="A170" s="1">
        <f t="shared" si="32"/>
        <v>44049</v>
      </c>
      <c r="B170" s="3">
        <f t="shared" si="32"/>
        <v>163</v>
      </c>
      <c r="C170" s="14">
        <f t="shared" si="26"/>
        <v>572032.10881347384</v>
      </c>
      <c r="D170" s="14">
        <f t="shared" si="23"/>
        <v>-1.8964922573064801E-17</v>
      </c>
      <c r="E170" s="14">
        <f t="shared" si="27"/>
        <v>2.8370243056255472E-16</v>
      </c>
      <c r="F170" s="14">
        <f t="shared" si="29"/>
        <v>-9.0151396874071625E-17</v>
      </c>
      <c r="G170" s="14">
        <f t="shared" si="28"/>
        <v>8027967.8911865288</v>
      </c>
      <c r="H170" s="14">
        <f t="shared" si="24"/>
        <v>1.0911631944713642E-16</v>
      </c>
      <c r="I170" s="3">
        <f t="shared" si="31"/>
        <v>8027967.8911865288</v>
      </c>
      <c r="J170" s="3">
        <f t="shared" si="31"/>
        <v>1.8964922573064795E-17</v>
      </c>
      <c r="K170" s="3" t="str">
        <f ca="1">IF($A170&lt;=MAX(COVID19!A165:A4200),_xlfn.NUMBERVALUE(INDIRECT(ADDRESS((ROW(K170)-7)*28+29,5,,,"COVID19"))),"")</f>
        <v/>
      </c>
    </row>
    <row r="171" spans="1:11" x14ac:dyDescent="0.4">
      <c r="A171" s="1">
        <f t="shared" si="32"/>
        <v>44050</v>
      </c>
      <c r="B171" s="3">
        <f t="shared" si="32"/>
        <v>164</v>
      </c>
      <c r="C171" s="14">
        <f t="shared" si="26"/>
        <v>572032.10881347384</v>
      </c>
      <c r="D171" s="14">
        <f t="shared" si="23"/>
        <v>-1.2938487557403482E-17</v>
      </c>
      <c r="E171" s="14">
        <f t="shared" si="27"/>
        <v>1.9355103368848309E-16</v>
      </c>
      <c r="F171" s="14">
        <f t="shared" si="29"/>
        <v>-6.1504217707397701E-17</v>
      </c>
      <c r="G171" s="14">
        <f t="shared" si="28"/>
        <v>8027967.8911865288</v>
      </c>
      <c r="H171" s="14">
        <f t="shared" si="24"/>
        <v>7.4442705264801181E-17</v>
      </c>
      <c r="I171" s="3">
        <f t="shared" si="31"/>
        <v>8027967.8911865288</v>
      </c>
      <c r="J171" s="3">
        <f t="shared" si="31"/>
        <v>1.2938487557403481E-17</v>
      </c>
      <c r="K171" s="3" t="str">
        <f ca="1">IF($A171&lt;=MAX(COVID19!A166:A4200),_xlfn.NUMBERVALUE(INDIRECT(ADDRESS((ROW(K171)-7)*28+29,5,,,"COVID19"))),"")</f>
        <v/>
      </c>
    </row>
    <row r="172" spans="1:11" x14ac:dyDescent="0.4">
      <c r="A172" s="1">
        <f t="shared" si="32"/>
        <v>44051</v>
      </c>
      <c r="B172" s="3">
        <f t="shared" si="32"/>
        <v>165</v>
      </c>
      <c r="C172" s="14">
        <f t="shared" si="26"/>
        <v>572032.10881347384</v>
      </c>
      <c r="D172" s="14">
        <f t="shared" si="23"/>
        <v>-8.8270574070702099E-18</v>
      </c>
      <c r="E172" s="14">
        <f t="shared" si="27"/>
        <v>1.3204681598108538E-16</v>
      </c>
      <c r="F172" s="14">
        <f t="shared" si="29"/>
        <v>-4.1960179508731855E-17</v>
      </c>
      <c r="G172" s="14">
        <f t="shared" si="28"/>
        <v>8027967.8911865288</v>
      </c>
      <c r="H172" s="14">
        <f t="shared" si="24"/>
        <v>5.0787236915802068E-17</v>
      </c>
      <c r="I172" s="3">
        <f t="shared" si="31"/>
        <v>8027967.8911865288</v>
      </c>
      <c r="J172" s="3">
        <f t="shared" si="31"/>
        <v>8.827057407070213E-18</v>
      </c>
      <c r="K172" s="3" t="str">
        <f ca="1">IF($A172&lt;=MAX(COVID19!A167:A4200),_xlfn.NUMBERVALUE(INDIRECT(ADDRESS((ROW(K172)-7)*28+29,5,,,"COVID19"))),"")</f>
        <v/>
      </c>
    </row>
    <row r="173" spans="1:11" x14ac:dyDescent="0.4">
      <c r="A173" s="1">
        <f t="shared" si="32"/>
        <v>44052</v>
      </c>
      <c r="B173" s="3">
        <f t="shared" si="32"/>
        <v>166</v>
      </c>
      <c r="C173" s="14">
        <f t="shared" si="26"/>
        <v>572032.10881347384</v>
      </c>
      <c r="D173" s="14">
        <f t="shared" si="23"/>
        <v>-6.0221059163231571E-18</v>
      </c>
      <c r="E173" s="14">
        <f t="shared" si="27"/>
        <v>9.0086636472353526E-17</v>
      </c>
      <c r="F173" s="14">
        <f t="shared" si="29"/>
        <v>-2.8626600419197423E-17</v>
      </c>
      <c r="G173" s="14">
        <f t="shared" si="28"/>
        <v>8027967.8911865288</v>
      </c>
      <c r="H173" s="14">
        <f t="shared" si="24"/>
        <v>3.4648706335520582E-17</v>
      </c>
      <c r="I173" s="3">
        <f t="shared" si="31"/>
        <v>8027967.8911865288</v>
      </c>
      <c r="J173" s="3">
        <f t="shared" si="31"/>
        <v>6.0221059163231586E-18</v>
      </c>
      <c r="K173" s="3" t="str">
        <f ca="1">IF($A173&lt;=MAX(COVID19!A168:A4200),_xlfn.NUMBERVALUE(INDIRECT(ADDRESS((ROW(K173)-7)*28+29,5,,,"COVID19"))),"")</f>
        <v/>
      </c>
    </row>
    <row r="174" spans="1:11" x14ac:dyDescent="0.4">
      <c r="A174" s="1">
        <f t="shared" si="32"/>
        <v>44053</v>
      </c>
      <c r="B174" s="3">
        <f t="shared" si="32"/>
        <v>167</v>
      </c>
      <c r="C174" s="14">
        <f t="shared" si="26"/>
        <v>572032.10881347384</v>
      </c>
      <c r="D174" s="14">
        <f t="shared" si="23"/>
        <v>-4.1084766978366515E-18</v>
      </c>
      <c r="E174" s="14">
        <f t="shared" si="27"/>
        <v>6.1460036053156103E-17</v>
      </c>
      <c r="F174" s="14">
        <f t="shared" si="29"/>
        <v>-1.9529998707223386E-17</v>
      </c>
      <c r="G174" s="14">
        <f t="shared" si="28"/>
        <v>8027967.8911865288</v>
      </c>
      <c r="H174" s="14">
        <f t="shared" si="24"/>
        <v>2.3638475405060037E-17</v>
      </c>
      <c r="I174" s="3">
        <f t="shared" si="31"/>
        <v>8027967.8911865288</v>
      </c>
      <c r="J174" s="3">
        <f t="shared" si="31"/>
        <v>4.1084766978366508E-18</v>
      </c>
      <c r="K174" s="3" t="str">
        <f ca="1">IF($A174&lt;=MAX(COVID19!A169:A4200),_xlfn.NUMBERVALUE(INDIRECT(ADDRESS((ROW(K174)-7)*28+29,5,,,"COVID19"))),"")</f>
        <v/>
      </c>
    </row>
    <row r="175" spans="1:11" x14ac:dyDescent="0.4">
      <c r="A175" s="1">
        <f t="shared" si="32"/>
        <v>44054</v>
      </c>
      <c r="B175" s="3">
        <f t="shared" si="32"/>
        <v>168</v>
      </c>
      <c r="C175" s="14">
        <f t="shared" si="26"/>
        <v>572032.10881347384</v>
      </c>
      <c r="D175" s="14">
        <f t="shared" si="23"/>
        <v>-2.8029365493081062E-18</v>
      </c>
      <c r="E175" s="14">
        <f t="shared" si="27"/>
        <v>4.193003734593272E-17</v>
      </c>
      <c r="F175" s="14">
        <f t="shared" si="29"/>
        <v>-1.3324000891435248E-17</v>
      </c>
      <c r="G175" s="14">
        <f t="shared" si="28"/>
        <v>8027967.8911865288</v>
      </c>
      <c r="H175" s="14">
        <f t="shared" si="24"/>
        <v>1.6126937440743354E-17</v>
      </c>
      <c r="I175" s="3">
        <f t="shared" si="31"/>
        <v>8027967.8911865288</v>
      </c>
      <c r="J175" s="3">
        <f t="shared" si="31"/>
        <v>2.8029365493081059E-18</v>
      </c>
      <c r="K175" s="3" t="str">
        <f ca="1">IF($A175&lt;=MAX(COVID19!A170:A4200),_xlfn.NUMBERVALUE(INDIRECT(ADDRESS((ROW(K175)-7)*28+29,5,,,"COVID19"))),"")</f>
        <v/>
      </c>
    </row>
    <row r="176" spans="1:11" x14ac:dyDescent="0.4">
      <c r="A176" s="1">
        <f t="shared" si="32"/>
        <v>44055</v>
      </c>
      <c r="B176" s="3">
        <f t="shared" si="32"/>
        <v>169</v>
      </c>
      <c r="C176" s="14">
        <f t="shared" si="26"/>
        <v>572032.10881347384</v>
      </c>
      <c r="D176" s="14">
        <f t="shared" si="23"/>
        <v>-1.9122545598430931E-18</v>
      </c>
      <c r="E176" s="14">
        <f t="shared" si="27"/>
        <v>2.8606036454497469E-17</v>
      </c>
      <c r="F176" s="14">
        <f t="shared" si="29"/>
        <v>-9.0900671534251628E-18</v>
      </c>
      <c r="G176" s="14">
        <f t="shared" si="28"/>
        <v>8027967.8911865288</v>
      </c>
      <c r="H176" s="14">
        <f t="shared" si="24"/>
        <v>1.1002321713268256E-17</v>
      </c>
      <c r="I176" s="3">
        <f t="shared" si="31"/>
        <v>8027967.8911865288</v>
      </c>
      <c r="J176" s="3">
        <f t="shared" si="31"/>
        <v>1.9122545598430931E-18</v>
      </c>
      <c r="K176" s="3" t="str">
        <f ca="1">IF($A176&lt;=MAX(COVID19!A171:A4200),_xlfn.NUMBERVALUE(INDIRECT(ADDRESS((ROW(K176)-7)*28+29,5,,,"COVID19"))),"")</f>
        <v/>
      </c>
    </row>
    <row r="177" spans="1:11" x14ac:dyDescent="0.4">
      <c r="A177" s="1">
        <f t="shared" si="32"/>
        <v>44056</v>
      </c>
      <c r="B177" s="3">
        <f t="shared" si="32"/>
        <v>170</v>
      </c>
      <c r="C177" s="14">
        <f t="shared" si="26"/>
        <v>572032.10881347384</v>
      </c>
      <c r="D177" s="14">
        <f t="shared" si="23"/>
        <v>-1.3046023116518098E-18</v>
      </c>
      <c r="E177" s="14">
        <f t="shared" si="27"/>
        <v>1.9515969301072306E-17</v>
      </c>
      <c r="F177" s="14">
        <f t="shared" si="29"/>
        <v>-6.2015397272221536E-18</v>
      </c>
      <c r="G177" s="14">
        <f t="shared" si="28"/>
        <v>8027967.8911865288</v>
      </c>
      <c r="H177" s="14">
        <f t="shared" si="24"/>
        <v>7.5061420388739638E-18</v>
      </c>
      <c r="I177" s="3">
        <f t="shared" si="31"/>
        <v>8027967.8911865288</v>
      </c>
      <c r="J177" s="3">
        <f t="shared" si="31"/>
        <v>1.3046023116518102E-18</v>
      </c>
      <c r="K177" s="3" t="str">
        <f ca="1">IF($A177&lt;=MAX(COVID19!A172:A4200),_xlfn.NUMBERVALUE(INDIRECT(ADDRESS((ROW(K177)-7)*28+29,5,,,"COVID19"))),"")</f>
        <v/>
      </c>
    </row>
    <row r="178" spans="1:11" x14ac:dyDescent="0.4">
      <c r="A178" s="1">
        <f t="shared" si="32"/>
        <v>44057</v>
      </c>
      <c r="B178" s="3">
        <f t="shared" si="32"/>
        <v>171</v>
      </c>
      <c r="C178" s="14">
        <f t="shared" si="26"/>
        <v>572032.10881347384</v>
      </c>
      <c r="D178" s="14">
        <f t="shared" si="23"/>
        <v>-8.9004216661765968E-19</v>
      </c>
      <c r="E178" s="14">
        <f t="shared" si="27"/>
        <v>1.3314429573850153E-17</v>
      </c>
      <c r="F178" s="14">
        <f t="shared" si="29"/>
        <v>-4.2308922848631676E-18</v>
      </c>
      <c r="G178" s="14">
        <f t="shared" si="28"/>
        <v>8027967.8911865288</v>
      </c>
      <c r="H178" s="14">
        <f t="shared" si="24"/>
        <v>5.1209344514808276E-18</v>
      </c>
      <c r="I178" s="3">
        <f t="shared" si="31"/>
        <v>8027967.8911865288</v>
      </c>
      <c r="J178" s="3">
        <f t="shared" si="31"/>
        <v>8.9004216661766007E-19</v>
      </c>
      <c r="K178" s="3" t="str">
        <f ca="1">IF($A178&lt;=MAX(COVID19!A173:A4200),_xlfn.NUMBERVALUE(INDIRECT(ADDRESS((ROW(K178)-7)*28+29,5,,,"COVID19"))),"")</f>
        <v/>
      </c>
    </row>
    <row r="179" spans="1:11" x14ac:dyDescent="0.4">
      <c r="A179" s="1">
        <f t="shared" si="32"/>
        <v>44058</v>
      </c>
      <c r="B179" s="3">
        <f t="shared" si="32"/>
        <v>172</v>
      </c>
      <c r="C179" s="14">
        <f t="shared" si="26"/>
        <v>572032.10881347384</v>
      </c>
      <c r="D179" s="14">
        <f t="shared" si="23"/>
        <v>-6.0721574021622961E-19</v>
      </c>
      <c r="E179" s="14">
        <f t="shared" si="27"/>
        <v>9.0835372889869852E-18</v>
      </c>
      <c r="F179" s="14">
        <f t="shared" si="29"/>
        <v>-2.886452447855688E-18</v>
      </c>
      <c r="G179" s="14">
        <f t="shared" si="28"/>
        <v>8027967.8911865288</v>
      </c>
      <c r="H179" s="14">
        <f t="shared" si="24"/>
        <v>3.4936681880719174E-18</v>
      </c>
      <c r="I179" s="3">
        <f t="shared" si="31"/>
        <v>8027967.8911865288</v>
      </c>
      <c r="J179" s="3">
        <f t="shared" si="31"/>
        <v>6.0721574021622942E-19</v>
      </c>
      <c r="K179" s="3" t="str">
        <f ca="1">IF($A179&lt;=MAX(COVID19!A174:A4200),_xlfn.NUMBERVALUE(INDIRECT(ADDRESS((ROW(K179)-7)*28+29,5,,,"COVID19"))),"")</f>
        <v/>
      </c>
    </row>
    <row r="180" spans="1:11" x14ac:dyDescent="0.4">
      <c r="A180" s="1">
        <f t="shared" si="32"/>
        <v>44059</v>
      </c>
      <c r="B180" s="3">
        <f t="shared" si="32"/>
        <v>173</v>
      </c>
      <c r="C180" s="14">
        <f t="shared" si="26"/>
        <v>572032.10881347384</v>
      </c>
      <c r="D180" s="14">
        <f t="shared" si="23"/>
        <v>-4.1426234508362658E-19</v>
      </c>
      <c r="E180" s="14">
        <f t="shared" si="27"/>
        <v>6.1970848411312972E-18</v>
      </c>
      <c r="F180" s="14">
        <f t="shared" si="29"/>
        <v>-1.969231824582257E-18</v>
      </c>
      <c r="G180" s="14">
        <f t="shared" si="28"/>
        <v>8027967.8911865288</v>
      </c>
      <c r="H180" s="14">
        <f t="shared" si="24"/>
        <v>2.3834941696658834E-18</v>
      </c>
      <c r="I180" s="3">
        <f t="shared" si="31"/>
        <v>8027967.8911865288</v>
      </c>
      <c r="J180" s="3">
        <f t="shared" si="31"/>
        <v>4.1426234508362639E-19</v>
      </c>
      <c r="K180" s="3" t="str">
        <f ca="1">IF($A180&lt;=MAX(COVID19!A175:A4200),_xlfn.NUMBERVALUE(INDIRECT(ADDRESS((ROW(K180)-7)*28+29,5,,,"COVID19"))),"")</f>
        <v/>
      </c>
    </row>
    <row r="181" spans="1:11" x14ac:dyDescent="0.4">
      <c r="A181" s="1">
        <f t="shared" si="32"/>
        <v>44060</v>
      </c>
      <c r="B181" s="3">
        <f t="shared" si="32"/>
        <v>174</v>
      </c>
      <c r="C181" s="14">
        <f t="shared" si="26"/>
        <v>572032.10881347384</v>
      </c>
      <c r="D181" s="14">
        <f t="shared" si="23"/>
        <v>-2.8262325758069807E-19</v>
      </c>
      <c r="E181" s="14">
        <f t="shared" si="27"/>
        <v>4.2278530165490402E-18</v>
      </c>
      <c r="F181" s="14">
        <f t="shared" si="29"/>
        <v>-1.3434740564766249E-18</v>
      </c>
      <c r="G181" s="14">
        <f t="shared" si="28"/>
        <v>8027967.8911865288</v>
      </c>
      <c r="H181" s="14">
        <f t="shared" si="24"/>
        <v>1.626097314057323E-18</v>
      </c>
      <c r="I181" s="3">
        <f t="shared" si="31"/>
        <v>8027967.8911865288</v>
      </c>
      <c r="J181" s="3">
        <f t="shared" si="31"/>
        <v>2.8262325758069807E-19</v>
      </c>
      <c r="K181" s="3" t="str">
        <f ca="1">IF($A181&lt;=MAX(COVID19!A176:A4200),_xlfn.NUMBERVALUE(INDIRECT(ADDRESS((ROW(K181)-7)*28+29,5,,,"COVID19"))),"")</f>
        <v/>
      </c>
    </row>
    <row r="182" spans="1:11" x14ac:dyDescent="0.4">
      <c r="A182" s="1">
        <f t="shared" si="32"/>
        <v>44061</v>
      </c>
      <c r="B182" s="3">
        <f t="shared" si="32"/>
        <v>175</v>
      </c>
      <c r="C182" s="14">
        <f t="shared" si="26"/>
        <v>572032.10881347384</v>
      </c>
      <c r="D182" s="14">
        <f t="shared" si="23"/>
        <v>-1.9281478674920645E-19</v>
      </c>
      <c r="E182" s="14">
        <f t="shared" si="27"/>
        <v>2.8843789600724155E-18</v>
      </c>
      <c r="F182" s="14">
        <f t="shared" si="29"/>
        <v>-9.1656173635556865E-19</v>
      </c>
      <c r="G182" s="14">
        <f t="shared" si="28"/>
        <v>8027967.8911865288</v>
      </c>
      <c r="H182" s="14">
        <f t="shared" si="24"/>
        <v>1.109376523104775E-18</v>
      </c>
      <c r="I182" s="3">
        <f t="shared" si="31"/>
        <v>8027967.8911865288</v>
      </c>
      <c r="J182" s="3">
        <f t="shared" si="31"/>
        <v>1.9281478674920638E-19</v>
      </c>
      <c r="K182" s="3" t="str">
        <f ca="1">IF($A182&lt;=MAX(COVID19!A177:A4200),_xlfn.NUMBERVALUE(INDIRECT(ADDRESS((ROW(K182)-7)*28+29,5,,,"COVID19"))),"")</f>
        <v/>
      </c>
    </row>
    <row r="183" spans="1:11" x14ac:dyDescent="0.4">
      <c r="A183" s="1">
        <f t="shared" si="32"/>
        <v>44062</v>
      </c>
      <c r="B183" s="3">
        <f t="shared" si="32"/>
        <v>176</v>
      </c>
      <c r="C183" s="14">
        <f t="shared" si="26"/>
        <v>572032.10881347384</v>
      </c>
      <c r="D183" s="14">
        <f t="shared" si="23"/>
        <v>-1.3154452435156212E-19</v>
      </c>
      <c r="E183" s="14">
        <f t="shared" si="27"/>
        <v>1.9678172237168468E-18</v>
      </c>
      <c r="F183" s="14">
        <f t="shared" si="29"/>
        <v>-6.2530825400107129E-19</v>
      </c>
      <c r="G183" s="14">
        <f t="shared" si="28"/>
        <v>8027967.8911865288</v>
      </c>
      <c r="H183" s="14">
        <f t="shared" si="24"/>
        <v>7.5685277835263338E-19</v>
      </c>
      <c r="I183" s="3">
        <f t="shared" si="31"/>
        <v>8027967.8911865288</v>
      </c>
      <c r="J183" s="3">
        <f t="shared" si="31"/>
        <v>1.315445243515621E-19</v>
      </c>
      <c r="K183" s="3" t="str">
        <f ca="1">IF($A183&lt;=MAX(COVID19!A178:A4200),_xlfn.NUMBERVALUE(INDIRECT(ADDRESS((ROW(K183)-7)*28+29,5,,,"COVID19"))),"")</f>
        <v/>
      </c>
    </row>
    <row r="184" spans="1:11" x14ac:dyDescent="0.4">
      <c r="A184" s="1">
        <f t="shared" si="32"/>
        <v>44063</v>
      </c>
      <c r="B184" s="3">
        <f t="shared" si="32"/>
        <v>177</v>
      </c>
      <c r="C184" s="14">
        <f t="shared" si="26"/>
        <v>572032.10881347384</v>
      </c>
      <c r="D184" s="14">
        <f t="shared" si="23"/>
        <v>-8.9743956771250783E-20</v>
      </c>
      <c r="E184" s="14">
        <f t="shared" si="27"/>
        <v>1.3425089697157757E-18</v>
      </c>
      <c r="F184" s="14">
        <f t="shared" si="29"/>
        <v>-4.2660564696558597E-19</v>
      </c>
      <c r="G184" s="14">
        <f t="shared" si="28"/>
        <v>8027967.8911865288</v>
      </c>
      <c r="H184" s="14">
        <f t="shared" si="24"/>
        <v>5.1634960373683674E-19</v>
      </c>
      <c r="I184" s="3">
        <f t="shared" si="31"/>
        <v>8027967.8911865288</v>
      </c>
      <c r="J184" s="3">
        <f t="shared" si="31"/>
        <v>8.9743956771250771E-20</v>
      </c>
      <c r="K184" s="3" t="str">
        <f ca="1">IF($A184&lt;=MAX(COVID19!A179:A4200),_xlfn.NUMBERVALUE(INDIRECT(ADDRESS((ROW(K184)-7)*28+29,5,,,"COVID19"))),"")</f>
        <v/>
      </c>
    </row>
    <row r="185" spans="1:11" x14ac:dyDescent="0.4">
      <c r="A185" s="1">
        <f t="shared" ref="A185:B200" si="33">A184+1</f>
        <v>44064</v>
      </c>
      <c r="B185" s="3">
        <f t="shared" si="33"/>
        <v>178</v>
      </c>
      <c r="C185" s="14">
        <f t="shared" si="26"/>
        <v>572032.10881347384</v>
      </c>
      <c r="D185" s="14">
        <f t="shared" si="23"/>
        <v>-6.122624880557778E-20</v>
      </c>
      <c r="E185" s="14">
        <f t="shared" si="27"/>
        <v>9.1590332275018964E-19</v>
      </c>
      <c r="F185" s="14">
        <f t="shared" si="29"/>
        <v>-2.9104425994449511E-19</v>
      </c>
      <c r="G185" s="14">
        <f t="shared" si="28"/>
        <v>8027967.8911865288</v>
      </c>
      <c r="H185" s="14">
        <f t="shared" si="24"/>
        <v>3.5227050875007289E-19</v>
      </c>
      <c r="I185" s="3">
        <f t="shared" si="31"/>
        <v>8027967.8911865288</v>
      </c>
      <c r="J185" s="3">
        <f t="shared" si="31"/>
        <v>6.122624880557778E-20</v>
      </c>
      <c r="K185" s="3" t="str">
        <f ca="1">IF($A185&lt;=MAX(COVID19!A180:A4200),_xlfn.NUMBERVALUE(INDIRECT(ADDRESS((ROW(K185)-7)*28+29,5,,,"COVID19"))),"")</f>
        <v/>
      </c>
    </row>
    <row r="186" spans="1:11" x14ac:dyDescent="0.4">
      <c r="A186" s="1">
        <f t="shared" si="33"/>
        <v>44065</v>
      </c>
      <c r="B186" s="3">
        <f t="shared" si="33"/>
        <v>179</v>
      </c>
      <c r="C186" s="14">
        <f t="shared" si="26"/>
        <v>572032.10881347384</v>
      </c>
      <c r="D186" s="14">
        <f t="shared" si="23"/>
        <v>-4.1770540074999073E-20</v>
      </c>
      <c r="E186" s="14">
        <f t="shared" si="27"/>
        <v>6.2485906280569448E-19</v>
      </c>
      <c r="F186" s="14">
        <f t="shared" si="29"/>
        <v>-1.9855986869642189E-19</v>
      </c>
      <c r="G186" s="14">
        <f t="shared" si="28"/>
        <v>8027967.8911865288</v>
      </c>
      <c r="H186" s="14">
        <f t="shared" si="24"/>
        <v>2.4033040877142095E-19</v>
      </c>
      <c r="I186" s="3">
        <f t="shared" si="31"/>
        <v>8027967.8911865288</v>
      </c>
      <c r="J186" s="3">
        <f t="shared" si="31"/>
        <v>4.1770540074999061E-20</v>
      </c>
      <c r="K186" s="3" t="str">
        <f ca="1">IF($A186&lt;=MAX(COVID19!A181:A4200),_xlfn.NUMBERVALUE(INDIRECT(ADDRESS((ROW(K186)-7)*28+29,5,,,"COVID19"))),"")</f>
        <v/>
      </c>
    </row>
    <row r="187" spans="1:11" x14ac:dyDescent="0.4">
      <c r="A187" s="1">
        <f t="shared" si="33"/>
        <v>44066</v>
      </c>
      <c r="B187" s="3">
        <f t="shared" si="33"/>
        <v>180</v>
      </c>
      <c r="C187" s="14">
        <f t="shared" si="26"/>
        <v>572032.10881347384</v>
      </c>
      <c r="D187" s="14">
        <f t="shared" si="23"/>
        <v>-2.8497222224043103E-20</v>
      </c>
      <c r="E187" s="14">
        <f t="shared" si="27"/>
        <v>4.2629919410927259E-19</v>
      </c>
      <c r="F187" s="14">
        <f t="shared" si="29"/>
        <v>-1.3546400627952325E-19</v>
      </c>
      <c r="G187" s="14">
        <f t="shared" si="28"/>
        <v>8027967.8911865288</v>
      </c>
      <c r="H187" s="14">
        <f t="shared" si="24"/>
        <v>1.6396122850356636E-19</v>
      </c>
      <c r="I187" s="3">
        <f t="shared" si="31"/>
        <v>8027967.8911865288</v>
      </c>
      <c r="J187" s="3">
        <f t="shared" si="31"/>
        <v>2.8497222224043103E-20</v>
      </c>
      <c r="K187" s="3" t="str">
        <f ca="1">IF($A187&lt;=MAX(COVID19!A182:A4200),_xlfn.NUMBERVALUE(INDIRECT(ADDRESS((ROW(K187)-7)*28+29,5,,,"COVID19"))),"")</f>
        <v/>
      </c>
    </row>
    <row r="188" spans="1:11" x14ac:dyDescent="0.4">
      <c r="A188" s="1">
        <f t="shared" si="33"/>
        <v>44067</v>
      </c>
      <c r="B188" s="3">
        <f t="shared" si="33"/>
        <v>181</v>
      </c>
      <c r="C188" s="14">
        <f t="shared" si="26"/>
        <v>572032.10881347384</v>
      </c>
      <c r="D188" s="14">
        <f t="shared" si="23"/>
        <v>-1.9441732690752478E-20</v>
      </c>
      <c r="E188" s="14">
        <f t="shared" si="27"/>
        <v>2.9083518782974933E-19</v>
      </c>
      <c r="F188" s="14">
        <f t="shared" si="29"/>
        <v>-9.2417954936074172E-20</v>
      </c>
      <c r="G188" s="14">
        <f t="shared" si="28"/>
        <v>8027967.8911865288</v>
      </c>
      <c r="H188" s="14">
        <f t="shared" si="24"/>
        <v>1.1185968762682665E-19</v>
      </c>
      <c r="I188" s="3">
        <f t="shared" si="31"/>
        <v>8027967.8911865288</v>
      </c>
      <c r="J188" s="3">
        <f t="shared" si="31"/>
        <v>1.9441732690752475E-20</v>
      </c>
      <c r="K188" s="3" t="str">
        <f ca="1">IF($A188&lt;=MAX(COVID19!A183:A4200),_xlfn.NUMBERVALUE(INDIRECT(ADDRESS((ROW(K188)-7)*28+29,5,,,"COVID19"))),"")</f>
        <v/>
      </c>
    </row>
    <row r="189" spans="1:11" x14ac:dyDescent="0.4">
      <c r="A189" s="1">
        <f t="shared" si="33"/>
        <v>44068</v>
      </c>
      <c r="B189" s="3">
        <f t="shared" si="33"/>
        <v>182</v>
      </c>
      <c r="C189" s="14">
        <f t="shared" si="26"/>
        <v>572032.10881347384</v>
      </c>
      <c r="D189" s="14">
        <f t="shared" si="23"/>
        <v>-1.3263782941614961E-20</v>
      </c>
      <c r="E189" s="14">
        <f t="shared" si="27"/>
        <v>1.9841723289367515E-19</v>
      </c>
      <c r="F189" s="14">
        <f t="shared" si="29"/>
        <v>-6.3050537402106251E-20</v>
      </c>
      <c r="G189" s="14">
        <f t="shared" si="28"/>
        <v>8027967.8911865288</v>
      </c>
      <c r="H189" s="14">
        <f t="shared" si="24"/>
        <v>7.631432034372121E-20</v>
      </c>
      <c r="I189" s="3">
        <f t="shared" si="31"/>
        <v>8027967.8911865288</v>
      </c>
      <c r="J189" s="3">
        <f t="shared" si="31"/>
        <v>1.3263782941614959E-20</v>
      </c>
      <c r="K189" s="3" t="str">
        <f ca="1">IF($A189&lt;=MAX(COVID19!A184:A4200),_xlfn.NUMBERVALUE(INDIRECT(ADDRESS((ROW(K189)-7)*28+29,5,,,"COVID19"))),"")</f>
        <v/>
      </c>
    </row>
    <row r="190" spans="1:11" x14ac:dyDescent="0.4">
      <c r="A190" s="1">
        <f t="shared" si="33"/>
        <v>44069</v>
      </c>
      <c r="B190" s="3">
        <f t="shared" si="33"/>
        <v>183</v>
      </c>
      <c r="C190" s="14">
        <f t="shared" si="26"/>
        <v>572032.10881347384</v>
      </c>
      <c r="D190" s="14">
        <f t="shared" si="23"/>
        <v>-9.0489845077417757E-21</v>
      </c>
      <c r="E190" s="14">
        <f t="shared" si="27"/>
        <v>1.3536669549156889E-19</v>
      </c>
      <c r="F190" s="14">
        <f t="shared" si="29"/>
        <v>-4.301512914286164E-20</v>
      </c>
      <c r="G190" s="14">
        <f t="shared" si="28"/>
        <v>8027967.8911865288</v>
      </c>
      <c r="H190" s="14">
        <f t="shared" si="24"/>
        <v>5.2064113650603414E-20</v>
      </c>
      <c r="I190" s="3">
        <f t="shared" si="31"/>
        <v>8027967.8911865288</v>
      </c>
      <c r="J190" s="3">
        <f t="shared" si="31"/>
        <v>9.0489845077417741E-21</v>
      </c>
      <c r="K190" s="3" t="str">
        <f ca="1">IF($A190&lt;=MAX(COVID19!A185:A4200),_xlfn.NUMBERVALUE(INDIRECT(ADDRESS((ROW(K190)-7)*28+29,5,,,"COVID19"))),"")</f>
        <v/>
      </c>
    </row>
    <row r="191" spans="1:11" x14ac:dyDescent="0.4">
      <c r="A191" s="1">
        <f t="shared" si="33"/>
        <v>44070</v>
      </c>
      <c r="B191" s="3">
        <f t="shared" si="33"/>
        <v>184</v>
      </c>
      <c r="C191" s="14">
        <f t="shared" si="26"/>
        <v>572032.10881347384</v>
      </c>
      <c r="D191" s="14">
        <f t="shared" si="23"/>
        <v>-6.1735118089455629E-21</v>
      </c>
      <c r="E191" s="14">
        <f t="shared" si="27"/>
        <v>9.2351566348707254E-20</v>
      </c>
      <c r="F191" s="14">
        <f t="shared" si="29"/>
        <v>-2.9346321402095681E-20</v>
      </c>
      <c r="G191" s="14">
        <f t="shared" si="28"/>
        <v>8027967.8911865288</v>
      </c>
      <c r="H191" s="14">
        <f t="shared" si="24"/>
        <v>3.5519833211041246E-20</v>
      </c>
      <c r="I191" s="3">
        <f t="shared" si="31"/>
        <v>8027967.8911865288</v>
      </c>
      <c r="J191" s="3">
        <f t="shared" si="31"/>
        <v>6.1735118089455651E-21</v>
      </c>
      <c r="K191" s="3" t="str">
        <f ca="1">IF($A191&lt;=MAX(COVID19!A186:A4200),_xlfn.NUMBERVALUE(INDIRECT(ADDRESS((ROW(K191)-7)*28+29,5,,,"COVID19"))),"")</f>
        <v/>
      </c>
    </row>
    <row r="192" spans="1:11" x14ac:dyDescent="0.4">
      <c r="A192" s="1">
        <f t="shared" si="33"/>
        <v>44071</v>
      </c>
      <c r="B192" s="3">
        <f t="shared" si="33"/>
        <v>185</v>
      </c>
      <c r="C192" s="14">
        <f t="shared" si="26"/>
        <v>572032.10881347384</v>
      </c>
      <c r="D192" s="14">
        <f t="shared" si="23"/>
        <v>-4.2117707266029394E-21</v>
      </c>
      <c r="E192" s="14">
        <f t="shared" si="27"/>
        <v>6.3005244946611579E-20</v>
      </c>
      <c r="F192" s="14">
        <f t="shared" si="29"/>
        <v>-2.002101579132459E-20</v>
      </c>
      <c r="G192" s="14">
        <f t="shared" si="28"/>
        <v>8027967.8911865288</v>
      </c>
      <c r="H192" s="14">
        <f t="shared" si="24"/>
        <v>2.4232786517927529E-20</v>
      </c>
      <c r="I192" s="3">
        <f t="shared" si="31"/>
        <v>8027967.8911865288</v>
      </c>
      <c r="J192" s="3">
        <f t="shared" si="31"/>
        <v>4.2117707266029394E-21</v>
      </c>
      <c r="K192" s="3" t="str">
        <f ca="1">IF($A192&lt;=MAX(COVID19!A187:A4200),_xlfn.NUMBERVALUE(INDIRECT(ADDRESS((ROW(K192)-7)*28+29,5,,,"COVID19"))),"")</f>
        <v/>
      </c>
    </row>
    <row r="193" spans="1:11" x14ac:dyDescent="0.4">
      <c r="A193" s="1">
        <f t="shared" si="33"/>
        <v>44072</v>
      </c>
      <c r="B193" s="3">
        <f t="shared" si="33"/>
        <v>186</v>
      </c>
      <c r="C193" s="14">
        <f t="shared" si="26"/>
        <v>572032.10881347384</v>
      </c>
      <c r="D193" s="14">
        <f t="shared" si="23"/>
        <v>-2.8734070983334324E-21</v>
      </c>
      <c r="E193" s="14">
        <f t="shared" si="27"/>
        <v>4.2984229155286989E-20</v>
      </c>
      <c r="F193" s="14">
        <f t="shared" si="29"/>
        <v>-1.36589887306231E-20</v>
      </c>
      <c r="G193" s="14">
        <f t="shared" si="28"/>
        <v>8027967.8911865288</v>
      </c>
      <c r="H193" s="14">
        <f t="shared" si="24"/>
        <v>1.6532395828956534E-20</v>
      </c>
      <c r="I193" s="3">
        <f t="shared" si="31"/>
        <v>8027967.8911865288</v>
      </c>
      <c r="J193" s="3">
        <f t="shared" si="31"/>
        <v>2.8734070983334331E-21</v>
      </c>
      <c r="K193" s="3" t="str">
        <f ca="1">IF($A193&lt;=MAX(COVID19!A188:A4200),_xlfn.NUMBERVALUE(INDIRECT(ADDRESS((ROW(K193)-7)*28+29,5,,,"COVID19"))),"")</f>
        <v/>
      </c>
    </row>
    <row r="194" spans="1:11" x14ac:dyDescent="0.4">
      <c r="A194" s="1">
        <f t="shared" si="33"/>
        <v>44073</v>
      </c>
      <c r="B194" s="3">
        <f t="shared" si="33"/>
        <v>187</v>
      </c>
      <c r="C194" s="14">
        <f t="shared" si="26"/>
        <v>572032.10881347384</v>
      </c>
      <c r="D194" s="14">
        <f t="shared" si="23"/>
        <v>-1.9603318624640146E-21</v>
      </c>
      <c r="E194" s="14">
        <f t="shared" si="27"/>
        <v>2.9325240424663889E-20</v>
      </c>
      <c r="F194" s="14">
        <f t="shared" si="29"/>
        <v>-9.3186067624067109E-21</v>
      </c>
      <c r="G194" s="14">
        <f t="shared" si="28"/>
        <v>8027967.8911865288</v>
      </c>
      <c r="H194" s="14">
        <f t="shared" si="24"/>
        <v>1.1278938624870726E-20</v>
      </c>
      <c r="I194" s="3">
        <f t="shared" si="31"/>
        <v>8027967.8911865288</v>
      </c>
      <c r="J194" s="3">
        <f t="shared" si="31"/>
        <v>1.960331862464015E-21</v>
      </c>
      <c r="K194" s="3" t="str">
        <f ca="1">IF($A194&lt;=MAX(COVID19!A189:A4200),_xlfn.NUMBERVALUE(INDIRECT(ADDRESS((ROW(K194)-7)*28+29,5,,,"COVID19"))),"")</f>
        <v/>
      </c>
    </row>
    <row r="195" spans="1:11" x14ac:dyDescent="0.4">
      <c r="A195" s="1">
        <f t="shared" si="33"/>
        <v>44074</v>
      </c>
      <c r="B195" s="3">
        <f t="shared" si="33"/>
        <v>188</v>
      </c>
      <c r="C195" s="14">
        <f t="shared" si="26"/>
        <v>572032.10881347384</v>
      </c>
      <c r="D195" s="14">
        <f t="shared" si="23"/>
        <v>-1.3374022125930236E-21</v>
      </c>
      <c r="E195" s="14">
        <f t="shared" si="27"/>
        <v>2.0006633662257178E-20</v>
      </c>
      <c r="F195" s="14">
        <f t="shared" si="29"/>
        <v>-6.3574568882751211E-21</v>
      </c>
      <c r="G195" s="14">
        <f t="shared" si="28"/>
        <v>8027967.8911865288</v>
      </c>
      <c r="H195" s="14">
        <f t="shared" si="24"/>
        <v>7.6948591008681449E-21</v>
      </c>
      <c r="I195" s="3">
        <f t="shared" si="31"/>
        <v>8027967.8911865288</v>
      </c>
      <c r="J195" s="3">
        <f t="shared" si="31"/>
        <v>1.3374022125930238E-21</v>
      </c>
      <c r="K195" s="3" t="str">
        <f ca="1">IF($A195&lt;=MAX(COVID19!A190:A4200),_xlfn.NUMBERVALUE(INDIRECT(ADDRESS((ROW(K195)-7)*28+29,5,,,"COVID19"))),"")</f>
        <v/>
      </c>
    </row>
    <row r="196" spans="1:11" x14ac:dyDescent="0.4">
      <c r="A196" s="1">
        <f t="shared" si="33"/>
        <v>44075</v>
      </c>
      <c r="B196" s="3">
        <f t="shared" si="33"/>
        <v>189</v>
      </c>
      <c r="C196" s="14">
        <f t="shared" si="26"/>
        <v>572032.10881347384</v>
      </c>
      <c r="D196" s="14">
        <f t="shared" si="23"/>
        <v>-9.1241932679730074E-22</v>
      </c>
      <c r="E196" s="14">
        <f t="shared" si="27"/>
        <v>1.3649176773982056E-20</v>
      </c>
      <c r="F196" s="14">
        <f t="shared" si="29"/>
        <v>-4.337264047811182E-21</v>
      </c>
      <c r="G196" s="14">
        <f t="shared" si="28"/>
        <v>8027967.8911865288</v>
      </c>
      <c r="H196" s="14">
        <f t="shared" si="24"/>
        <v>5.2496833746084826E-21</v>
      </c>
      <c r="I196" s="3">
        <f t="shared" si="31"/>
        <v>8027967.8911865288</v>
      </c>
      <c r="J196" s="3">
        <f t="shared" si="31"/>
        <v>9.1241932679730055E-22</v>
      </c>
      <c r="K196" s="3" t="str">
        <f ca="1">IF($A196&lt;=MAX(COVID19!A191:A4200),_xlfn.NUMBERVALUE(INDIRECT(ADDRESS((ROW(K196)-7)*28+29,5,,,"COVID19"))),"")</f>
        <v/>
      </c>
    </row>
    <row r="197" spans="1:11" x14ac:dyDescent="0.4">
      <c r="A197" s="1">
        <f t="shared" si="33"/>
        <v>44076</v>
      </c>
      <c r="B197" s="3">
        <f t="shared" si="33"/>
        <v>190</v>
      </c>
      <c r="C197" s="14">
        <f t="shared" si="26"/>
        <v>572032.10881347384</v>
      </c>
      <c r="D197" s="14">
        <f t="shared" si="23"/>
        <v>-6.2248216734973737E-22</v>
      </c>
      <c r="E197" s="14">
        <f t="shared" si="27"/>
        <v>9.3119127261708748E-21</v>
      </c>
      <c r="F197" s="14">
        <f t="shared" si="29"/>
        <v>-2.9590227273313681E-21</v>
      </c>
      <c r="G197" s="14">
        <f t="shared" si="28"/>
        <v>8027967.8911865288</v>
      </c>
      <c r="H197" s="14">
        <f t="shared" si="24"/>
        <v>3.5815048946811054E-21</v>
      </c>
      <c r="I197" s="3">
        <f t="shared" si="31"/>
        <v>8027967.8911865288</v>
      </c>
      <c r="J197" s="3">
        <f t="shared" si="31"/>
        <v>6.2248216734973737E-22</v>
      </c>
      <c r="K197" s="3" t="str">
        <f ca="1">IF($A197&lt;=MAX(COVID19!A192:A4200),_xlfn.NUMBERVALUE(INDIRECT(ADDRESS((ROW(K197)-7)*28+29,5,,,"COVID19"))),"")</f>
        <v/>
      </c>
    </row>
    <row r="198" spans="1:11" x14ac:dyDescent="0.4">
      <c r="A198" s="1">
        <f t="shared" si="33"/>
        <v>44077</v>
      </c>
      <c r="B198" s="3">
        <f t="shared" si="33"/>
        <v>191</v>
      </c>
      <c r="C198" s="14">
        <f t="shared" si="26"/>
        <v>572032.10881347384</v>
      </c>
      <c r="D198" s="14">
        <f t="shared" si="23"/>
        <v>-4.2467759865251987E-22</v>
      </c>
      <c r="E198" s="14">
        <f t="shared" si="27"/>
        <v>6.3528899988395067E-21</v>
      </c>
      <c r="F198" s="14">
        <f t="shared" si="29"/>
        <v>-2.0187416316703672E-21</v>
      </c>
      <c r="G198" s="14">
        <f t="shared" si="28"/>
        <v>8027967.8911865288</v>
      </c>
      <c r="H198" s="14">
        <f t="shared" si="24"/>
        <v>2.4434192303228871E-21</v>
      </c>
      <c r="I198" s="3">
        <f t="shared" si="31"/>
        <v>8027967.8911865288</v>
      </c>
      <c r="J198" s="3">
        <f t="shared" si="31"/>
        <v>4.2467759865251996E-22</v>
      </c>
      <c r="K198" s="3" t="str">
        <f ca="1">IF($A198&lt;=MAX(COVID19!A193:A4200),_xlfn.NUMBERVALUE(INDIRECT(ADDRESS((ROW(K198)-7)*28+29,5,,,"COVID19"))),"")</f>
        <v/>
      </c>
    </row>
    <row r="199" spans="1:11" x14ac:dyDescent="0.4">
      <c r="A199" s="1">
        <f t="shared" si="33"/>
        <v>44078</v>
      </c>
      <c r="B199" s="3">
        <f t="shared" si="33"/>
        <v>192</v>
      </c>
      <c r="C199" s="14">
        <f t="shared" si="26"/>
        <v>572032.10881347384</v>
      </c>
      <c r="D199" s="14">
        <f t="shared" ref="D199:D262" si="34">-E$1*C199*E199/B$2</f>
        <v>-2.8972888262024977E-22</v>
      </c>
      <c r="E199" s="14">
        <f t="shared" si="27"/>
        <v>4.3341483671691395E-21</v>
      </c>
      <c r="F199" s="14">
        <f t="shared" si="29"/>
        <v>-1.3772512585986499E-21</v>
      </c>
      <c r="G199" s="14">
        <f t="shared" si="28"/>
        <v>8027967.8911865288</v>
      </c>
      <c r="H199" s="14">
        <f t="shared" ref="H199:H262" si="35">$G$1*E199</f>
        <v>1.6669801412188996E-21</v>
      </c>
      <c r="I199" s="3">
        <f t="shared" si="31"/>
        <v>8027967.8911865288</v>
      </c>
      <c r="J199" s="3">
        <f t="shared" si="31"/>
        <v>2.8972888262024977E-22</v>
      </c>
      <c r="K199" s="3" t="str">
        <f ca="1">IF($A199&lt;=MAX(COVID19!A194:A4200),_xlfn.NUMBERVALUE(INDIRECT(ADDRESS((ROW(K199)-7)*28+29,5,,,"COVID19"))),"")</f>
        <v/>
      </c>
    </row>
    <row r="200" spans="1:11" x14ac:dyDescent="0.4">
      <c r="A200" s="1">
        <f t="shared" si="33"/>
        <v>44079</v>
      </c>
      <c r="B200" s="3">
        <f t="shared" si="33"/>
        <v>193</v>
      </c>
      <c r="C200" s="14">
        <f t="shared" si="26"/>
        <v>572032.10881347384</v>
      </c>
      <c r="D200" s="14">
        <f t="shared" si="34"/>
        <v>-1.9766247546544657E-22</v>
      </c>
      <c r="E200" s="14">
        <f t="shared" si="27"/>
        <v>2.9568971085704898E-21</v>
      </c>
      <c r="F200" s="14">
        <f t="shared" si="29"/>
        <v>-9.3960564321551087E-22</v>
      </c>
      <c r="G200" s="14">
        <f t="shared" si="28"/>
        <v>8027967.8911865288</v>
      </c>
      <c r="H200" s="14">
        <f t="shared" si="35"/>
        <v>1.1372681186809575E-21</v>
      </c>
      <c r="I200" s="3">
        <f t="shared" si="31"/>
        <v>8027967.8911865288</v>
      </c>
      <c r="J200" s="3">
        <f t="shared" si="31"/>
        <v>1.9766247546544664E-22</v>
      </c>
      <c r="K200" s="3" t="str">
        <f ca="1">IF($A200&lt;=MAX(COVID19!A195:A4200),_xlfn.NUMBERVALUE(INDIRECT(ADDRESS((ROW(K200)-7)*28+29,5,,,"COVID19"))),"")</f>
        <v/>
      </c>
    </row>
    <row r="201" spans="1:11" x14ac:dyDescent="0.4">
      <c r="A201" s="1">
        <f t="shared" ref="A201:B216" si="36">A200+1</f>
        <v>44080</v>
      </c>
      <c r="B201" s="3">
        <f t="shared" si="36"/>
        <v>194</v>
      </c>
      <c r="C201" s="14">
        <f t="shared" ref="C201:C264" si="37">C200+D200</f>
        <v>572032.10881347384</v>
      </c>
      <c r="D201" s="14">
        <f t="shared" si="34"/>
        <v>-1.3485177540389808E-22</v>
      </c>
      <c r="E201" s="14">
        <f t="shared" ref="E201:E264" si="38">E200+F200</f>
        <v>2.0172914653549792E-21</v>
      </c>
      <c r="F201" s="14">
        <f t="shared" si="29"/>
        <v>-6.410295574249399E-22</v>
      </c>
      <c r="G201" s="14">
        <f t="shared" ref="G201:G264" si="39">G200+H200</f>
        <v>8027967.8911865288</v>
      </c>
      <c r="H201" s="14">
        <f t="shared" si="35"/>
        <v>7.7588133282883803E-22</v>
      </c>
      <c r="I201" s="3">
        <f t="shared" si="31"/>
        <v>8027967.8911865288</v>
      </c>
      <c r="J201" s="3">
        <f t="shared" si="31"/>
        <v>1.3485177540389813E-22</v>
      </c>
      <c r="K201" s="3" t="str">
        <f ca="1">IF($A201&lt;=MAX(COVID19!A196:A4200),_xlfn.NUMBERVALUE(INDIRECT(ADDRESS((ROW(K201)-7)*28+29,5,,,"COVID19"))),"")</f>
        <v/>
      </c>
    </row>
    <row r="202" spans="1:11" x14ac:dyDescent="0.4">
      <c r="A202" s="1">
        <f t="shared" si="36"/>
        <v>44081</v>
      </c>
      <c r="B202" s="3">
        <f t="shared" si="36"/>
        <v>195</v>
      </c>
      <c r="C202" s="14">
        <f t="shared" si="37"/>
        <v>572032.10881347384</v>
      </c>
      <c r="D202" s="14">
        <f t="shared" si="34"/>
        <v>-9.2000271102353437E-23</v>
      </c>
      <c r="E202" s="14">
        <f t="shared" si="38"/>
        <v>1.3762619079300393E-21</v>
      </c>
      <c r="F202" s="14">
        <f t="shared" si="29"/>
        <v>-4.3733123194766168E-22</v>
      </c>
      <c r="G202" s="14">
        <f t="shared" si="39"/>
        <v>8027967.8911865288</v>
      </c>
      <c r="H202" s="14">
        <f t="shared" si="35"/>
        <v>5.2933150305001508E-22</v>
      </c>
      <c r="I202" s="3">
        <f t="shared" si="31"/>
        <v>8027967.8911865288</v>
      </c>
      <c r="J202" s="3">
        <f t="shared" si="31"/>
        <v>9.2000271102353402E-23</v>
      </c>
      <c r="K202" s="3" t="str">
        <f ca="1">IF($A202&lt;=MAX(COVID19!A197:A4200),_xlfn.NUMBERVALUE(INDIRECT(ADDRESS((ROW(K202)-7)*28+29,5,,,"COVID19"))),"")</f>
        <v/>
      </c>
    </row>
    <row r="203" spans="1:11" x14ac:dyDescent="0.4">
      <c r="A203" s="1">
        <f t="shared" si="36"/>
        <v>44082</v>
      </c>
      <c r="B203" s="3">
        <f t="shared" si="36"/>
        <v>196</v>
      </c>
      <c r="C203" s="14">
        <f t="shared" si="37"/>
        <v>572032.10881347384</v>
      </c>
      <c r="D203" s="14">
        <f t="shared" si="34"/>
        <v>-6.2765579893595248E-23</v>
      </c>
      <c r="E203" s="14">
        <f t="shared" si="38"/>
        <v>9.3893067598237758E-22</v>
      </c>
      <c r="F203" s="14">
        <f t="shared" ref="F203:F266" si="40">-D203-H203</f>
        <v>-2.9836160317654995E-22</v>
      </c>
      <c r="G203" s="14">
        <f t="shared" si="39"/>
        <v>8027967.8911865288</v>
      </c>
      <c r="H203" s="14">
        <f t="shared" si="35"/>
        <v>3.6112718307014519E-22</v>
      </c>
      <c r="I203" s="3">
        <f t="shared" si="31"/>
        <v>8027967.8911865288</v>
      </c>
      <c r="J203" s="3">
        <f t="shared" si="31"/>
        <v>6.2765579893595248E-23</v>
      </c>
      <c r="K203" s="3" t="str">
        <f ca="1">IF($A203&lt;=MAX(COVID19!A198:A4200),_xlfn.NUMBERVALUE(INDIRECT(ADDRESS((ROW(K203)-7)*28+29,5,,,"COVID19"))),"")</f>
        <v/>
      </c>
    </row>
    <row r="204" spans="1:11" x14ac:dyDescent="0.4">
      <c r="A204" s="1">
        <f t="shared" si="36"/>
        <v>44083</v>
      </c>
      <c r="B204" s="3">
        <f t="shared" si="36"/>
        <v>197</v>
      </c>
      <c r="C204" s="14">
        <f t="shared" si="37"/>
        <v>572032.10881347384</v>
      </c>
      <c r="D204" s="14">
        <f t="shared" si="34"/>
        <v>-4.2820721854139324E-23</v>
      </c>
      <c r="E204" s="14">
        <f t="shared" si="38"/>
        <v>6.4056907280582764E-22</v>
      </c>
      <c r="F204" s="14">
        <f t="shared" si="40"/>
        <v>-2.0355199845579437E-22</v>
      </c>
      <c r="G204" s="14">
        <f t="shared" si="39"/>
        <v>8027967.8911865288</v>
      </c>
      <c r="H204" s="14">
        <f t="shared" si="35"/>
        <v>2.463727203099337E-22</v>
      </c>
      <c r="I204" s="3">
        <f t="shared" si="31"/>
        <v>8027967.8911865288</v>
      </c>
      <c r="J204" s="3">
        <f t="shared" si="31"/>
        <v>4.282072185413933E-23</v>
      </c>
      <c r="K204" s="3" t="str">
        <f ca="1">IF($A204&lt;=MAX(COVID19!A199:A4200),_xlfn.NUMBERVALUE(INDIRECT(ADDRESS((ROW(K204)-7)*28+29,5,,,"COVID19"))),"")</f>
        <v/>
      </c>
    </row>
    <row r="205" spans="1:11" x14ac:dyDescent="0.4">
      <c r="A205" s="1">
        <f t="shared" si="36"/>
        <v>44084</v>
      </c>
      <c r="B205" s="3">
        <f t="shared" si="36"/>
        <v>198</v>
      </c>
      <c r="C205" s="14">
        <f t="shared" si="37"/>
        <v>572032.10881347384</v>
      </c>
      <c r="D205" s="14">
        <f t="shared" si="34"/>
        <v>-2.9213690421056261E-23</v>
      </c>
      <c r="E205" s="14">
        <f t="shared" si="38"/>
        <v>4.3701707435003324E-22</v>
      </c>
      <c r="F205" s="14">
        <f t="shared" si="40"/>
        <v>-1.3886979971357191E-22</v>
      </c>
      <c r="G205" s="14">
        <f t="shared" si="39"/>
        <v>8027967.8911865288</v>
      </c>
      <c r="H205" s="14">
        <f t="shared" si="35"/>
        <v>1.6808349013462816E-22</v>
      </c>
      <c r="I205" s="3">
        <f t="shared" si="31"/>
        <v>8027967.8911865288</v>
      </c>
      <c r="J205" s="3">
        <f t="shared" si="31"/>
        <v>2.921369042105625E-23</v>
      </c>
      <c r="K205" s="3" t="str">
        <f ca="1">IF($A205&lt;=MAX(COVID19!A200:A4200),_xlfn.NUMBERVALUE(INDIRECT(ADDRESS((ROW(K205)-7)*28+29,5,,,"COVID19"))),"")</f>
        <v/>
      </c>
    </row>
    <row r="206" spans="1:11" x14ac:dyDescent="0.4">
      <c r="A206" s="1">
        <f t="shared" si="36"/>
        <v>44085</v>
      </c>
      <c r="B206" s="3">
        <f t="shared" si="36"/>
        <v>199</v>
      </c>
      <c r="C206" s="14">
        <f t="shared" si="37"/>
        <v>572032.10881347384</v>
      </c>
      <c r="D206" s="14">
        <f t="shared" si="34"/>
        <v>-1.993053061843271E-23</v>
      </c>
      <c r="E206" s="14">
        <f t="shared" si="38"/>
        <v>2.9814727463646133E-22</v>
      </c>
      <c r="F206" s="14">
        <f t="shared" si="40"/>
        <v>-9.4741498087898561E-23</v>
      </c>
      <c r="G206" s="14">
        <f t="shared" si="39"/>
        <v>8027967.8911865288</v>
      </c>
      <c r="H206" s="14">
        <f t="shared" si="35"/>
        <v>1.1467202870633128E-22</v>
      </c>
      <c r="I206" s="3">
        <f t="shared" si="31"/>
        <v>8027967.8911865288</v>
      </c>
      <c r="J206" s="3">
        <f t="shared" si="31"/>
        <v>1.9930530618432716E-23</v>
      </c>
      <c r="K206" s="3" t="str">
        <f ca="1">IF($A206&lt;=MAX(COVID19!A201:A4200),_xlfn.NUMBERVALUE(INDIRECT(ADDRESS((ROW(K206)-7)*28+29,5,,,"COVID19"))),"")</f>
        <v/>
      </c>
    </row>
    <row r="207" spans="1:11" x14ac:dyDescent="0.4">
      <c r="A207" s="1">
        <f t="shared" si="36"/>
        <v>44086</v>
      </c>
      <c r="B207" s="3">
        <f t="shared" si="36"/>
        <v>200</v>
      </c>
      <c r="C207" s="14">
        <f t="shared" si="37"/>
        <v>572032.10881347384</v>
      </c>
      <c r="D207" s="14">
        <f t="shared" si="34"/>
        <v>-1.3597256800050715E-23</v>
      </c>
      <c r="E207" s="14">
        <f t="shared" si="38"/>
        <v>2.0340577654856277E-22</v>
      </c>
      <c r="F207" s="14">
        <f t="shared" si="40"/>
        <v>-6.4635734180165722E-23</v>
      </c>
      <c r="G207" s="14">
        <f t="shared" si="39"/>
        <v>8027967.8911865288</v>
      </c>
      <c r="H207" s="14">
        <f t="shared" si="35"/>
        <v>7.823299098021644E-23</v>
      </c>
      <c r="I207" s="3">
        <f t="shared" si="31"/>
        <v>8027967.8911865288</v>
      </c>
      <c r="J207" s="3">
        <f t="shared" si="31"/>
        <v>1.3597256800050718E-23</v>
      </c>
      <c r="K207" s="3" t="str">
        <f ca="1">IF($A207&lt;=MAX(COVID19!A202:A4200),_xlfn.NUMBERVALUE(INDIRECT(ADDRESS((ROW(K207)-7)*28+29,5,,,"COVID19"))),"")</f>
        <v/>
      </c>
    </row>
    <row r="208" spans="1:11" x14ac:dyDescent="0.4">
      <c r="A208" s="1">
        <f t="shared" si="36"/>
        <v>44087</v>
      </c>
      <c r="B208" s="3">
        <f t="shared" si="36"/>
        <v>201</v>
      </c>
      <c r="C208" s="14">
        <f t="shared" si="37"/>
        <v>572032.10881347384</v>
      </c>
      <c r="D208" s="14">
        <f t="shared" si="34"/>
        <v>-9.2764912297685929E-24</v>
      </c>
      <c r="E208" s="14">
        <f t="shared" si="38"/>
        <v>1.3877004236839703E-22</v>
      </c>
      <c r="F208" s="14">
        <f t="shared" si="40"/>
        <v>-4.4096601988845649E-23</v>
      </c>
      <c r="G208" s="14">
        <f t="shared" si="39"/>
        <v>8027967.8911865288</v>
      </c>
      <c r="H208" s="14">
        <f t="shared" si="35"/>
        <v>5.3373093218614242E-23</v>
      </c>
      <c r="I208" s="3">
        <f t="shared" si="31"/>
        <v>8027967.8911865288</v>
      </c>
      <c r="J208" s="3">
        <f t="shared" si="31"/>
        <v>9.2764912297685929E-24</v>
      </c>
      <c r="K208" s="3" t="str">
        <f ca="1">IF($A208&lt;=MAX(COVID19!A203:A4200),_xlfn.NUMBERVALUE(INDIRECT(ADDRESS((ROW(K208)-7)*28+29,5,,,"COVID19"))),"")</f>
        <v/>
      </c>
    </row>
    <row r="209" spans="1:11" x14ac:dyDescent="0.4">
      <c r="A209" s="1">
        <f t="shared" si="36"/>
        <v>44088</v>
      </c>
      <c r="B209" s="3">
        <f t="shared" si="36"/>
        <v>202</v>
      </c>
      <c r="C209" s="14">
        <f t="shared" si="37"/>
        <v>572032.10881347384</v>
      </c>
      <c r="D209" s="14">
        <f t="shared" si="34"/>
        <v>-6.3287243008937403E-24</v>
      </c>
      <c r="E209" s="14">
        <f t="shared" si="38"/>
        <v>9.4673440379551385E-23</v>
      </c>
      <c r="F209" s="14">
        <f t="shared" si="40"/>
        <v>-3.0084137383549093E-23</v>
      </c>
      <c r="G209" s="14">
        <f t="shared" si="39"/>
        <v>8027967.8911865288</v>
      </c>
      <c r="H209" s="14">
        <f t="shared" si="35"/>
        <v>3.6412861684442834E-23</v>
      </c>
      <c r="I209" s="3">
        <f t="shared" si="31"/>
        <v>8027967.8911865288</v>
      </c>
      <c r="J209" s="3">
        <f t="shared" si="31"/>
        <v>6.3287243008937418E-24</v>
      </c>
      <c r="K209" s="3" t="str">
        <f ca="1">IF($A209&lt;=MAX(COVID19!A204:A4200),_xlfn.NUMBERVALUE(INDIRECT(ADDRESS((ROW(K209)-7)*28+29,5,,,"COVID19"))),"")</f>
        <v/>
      </c>
    </row>
    <row r="210" spans="1:11" x14ac:dyDescent="0.4">
      <c r="A210" s="1">
        <f t="shared" si="36"/>
        <v>44089</v>
      </c>
      <c r="B210" s="3">
        <f t="shared" si="36"/>
        <v>203</v>
      </c>
      <c r="C210" s="14">
        <f t="shared" si="37"/>
        <v>572032.10881347384</v>
      </c>
      <c r="D210" s="14">
        <f t="shared" si="34"/>
        <v>-4.3176617413480911E-24</v>
      </c>
      <c r="E210" s="14">
        <f t="shared" si="38"/>
        <v>6.4589302996002286E-23</v>
      </c>
      <c r="F210" s="14">
        <f t="shared" si="40"/>
        <v>-2.0524377872498941E-23</v>
      </c>
      <c r="G210" s="14">
        <f t="shared" si="39"/>
        <v>8027967.8911865288</v>
      </c>
      <c r="H210" s="14">
        <f t="shared" si="35"/>
        <v>2.4842039613847031E-23</v>
      </c>
      <c r="I210" s="3">
        <f t="shared" si="31"/>
        <v>8027967.8911865288</v>
      </c>
      <c r="J210" s="3">
        <f t="shared" si="31"/>
        <v>4.3176617413480904E-24</v>
      </c>
      <c r="K210" s="3" t="str">
        <f ca="1">IF($A210&lt;=MAX(COVID19!A205:A4200),_xlfn.NUMBERVALUE(INDIRECT(ADDRESS((ROW(K210)-7)*28+29,5,,,"COVID19"))),"")</f>
        <v/>
      </c>
    </row>
    <row r="211" spans="1:11" x14ac:dyDescent="0.4">
      <c r="A211" s="1">
        <f t="shared" si="36"/>
        <v>44090</v>
      </c>
      <c r="B211" s="3">
        <f t="shared" si="36"/>
        <v>204</v>
      </c>
      <c r="C211" s="14">
        <f t="shared" si="37"/>
        <v>572032.10881347384</v>
      </c>
      <c r="D211" s="14">
        <f t="shared" si="34"/>
        <v>-2.9456493957349958E-24</v>
      </c>
      <c r="E211" s="14">
        <f t="shared" si="38"/>
        <v>4.4064925123503342E-23</v>
      </c>
      <c r="F211" s="14">
        <f t="shared" si="40"/>
        <v>-1.4002398728689363E-23</v>
      </c>
      <c r="G211" s="14">
        <f t="shared" si="39"/>
        <v>8027967.8911865288</v>
      </c>
      <c r="H211" s="14">
        <f t="shared" si="35"/>
        <v>1.694804812442436E-23</v>
      </c>
      <c r="I211" s="3">
        <f t="shared" si="31"/>
        <v>8027967.8911865288</v>
      </c>
      <c r="J211" s="3">
        <f t="shared" si="31"/>
        <v>2.9456493957349972E-24</v>
      </c>
      <c r="K211" s="3" t="str">
        <f ca="1">IF($A211&lt;=MAX(COVID19!A206:A4200),_xlfn.NUMBERVALUE(INDIRECT(ADDRESS((ROW(K211)-7)*28+29,5,,,"COVID19"))),"")</f>
        <v/>
      </c>
    </row>
    <row r="212" spans="1:11" x14ac:dyDescent="0.4">
      <c r="A212" s="1">
        <f t="shared" si="36"/>
        <v>44091</v>
      </c>
      <c r="B212" s="3">
        <f t="shared" si="36"/>
        <v>205</v>
      </c>
      <c r="C212" s="14">
        <f t="shared" si="37"/>
        <v>572032.10881347384</v>
      </c>
      <c r="D212" s="14">
        <f t="shared" si="34"/>
        <v>-2.0096179095041379E-24</v>
      </c>
      <c r="E212" s="14">
        <f t="shared" si="38"/>
        <v>3.006252639481398E-23</v>
      </c>
      <c r="F212" s="14">
        <f t="shared" si="40"/>
        <v>-9.552892242347391E-24</v>
      </c>
      <c r="G212" s="14">
        <f t="shared" si="39"/>
        <v>8027967.8911865288</v>
      </c>
      <c r="H212" s="14">
        <f t="shared" si="35"/>
        <v>1.1562510151851529E-23</v>
      </c>
      <c r="I212" s="3">
        <f t="shared" si="31"/>
        <v>8027967.8911865288</v>
      </c>
      <c r="J212" s="3">
        <f t="shared" si="31"/>
        <v>2.0096179095041383E-24</v>
      </c>
      <c r="K212" s="3" t="str">
        <f ca="1">IF($A212&lt;=MAX(COVID19!A207:A4200),_xlfn.NUMBERVALUE(INDIRECT(ADDRESS((ROW(K212)-7)*28+29,5,,,"COVID19"))),"")</f>
        <v/>
      </c>
    </row>
    <row r="213" spans="1:11" x14ac:dyDescent="0.4">
      <c r="A213" s="1">
        <f t="shared" si="36"/>
        <v>44092</v>
      </c>
      <c r="B213" s="3">
        <f t="shared" si="36"/>
        <v>206</v>
      </c>
      <c r="C213" s="14">
        <f t="shared" si="37"/>
        <v>572032.10881347384</v>
      </c>
      <c r="D213" s="14">
        <f t="shared" si="34"/>
        <v>-1.3710267583260984E-24</v>
      </c>
      <c r="E213" s="14">
        <f t="shared" si="38"/>
        <v>2.0509634152466587E-23</v>
      </c>
      <c r="F213" s="14">
        <f t="shared" si="40"/>
        <v>-6.5172940695456651E-24</v>
      </c>
      <c r="G213" s="14">
        <f t="shared" si="39"/>
        <v>8027967.8911865288</v>
      </c>
      <c r="H213" s="14">
        <f t="shared" si="35"/>
        <v>7.8883208278717635E-24</v>
      </c>
      <c r="I213" s="3">
        <f t="shared" si="31"/>
        <v>8027967.8911865288</v>
      </c>
      <c r="J213" s="3">
        <f t="shared" si="31"/>
        <v>1.3710267583260984E-24</v>
      </c>
      <c r="K213" s="3" t="str">
        <f ca="1">IF($A213&lt;=MAX(COVID19!A208:A4200),_xlfn.NUMBERVALUE(INDIRECT(ADDRESS((ROW(K213)-7)*28+29,5,,,"COVID19"))),"")</f>
        <v/>
      </c>
    </row>
    <row r="214" spans="1:11" x14ac:dyDescent="0.4">
      <c r="A214" s="1">
        <f t="shared" si="36"/>
        <v>44093</v>
      </c>
      <c r="B214" s="3">
        <f t="shared" si="36"/>
        <v>207</v>
      </c>
      <c r="C214" s="14">
        <f t="shared" si="37"/>
        <v>572032.10881347384</v>
      </c>
      <c r="D214" s="14">
        <f t="shared" si="34"/>
        <v>-9.3535908649917383E-25</v>
      </c>
      <c r="E214" s="14">
        <f t="shared" si="38"/>
        <v>1.3992340082920923E-23</v>
      </c>
      <c r="F214" s="14">
        <f t="shared" si="40"/>
        <v>-4.4463101761627186E-24</v>
      </c>
      <c r="G214" s="14">
        <f t="shared" si="39"/>
        <v>8027967.8911865288</v>
      </c>
      <c r="H214" s="14">
        <f t="shared" si="35"/>
        <v>5.3816692626618926E-24</v>
      </c>
      <c r="I214" s="3">
        <f t="shared" si="31"/>
        <v>8027967.8911865288</v>
      </c>
      <c r="J214" s="3">
        <f t="shared" si="31"/>
        <v>9.3535908649917401E-25</v>
      </c>
      <c r="K214" s="3" t="str">
        <f ca="1">IF($A214&lt;=MAX(COVID19!A209:A4200),_xlfn.NUMBERVALUE(INDIRECT(ADDRESS((ROW(K214)-7)*28+29,5,,,"COVID19"))),"")</f>
        <v/>
      </c>
    </row>
    <row r="215" spans="1:11" x14ac:dyDescent="0.4">
      <c r="A215" s="1">
        <f t="shared" si="36"/>
        <v>44094</v>
      </c>
      <c r="B215" s="3">
        <f t="shared" si="36"/>
        <v>208</v>
      </c>
      <c r="C215" s="14">
        <f t="shared" si="37"/>
        <v>572032.10881347384</v>
      </c>
      <c r="D215" s="14">
        <f t="shared" si="34"/>
        <v>-6.3813241819199766E-25</v>
      </c>
      <c r="E215" s="14">
        <f t="shared" si="38"/>
        <v>9.5460299067582035E-24</v>
      </c>
      <c r="F215" s="14">
        <f t="shared" si="40"/>
        <v>-3.0334175459457727E-24</v>
      </c>
      <c r="G215" s="14">
        <f t="shared" si="39"/>
        <v>8027967.8911865288</v>
      </c>
      <c r="H215" s="14">
        <f t="shared" si="35"/>
        <v>3.6715499641377704E-24</v>
      </c>
      <c r="I215" s="3">
        <f t="shared" si="31"/>
        <v>8027967.8911865288</v>
      </c>
      <c r="J215" s="3">
        <f t="shared" si="31"/>
        <v>6.3813241819199775E-25</v>
      </c>
      <c r="K215" s="3" t="str">
        <f ca="1">IF($A215&lt;=MAX(COVID19!A210:A4200),_xlfn.NUMBERVALUE(INDIRECT(ADDRESS((ROW(K215)-7)*28+29,5,,,"COVID19"))),"")</f>
        <v/>
      </c>
    </row>
    <row r="216" spans="1:11" x14ac:dyDescent="0.4">
      <c r="A216" s="1">
        <f t="shared" si="36"/>
        <v>44095</v>
      </c>
      <c r="B216" s="3">
        <f t="shared" si="36"/>
        <v>209</v>
      </c>
      <c r="C216" s="14">
        <f t="shared" si="37"/>
        <v>572032.10881347384</v>
      </c>
      <c r="D216" s="14">
        <f t="shared" si="34"/>
        <v>-4.3535470925039908E-25</v>
      </c>
      <c r="E216" s="14">
        <f t="shared" si="38"/>
        <v>6.5126123608124312E-24</v>
      </c>
      <c r="F216" s="14">
        <f t="shared" si="40"/>
        <v>-2.069496198754382E-24</v>
      </c>
      <c r="G216" s="14">
        <f t="shared" si="39"/>
        <v>8027967.8911865288</v>
      </c>
      <c r="H216" s="14">
        <f t="shared" si="35"/>
        <v>2.504850908004781E-24</v>
      </c>
      <c r="I216" s="3">
        <f t="shared" si="31"/>
        <v>8027967.8911865288</v>
      </c>
      <c r="J216" s="3">
        <f t="shared" si="31"/>
        <v>4.3535470925039898E-25</v>
      </c>
      <c r="K216" s="3" t="str">
        <f ca="1">IF($A216&lt;=MAX(COVID19!A211:A4200),_xlfn.NUMBERVALUE(INDIRECT(ADDRESS((ROW(K216)-7)*28+29,5,,,"COVID19"))),"")</f>
        <v/>
      </c>
    </row>
    <row r="217" spans="1:11" x14ac:dyDescent="0.4">
      <c r="A217" s="1">
        <f t="shared" ref="A217:B232" si="41">A216+1</f>
        <v>44096</v>
      </c>
      <c r="B217" s="3">
        <f t="shared" si="41"/>
        <v>210</v>
      </c>
      <c r="C217" s="14">
        <f t="shared" si="37"/>
        <v>572032.10881347384</v>
      </c>
      <c r="D217" s="14">
        <f t="shared" si="34"/>
        <v>-2.9701315504938608E-25</v>
      </c>
      <c r="E217" s="14">
        <f t="shared" si="38"/>
        <v>4.4431161620580493E-24</v>
      </c>
      <c r="F217" s="14">
        <f t="shared" si="40"/>
        <v>-1.4118776765114021E-24</v>
      </c>
      <c r="G217" s="14">
        <f t="shared" si="39"/>
        <v>8027967.8911865288</v>
      </c>
      <c r="H217" s="14">
        <f t="shared" si="35"/>
        <v>1.7088908315607881E-24</v>
      </c>
      <c r="I217" s="3">
        <f t="shared" si="31"/>
        <v>8027967.8911865288</v>
      </c>
      <c r="J217" s="3">
        <f t="shared" si="31"/>
        <v>2.9701315504938599E-25</v>
      </c>
      <c r="K217" s="3" t="str">
        <f ca="1">IF($A217&lt;=MAX(COVID19!A212:A4200),_xlfn.NUMBERVALUE(INDIRECT(ADDRESS((ROW(K217)-7)*28+29,5,,,"COVID19"))),"")</f>
        <v/>
      </c>
    </row>
    <row r="218" spans="1:11" x14ac:dyDescent="0.4">
      <c r="A218" s="1">
        <f t="shared" si="41"/>
        <v>44097</v>
      </c>
      <c r="B218" s="3">
        <f t="shared" si="41"/>
        <v>211</v>
      </c>
      <c r="C218" s="14">
        <f t="shared" si="37"/>
        <v>572032.10881347384</v>
      </c>
      <c r="D218" s="14">
        <f t="shared" si="34"/>
        <v>-2.0263204324649164E-25</v>
      </c>
      <c r="E218" s="14">
        <f t="shared" si="38"/>
        <v>3.0312384855466471E-24</v>
      </c>
      <c r="F218" s="14">
        <f t="shared" si="40"/>
        <v>-9.6322891273298804E-25</v>
      </c>
      <c r="G218" s="14">
        <f t="shared" si="39"/>
        <v>8027967.8911865288</v>
      </c>
      <c r="H218" s="14">
        <f t="shared" si="35"/>
        <v>1.1658609559794796E-24</v>
      </c>
      <c r="I218" s="3">
        <f t="shared" si="31"/>
        <v>8027967.8911865288</v>
      </c>
      <c r="J218" s="3">
        <f t="shared" si="31"/>
        <v>2.026320432464916E-25</v>
      </c>
      <c r="K218" s="3" t="str">
        <f ca="1">IF($A218&lt;=MAX(COVID19!A213:A4200),_xlfn.NUMBERVALUE(INDIRECT(ADDRESS((ROW(K218)-7)*28+29,5,,,"COVID19"))),"")</f>
        <v/>
      </c>
    </row>
    <row r="219" spans="1:11" x14ac:dyDescent="0.4">
      <c r="A219" s="1">
        <f t="shared" si="41"/>
        <v>44098</v>
      </c>
      <c r="B219" s="3">
        <f t="shared" si="41"/>
        <v>212</v>
      </c>
      <c r="C219" s="14">
        <f t="shared" si="37"/>
        <v>572032.10881347384</v>
      </c>
      <c r="D219" s="14">
        <f t="shared" si="34"/>
        <v>-1.3824217632185623E-25</v>
      </c>
      <c r="E219" s="14">
        <f t="shared" si="38"/>
        <v>2.0680095728136591E-24</v>
      </c>
      <c r="F219" s="14">
        <f t="shared" si="40"/>
        <v>-6.5714612091416636E-25</v>
      </c>
      <c r="G219" s="14">
        <f t="shared" si="39"/>
        <v>8027967.8911865288</v>
      </c>
      <c r="H219" s="14">
        <f t="shared" si="35"/>
        <v>7.9538829723602263E-25</v>
      </c>
      <c r="I219" s="3">
        <f t="shared" si="31"/>
        <v>8027967.8911865288</v>
      </c>
      <c r="J219" s="3">
        <f t="shared" si="31"/>
        <v>1.3824217632185628E-25</v>
      </c>
      <c r="K219" s="3" t="str">
        <f ca="1">IF($A219&lt;=MAX(COVID19!A214:A4200),_xlfn.NUMBERVALUE(INDIRECT(ADDRESS((ROW(K219)-7)*28+29,5,,,"COVID19"))),"")</f>
        <v/>
      </c>
    </row>
    <row r="220" spans="1:11" x14ac:dyDescent="0.4">
      <c r="A220" s="1">
        <f t="shared" si="41"/>
        <v>44099</v>
      </c>
      <c r="B220" s="3">
        <f t="shared" si="41"/>
        <v>213</v>
      </c>
      <c r="C220" s="14">
        <f t="shared" si="37"/>
        <v>572032.10881347384</v>
      </c>
      <c r="D220" s="14">
        <f t="shared" si="34"/>
        <v>-9.4313312978617841E-26</v>
      </c>
      <c r="E220" s="14">
        <f t="shared" si="38"/>
        <v>1.4108634518994927E-24</v>
      </c>
      <c r="F220" s="14">
        <f t="shared" si="40"/>
        <v>-4.4832647621349466E-25</v>
      </c>
      <c r="G220" s="14">
        <f t="shared" si="39"/>
        <v>8027967.8911865288</v>
      </c>
      <c r="H220" s="14">
        <f t="shared" si="35"/>
        <v>5.426397891921125E-25</v>
      </c>
      <c r="I220" s="3">
        <f t="shared" si="31"/>
        <v>8027967.8911865288</v>
      </c>
      <c r="J220" s="3">
        <f t="shared" si="31"/>
        <v>9.4313312978617841E-26</v>
      </c>
      <c r="K220" s="3" t="str">
        <f ca="1">IF($A220&lt;=MAX(COVID19!A215:A4200),_xlfn.NUMBERVALUE(INDIRECT(ADDRESS((ROW(K220)-7)*28+29,5,,,"COVID19"))),"")</f>
        <v/>
      </c>
    </row>
    <row r="221" spans="1:11" x14ac:dyDescent="0.4">
      <c r="A221" s="1">
        <f t="shared" si="41"/>
        <v>44100</v>
      </c>
      <c r="B221" s="3">
        <f t="shared" si="41"/>
        <v>214</v>
      </c>
      <c r="C221" s="14">
        <f t="shared" si="37"/>
        <v>572032.10881347384</v>
      </c>
      <c r="D221" s="14">
        <f t="shared" si="34"/>
        <v>-6.4343612359612538E-26</v>
      </c>
      <c r="E221" s="14">
        <f t="shared" si="38"/>
        <v>9.6253697568599816E-25</v>
      </c>
      <c r="F221" s="14">
        <f t="shared" si="40"/>
        <v>-3.0586291675038676E-25</v>
      </c>
      <c r="G221" s="14">
        <f t="shared" si="39"/>
        <v>8027967.8911865288</v>
      </c>
      <c r="H221" s="14">
        <f t="shared" si="35"/>
        <v>3.7020652910999927E-25</v>
      </c>
      <c r="I221" s="3">
        <f t="shared" ref="I221:J284" si="42">E221+G221</f>
        <v>8027967.8911865288</v>
      </c>
      <c r="J221" s="3">
        <f t="shared" si="42"/>
        <v>6.4343612359612515E-26</v>
      </c>
      <c r="K221" s="3" t="str">
        <f ca="1">IF($A221&lt;=MAX(COVID19!A216:A4200),_xlfn.NUMBERVALUE(INDIRECT(ADDRESS((ROW(K221)-7)*28+29,5,,,"COVID19"))),"")</f>
        <v/>
      </c>
    </row>
    <row r="222" spans="1:11" x14ac:dyDescent="0.4">
      <c r="A222" s="1">
        <f t="shared" si="41"/>
        <v>44101</v>
      </c>
      <c r="B222" s="3">
        <f t="shared" si="41"/>
        <v>215</v>
      </c>
      <c r="C222" s="14">
        <f t="shared" si="37"/>
        <v>572032.10881347384</v>
      </c>
      <c r="D222" s="14">
        <f t="shared" si="34"/>
        <v>-4.3897306973223408E-26</v>
      </c>
      <c r="E222" s="14">
        <f t="shared" si="38"/>
        <v>6.566740589356114E-25</v>
      </c>
      <c r="F222" s="14">
        <f t="shared" si="40"/>
        <v>-2.0866963877124249E-25</v>
      </c>
      <c r="G222" s="14">
        <f t="shared" si="39"/>
        <v>8027967.8911865288</v>
      </c>
      <c r="H222" s="14">
        <f t="shared" si="35"/>
        <v>2.5256694574446592E-25</v>
      </c>
      <c r="I222" s="3">
        <f t="shared" si="42"/>
        <v>8027967.8911865288</v>
      </c>
      <c r="J222" s="3">
        <f t="shared" si="42"/>
        <v>4.3897306973223426E-26</v>
      </c>
      <c r="K222" s="3" t="str">
        <f ca="1">IF($A222&lt;=MAX(COVID19!A217:A4200),_xlfn.NUMBERVALUE(INDIRECT(ADDRESS((ROW(K222)-7)*28+29,5,,,"COVID19"))),"")</f>
        <v/>
      </c>
    </row>
    <row r="223" spans="1:11" x14ac:dyDescent="0.4">
      <c r="A223" s="1">
        <f t="shared" si="41"/>
        <v>44102</v>
      </c>
      <c r="B223" s="3">
        <f t="shared" si="41"/>
        <v>216</v>
      </c>
      <c r="C223" s="14">
        <f t="shared" si="37"/>
        <v>572032.10881347384</v>
      </c>
      <c r="D223" s="14">
        <f t="shared" si="34"/>
        <v>-2.9948171836105046E-26</v>
      </c>
      <c r="E223" s="14">
        <f t="shared" si="38"/>
        <v>4.4800442016436891E-25</v>
      </c>
      <c r="F223" s="14">
        <f t="shared" si="40"/>
        <v>-1.4236122053480606E-25</v>
      </c>
      <c r="G223" s="14">
        <f t="shared" si="39"/>
        <v>8027967.8911865288</v>
      </c>
      <c r="H223" s="14">
        <f t="shared" si="35"/>
        <v>1.7230939237091111E-25</v>
      </c>
      <c r="I223" s="3">
        <f t="shared" si="42"/>
        <v>8027967.8911865288</v>
      </c>
      <c r="J223" s="3">
        <f t="shared" si="42"/>
        <v>2.9948171836105046E-26</v>
      </c>
      <c r="K223" s="3" t="str">
        <f ca="1">IF($A223&lt;=MAX(COVID19!A218:A4200),_xlfn.NUMBERVALUE(INDIRECT(ADDRESS((ROW(K223)-7)*28+29,5,,,"COVID19"))),"")</f>
        <v/>
      </c>
    </row>
    <row r="224" spans="1:11" x14ac:dyDescent="0.4">
      <c r="A224" s="1">
        <f t="shared" si="41"/>
        <v>44103</v>
      </c>
      <c r="B224" s="3">
        <f t="shared" si="41"/>
        <v>217</v>
      </c>
      <c r="C224" s="14">
        <f t="shared" si="37"/>
        <v>572032.10881347384</v>
      </c>
      <c r="D224" s="14">
        <f t="shared" si="34"/>
        <v>-2.0431617749853414E-26</v>
      </c>
      <c r="E224" s="14">
        <f t="shared" si="38"/>
        <v>3.0564319962956284E-25</v>
      </c>
      <c r="F224" s="14">
        <f t="shared" si="40"/>
        <v>-9.7123459030747682E-26</v>
      </c>
      <c r="G224" s="14">
        <f t="shared" si="39"/>
        <v>8027967.8911865288</v>
      </c>
      <c r="H224" s="14">
        <f t="shared" si="35"/>
        <v>1.1755507678060109E-25</v>
      </c>
      <c r="I224" s="3">
        <f t="shared" si="42"/>
        <v>8027967.8911865288</v>
      </c>
      <c r="J224" s="3">
        <f t="shared" si="42"/>
        <v>2.0431617749853408E-26</v>
      </c>
      <c r="K224" s="3" t="str">
        <f ca="1">IF($A224&lt;=MAX(COVID19!A219:A4200),_xlfn.NUMBERVALUE(INDIRECT(ADDRESS((ROW(K224)-7)*28+29,5,,,"COVID19"))),"")</f>
        <v/>
      </c>
    </row>
    <row r="225" spans="1:11" x14ac:dyDescent="0.4">
      <c r="A225" s="1">
        <f t="shared" si="41"/>
        <v>44104</v>
      </c>
      <c r="B225" s="3">
        <f t="shared" si="41"/>
        <v>218</v>
      </c>
      <c r="C225" s="14">
        <f t="shared" si="37"/>
        <v>572032.10881347384</v>
      </c>
      <c r="D225" s="14">
        <f t="shared" si="34"/>
        <v>-1.3939114753337052E-26</v>
      </c>
      <c r="E225" s="14">
        <f t="shared" si="38"/>
        <v>2.0851974059881519E-25</v>
      </c>
      <c r="F225" s="14">
        <f t="shared" si="40"/>
        <v>-6.626078547697647E-26</v>
      </c>
      <c r="G225" s="14">
        <f t="shared" si="39"/>
        <v>8027967.8911865288</v>
      </c>
      <c r="H225" s="14">
        <f t="shared" si="35"/>
        <v>8.0199900230313522E-26</v>
      </c>
      <c r="I225" s="3">
        <f t="shared" si="42"/>
        <v>8027967.8911865288</v>
      </c>
      <c r="J225" s="3">
        <f t="shared" si="42"/>
        <v>1.3939114753337052E-26</v>
      </c>
      <c r="K225" s="3" t="str">
        <f ca="1">IF($A225&lt;=MAX(COVID19!A220:A4200),_xlfn.NUMBERVALUE(INDIRECT(ADDRESS((ROW(K225)-7)*28+29,5,,,"COVID19"))),"")</f>
        <v/>
      </c>
    </row>
    <row r="226" spans="1:11" x14ac:dyDescent="0.4">
      <c r="A226" s="1">
        <f t="shared" si="41"/>
        <v>44105</v>
      </c>
      <c r="B226" s="3">
        <f t="shared" si="41"/>
        <v>219</v>
      </c>
      <c r="C226" s="14">
        <f t="shared" si="37"/>
        <v>572032.10881347384</v>
      </c>
      <c r="D226" s="14">
        <f t="shared" si="34"/>
        <v>-9.5097178542356348E-27</v>
      </c>
      <c r="E226" s="14">
        <f t="shared" si="38"/>
        <v>1.4225895512183873E-25</v>
      </c>
      <c r="F226" s="14">
        <f t="shared" si="40"/>
        <v>-4.5205264884933098E-26</v>
      </c>
      <c r="G226" s="14">
        <f t="shared" si="39"/>
        <v>8027967.8911865288</v>
      </c>
      <c r="H226" s="14">
        <f t="shared" si="35"/>
        <v>5.4714982739168731E-26</v>
      </c>
      <c r="I226" s="3">
        <f t="shared" si="42"/>
        <v>8027967.8911865288</v>
      </c>
      <c r="J226" s="3">
        <f t="shared" si="42"/>
        <v>9.5097178542356333E-27</v>
      </c>
      <c r="K226" s="3" t="str">
        <f ca="1">IF($A226&lt;=MAX(COVID19!A221:A4200),_xlfn.NUMBERVALUE(INDIRECT(ADDRESS((ROW(K226)-7)*28+29,5,,,"COVID19"))),"")</f>
        <v/>
      </c>
    </row>
    <row r="227" spans="1:11" x14ac:dyDescent="0.4">
      <c r="A227" s="1">
        <f t="shared" si="41"/>
        <v>44106</v>
      </c>
      <c r="B227" s="3">
        <f t="shared" si="41"/>
        <v>220</v>
      </c>
      <c r="C227" s="14">
        <f t="shared" si="37"/>
        <v>572032.10881347384</v>
      </c>
      <c r="D227" s="14">
        <f t="shared" si="34"/>
        <v>-6.487839096490523E-27</v>
      </c>
      <c r="E227" s="14">
        <f t="shared" si="38"/>
        <v>9.7053690236905629E-26</v>
      </c>
      <c r="F227" s="14">
        <f t="shared" si="40"/>
        <v>-3.0840503302319329E-26</v>
      </c>
      <c r="G227" s="14">
        <f t="shared" si="39"/>
        <v>8027967.8911865288</v>
      </c>
      <c r="H227" s="14">
        <f t="shared" si="35"/>
        <v>3.7328342398809852E-26</v>
      </c>
      <c r="I227" s="3">
        <f t="shared" si="42"/>
        <v>8027967.8911865288</v>
      </c>
      <c r="J227" s="3">
        <f t="shared" si="42"/>
        <v>6.487839096490523E-27</v>
      </c>
      <c r="K227" s="3" t="str">
        <f ca="1">IF($A227&lt;=MAX(COVID19!A222:A4200),_xlfn.NUMBERVALUE(INDIRECT(ADDRESS((ROW(K227)-7)*28+29,5,,,"COVID19"))),"")</f>
        <v/>
      </c>
    </row>
    <row r="228" spans="1:11" x14ac:dyDescent="0.4">
      <c r="A228" s="1">
        <f t="shared" si="41"/>
        <v>44107</v>
      </c>
      <c r="B228" s="3">
        <f t="shared" si="41"/>
        <v>221</v>
      </c>
      <c r="C228" s="14">
        <f t="shared" si="37"/>
        <v>572032.10881347384</v>
      </c>
      <c r="D228" s="14">
        <f t="shared" si="34"/>
        <v>-4.4262150346766759E-27</v>
      </c>
      <c r="E228" s="14">
        <f t="shared" si="38"/>
        <v>6.6213186934586306E-26</v>
      </c>
      <c r="F228" s="14">
        <f t="shared" si="40"/>
        <v>-2.1040395324779591E-26</v>
      </c>
      <c r="G228" s="14">
        <f t="shared" si="39"/>
        <v>8027967.8911865288</v>
      </c>
      <c r="H228" s="14">
        <f t="shared" si="35"/>
        <v>2.5466610359456268E-26</v>
      </c>
      <c r="I228" s="3">
        <f t="shared" si="42"/>
        <v>8027967.8911865288</v>
      </c>
      <c r="J228" s="3">
        <f t="shared" si="42"/>
        <v>4.4262150346766766E-27</v>
      </c>
      <c r="K228" s="3" t="str">
        <f ca="1">IF($A228&lt;=MAX(COVID19!A223:A4200),_xlfn.NUMBERVALUE(INDIRECT(ADDRESS((ROW(K228)-7)*28+29,5,,,"COVID19"))),"")</f>
        <v/>
      </c>
    </row>
    <row r="229" spans="1:11" x14ac:dyDescent="0.4">
      <c r="A229" s="1">
        <f t="shared" si="41"/>
        <v>44108</v>
      </c>
      <c r="B229" s="3">
        <f t="shared" si="41"/>
        <v>222</v>
      </c>
      <c r="C229" s="14">
        <f t="shared" si="37"/>
        <v>572032.10881347384</v>
      </c>
      <c r="D229" s="14">
        <f t="shared" si="34"/>
        <v>-3.0197079862531486E-27</v>
      </c>
      <c r="E229" s="14">
        <f t="shared" si="38"/>
        <v>4.5172791609806717E-26</v>
      </c>
      <c r="F229" s="14">
        <f t="shared" si="40"/>
        <v>-1.4354442632903278E-26</v>
      </c>
      <c r="G229" s="14">
        <f t="shared" si="39"/>
        <v>8027967.8911865288</v>
      </c>
      <c r="H229" s="14">
        <f t="shared" si="35"/>
        <v>1.7374150619156427E-26</v>
      </c>
      <c r="I229" s="3">
        <f t="shared" si="42"/>
        <v>8027967.8911865288</v>
      </c>
      <c r="J229" s="3">
        <f t="shared" si="42"/>
        <v>3.0197079862531489E-27</v>
      </c>
      <c r="K229" s="3" t="str">
        <f ca="1">IF($A229&lt;=MAX(COVID19!A224:A4200),_xlfn.NUMBERVALUE(INDIRECT(ADDRESS((ROW(K229)-7)*28+29,5,,,"COVID19"))),"")</f>
        <v/>
      </c>
    </row>
    <row r="230" spans="1:11" x14ac:dyDescent="0.4">
      <c r="A230" s="1">
        <f t="shared" si="41"/>
        <v>44109</v>
      </c>
      <c r="B230" s="3">
        <f t="shared" si="41"/>
        <v>223</v>
      </c>
      <c r="C230" s="14">
        <f t="shared" si="37"/>
        <v>572032.10881347384</v>
      </c>
      <c r="D230" s="14">
        <f t="shared" si="34"/>
        <v>-2.0601430908354269E-27</v>
      </c>
      <c r="E230" s="14">
        <f t="shared" si="38"/>
        <v>3.0818348976903436E-26</v>
      </c>
      <c r="F230" s="14">
        <f t="shared" si="40"/>
        <v>-9.793068054127433E-27</v>
      </c>
      <c r="G230" s="14">
        <f t="shared" si="39"/>
        <v>8027967.8911865288</v>
      </c>
      <c r="H230" s="14">
        <f t="shared" si="35"/>
        <v>1.185321114496286E-26</v>
      </c>
      <c r="I230" s="3">
        <f t="shared" si="42"/>
        <v>8027967.8911865288</v>
      </c>
      <c r="J230" s="3">
        <f t="shared" si="42"/>
        <v>2.0601430908354265E-27</v>
      </c>
      <c r="K230" s="3" t="str">
        <f ca="1">IF($A230&lt;=MAX(COVID19!A225:A4200),_xlfn.NUMBERVALUE(INDIRECT(ADDRESS((ROW(K230)-7)*28+29,5,,,"COVID19"))),"")</f>
        <v/>
      </c>
    </row>
    <row r="231" spans="1:11" x14ac:dyDescent="0.4">
      <c r="A231" s="1">
        <f t="shared" si="41"/>
        <v>44110</v>
      </c>
      <c r="B231" s="3">
        <f t="shared" si="41"/>
        <v>224</v>
      </c>
      <c r="C231" s="14">
        <f t="shared" si="37"/>
        <v>572032.10881347384</v>
      </c>
      <c r="D231" s="14">
        <f t="shared" si="34"/>
        <v>-1.4054966818109899E-27</v>
      </c>
      <c r="E231" s="14">
        <f t="shared" si="38"/>
        <v>2.1025280922776002E-26</v>
      </c>
      <c r="F231" s="14">
        <f t="shared" si="40"/>
        <v>-6.6811498269490097E-27</v>
      </c>
      <c r="G231" s="14">
        <f t="shared" si="39"/>
        <v>8027967.8911865288</v>
      </c>
      <c r="H231" s="14">
        <f t="shared" si="35"/>
        <v>8.0866465087600001E-27</v>
      </c>
      <c r="I231" s="3">
        <f t="shared" si="42"/>
        <v>8027967.8911865288</v>
      </c>
      <c r="J231" s="3">
        <f t="shared" si="42"/>
        <v>1.4054966818109904E-27</v>
      </c>
      <c r="K231" s="3" t="str">
        <f ca="1">IF($A231&lt;=MAX(COVID19!A226:A4200),_xlfn.NUMBERVALUE(INDIRECT(ADDRESS((ROW(K231)-7)*28+29,5,,,"COVID19"))),"")</f>
        <v/>
      </c>
    </row>
    <row r="232" spans="1:11" x14ac:dyDescent="0.4">
      <c r="A232" s="1">
        <f t="shared" si="41"/>
        <v>44111</v>
      </c>
      <c r="B232" s="3">
        <f t="shared" si="41"/>
        <v>225</v>
      </c>
      <c r="C232" s="14">
        <f t="shared" si="37"/>
        <v>572032.10881347384</v>
      </c>
      <c r="D232" s="14">
        <f t="shared" si="34"/>
        <v>-9.5887559042349462E-28</v>
      </c>
      <c r="E232" s="14">
        <f t="shared" si="38"/>
        <v>1.4344131095826994E-26</v>
      </c>
      <c r="F232" s="14">
        <f t="shared" si="40"/>
        <v>-4.5580979079715027E-27</v>
      </c>
      <c r="G232" s="14">
        <f t="shared" si="39"/>
        <v>8027967.8911865288</v>
      </c>
      <c r="H232" s="14">
        <f t="shared" si="35"/>
        <v>5.5169734983949972E-27</v>
      </c>
      <c r="I232" s="3">
        <f t="shared" si="42"/>
        <v>8027967.8911865288</v>
      </c>
      <c r="J232" s="3">
        <f t="shared" si="42"/>
        <v>9.5887559042349444E-28</v>
      </c>
      <c r="K232" s="3" t="str">
        <f ca="1">IF($A232&lt;=MAX(COVID19!A227:A4200),_xlfn.NUMBERVALUE(INDIRECT(ADDRESS((ROW(K232)-7)*28+29,5,,,"COVID19"))),"")</f>
        <v/>
      </c>
    </row>
    <row r="233" spans="1:11" x14ac:dyDescent="0.4">
      <c r="A233" s="1">
        <f t="shared" ref="A233:B248" si="43">A232+1</f>
        <v>44112</v>
      </c>
      <c r="B233" s="3">
        <f t="shared" si="43"/>
        <v>226</v>
      </c>
      <c r="C233" s="14">
        <f t="shared" si="37"/>
        <v>572032.10881347384</v>
      </c>
      <c r="D233" s="14">
        <f t="shared" si="34"/>
        <v>-6.541761427179599E-28</v>
      </c>
      <c r="E233" s="14">
        <f t="shared" si="38"/>
        <v>9.7860331878554908E-27</v>
      </c>
      <c r="F233" s="14">
        <f t="shared" si="40"/>
        <v>-3.1096827756879974E-27</v>
      </c>
      <c r="G233" s="14">
        <f t="shared" si="39"/>
        <v>8027967.8911865288</v>
      </c>
      <c r="H233" s="14">
        <f t="shared" si="35"/>
        <v>3.7638589184059574E-27</v>
      </c>
      <c r="I233" s="3">
        <f t="shared" si="42"/>
        <v>8027967.8911865288</v>
      </c>
      <c r="J233" s="3">
        <f t="shared" si="42"/>
        <v>6.5417614271796008E-28</v>
      </c>
      <c r="K233" s="3" t="str">
        <f ca="1">IF($A233&lt;=MAX(COVID19!A228:A4200),_xlfn.NUMBERVALUE(INDIRECT(ADDRESS((ROW(K233)-7)*28+29,5,,,"COVID19"))),"")</f>
        <v/>
      </c>
    </row>
    <row r="234" spans="1:11" x14ac:dyDescent="0.4">
      <c r="A234" s="1">
        <f t="shared" si="43"/>
        <v>44113</v>
      </c>
      <c r="B234" s="3">
        <f t="shared" si="43"/>
        <v>227</v>
      </c>
      <c r="C234" s="14">
        <f t="shared" si="37"/>
        <v>572032.10881347384</v>
      </c>
      <c r="D234" s="14">
        <f t="shared" si="34"/>
        <v>-4.4630026040431686E-28</v>
      </c>
      <c r="E234" s="14">
        <f t="shared" si="38"/>
        <v>6.6763504121674927E-27</v>
      </c>
      <c r="F234" s="14">
        <f t="shared" si="40"/>
        <v>-2.1215268211985649E-27</v>
      </c>
      <c r="G234" s="14">
        <f t="shared" si="39"/>
        <v>8027967.8911865288</v>
      </c>
      <c r="H234" s="14">
        <f t="shared" si="35"/>
        <v>2.5678270816028818E-27</v>
      </c>
      <c r="I234" s="3">
        <f t="shared" si="42"/>
        <v>8027967.8911865288</v>
      </c>
      <c r="J234" s="3">
        <f t="shared" si="42"/>
        <v>4.4630026040431686E-28</v>
      </c>
      <c r="K234" s="3" t="str">
        <f ca="1">IF($A234&lt;=MAX(COVID19!A229:A4200),_xlfn.NUMBERVALUE(INDIRECT(ADDRESS((ROW(K234)-7)*28+29,5,,,"COVID19"))),"")</f>
        <v/>
      </c>
    </row>
    <row r="235" spans="1:11" x14ac:dyDescent="0.4">
      <c r="A235" s="1">
        <f t="shared" si="43"/>
        <v>44114</v>
      </c>
      <c r="B235" s="3">
        <f t="shared" si="43"/>
        <v>228</v>
      </c>
      <c r="C235" s="14">
        <f t="shared" si="37"/>
        <v>572032.10881347384</v>
      </c>
      <c r="D235" s="14">
        <f t="shared" si="34"/>
        <v>-3.0448056636458044E-28</v>
      </c>
      <c r="E235" s="14">
        <f t="shared" si="38"/>
        <v>4.5548235909689282E-27</v>
      </c>
      <c r="F235" s="14">
        <f t="shared" si="40"/>
        <v>-1.4473746609311611E-27</v>
      </c>
      <c r="G235" s="14">
        <f t="shared" si="39"/>
        <v>8027967.8911865288</v>
      </c>
      <c r="H235" s="14">
        <f t="shared" si="35"/>
        <v>1.7518552272957415E-27</v>
      </c>
      <c r="I235" s="3">
        <f t="shared" si="42"/>
        <v>8027967.8911865288</v>
      </c>
      <c r="J235" s="3">
        <f t="shared" si="42"/>
        <v>3.0448056636458035E-28</v>
      </c>
      <c r="K235" s="3" t="str">
        <f ca="1">IF($A235&lt;=MAX(COVID19!A230:A4200),_xlfn.NUMBERVALUE(INDIRECT(ADDRESS((ROW(K235)-7)*28+29,5,,,"COVID19"))),"")</f>
        <v/>
      </c>
    </row>
    <row r="236" spans="1:11" x14ac:dyDescent="0.4">
      <c r="A236" s="1">
        <f t="shared" si="43"/>
        <v>44115</v>
      </c>
      <c r="B236" s="3">
        <f t="shared" si="43"/>
        <v>229</v>
      </c>
      <c r="C236" s="14">
        <f t="shared" si="37"/>
        <v>572032.10881347384</v>
      </c>
      <c r="D236" s="14">
        <f t="shared" si="34"/>
        <v>-2.077265543374506E-28</v>
      </c>
      <c r="E236" s="14">
        <f t="shared" si="38"/>
        <v>3.1074489300377671E-27</v>
      </c>
      <c r="F236" s="14">
        <f t="shared" si="40"/>
        <v>-9.8744611106169055E-28</v>
      </c>
      <c r="G236" s="14">
        <f t="shared" si="39"/>
        <v>8027967.8911865288</v>
      </c>
      <c r="H236" s="14">
        <f t="shared" si="35"/>
        <v>1.1951726653991411E-27</v>
      </c>
      <c r="I236" s="3">
        <f t="shared" si="42"/>
        <v>8027967.8911865288</v>
      </c>
      <c r="J236" s="3">
        <f t="shared" si="42"/>
        <v>2.077265543374506E-28</v>
      </c>
      <c r="K236" s="3" t="str">
        <f ca="1">IF($A236&lt;=MAX(COVID19!A231:A4200),_xlfn.NUMBERVALUE(INDIRECT(ADDRESS((ROW(K236)-7)*28+29,5,,,"COVID19"))),"")</f>
        <v/>
      </c>
    </row>
    <row r="237" spans="1:11" x14ac:dyDescent="0.4">
      <c r="A237" s="1">
        <f t="shared" si="43"/>
        <v>44116</v>
      </c>
      <c r="B237" s="3">
        <f t="shared" si="43"/>
        <v>230</v>
      </c>
      <c r="C237" s="14">
        <f t="shared" si="37"/>
        <v>572032.10881347384</v>
      </c>
      <c r="D237" s="14">
        <f t="shared" si="34"/>
        <v>-1.4171781763320247E-28</v>
      </c>
      <c r="E237" s="14">
        <f t="shared" si="38"/>
        <v>2.1200028189760767E-27</v>
      </c>
      <c r="F237" s="14">
        <f t="shared" si="40"/>
        <v>-6.736678819729808E-28</v>
      </c>
      <c r="G237" s="14">
        <f t="shared" si="39"/>
        <v>8027967.8911865288</v>
      </c>
      <c r="H237" s="14">
        <f t="shared" si="35"/>
        <v>8.1538569960618324E-28</v>
      </c>
      <c r="I237" s="3">
        <f t="shared" si="42"/>
        <v>8027967.8911865288</v>
      </c>
      <c r="J237" s="3">
        <f t="shared" si="42"/>
        <v>1.4171781763320245E-28</v>
      </c>
      <c r="K237" s="3" t="str">
        <f ca="1">IF($A237&lt;=MAX(COVID19!A232:A4200),_xlfn.NUMBERVALUE(INDIRECT(ADDRESS((ROW(K237)-7)*28+29,5,,,"COVID19"))),"")</f>
        <v/>
      </c>
    </row>
    <row r="238" spans="1:11" x14ac:dyDescent="0.4">
      <c r="A238" s="1">
        <f t="shared" si="43"/>
        <v>44117</v>
      </c>
      <c r="B238" s="3">
        <f t="shared" si="43"/>
        <v>231</v>
      </c>
      <c r="C238" s="14">
        <f t="shared" si="37"/>
        <v>572032.10881347384</v>
      </c>
      <c r="D238" s="14">
        <f t="shared" si="34"/>
        <v>-9.6684508626140237E-29</v>
      </c>
      <c r="E238" s="14">
        <f t="shared" si="38"/>
        <v>1.4463349370030958E-27</v>
      </c>
      <c r="F238" s="14">
        <f t="shared" si="40"/>
        <v>-4.5959815945197342E-28</v>
      </c>
      <c r="G238" s="14">
        <f t="shared" si="39"/>
        <v>8027967.8911865288</v>
      </c>
      <c r="H238" s="14">
        <f t="shared" si="35"/>
        <v>5.5628266807811368E-28</v>
      </c>
      <c r="I238" s="3">
        <f t="shared" si="42"/>
        <v>8027967.8911865288</v>
      </c>
      <c r="J238" s="3">
        <f t="shared" si="42"/>
        <v>9.6684508626140259E-29</v>
      </c>
      <c r="K238" s="3" t="str">
        <f ca="1">IF($A238&lt;=MAX(COVID19!A233:A4200),_xlfn.NUMBERVALUE(INDIRECT(ADDRESS((ROW(K238)-7)*28+29,5,,,"COVID19"))),"")</f>
        <v/>
      </c>
    </row>
    <row r="239" spans="1:11" x14ac:dyDescent="0.4">
      <c r="A239" s="1">
        <f t="shared" si="43"/>
        <v>44118</v>
      </c>
      <c r="B239" s="3">
        <f t="shared" si="43"/>
        <v>232</v>
      </c>
      <c r="C239" s="14">
        <f t="shared" si="37"/>
        <v>572032.10881347384</v>
      </c>
      <c r="D239" s="14">
        <f t="shared" si="34"/>
        <v>-6.5961319221501398E-29</v>
      </c>
      <c r="E239" s="14">
        <f t="shared" si="38"/>
        <v>9.8673677755112238E-28</v>
      </c>
      <c r="F239" s="14">
        <f t="shared" si="40"/>
        <v>-3.1355282599046871E-28</v>
      </c>
      <c r="G239" s="14">
        <f t="shared" si="39"/>
        <v>8027967.8911865288</v>
      </c>
      <c r="H239" s="14">
        <f t="shared" si="35"/>
        <v>3.7951414521197011E-28</v>
      </c>
      <c r="I239" s="3">
        <f t="shared" si="42"/>
        <v>8027967.8911865288</v>
      </c>
      <c r="J239" s="3">
        <f t="shared" si="42"/>
        <v>6.5961319221501398E-29</v>
      </c>
      <c r="K239" s="3" t="str">
        <f ca="1">IF($A239&lt;=MAX(COVID19!A234:A4200),_xlfn.NUMBERVALUE(INDIRECT(ADDRESS((ROW(K239)-7)*28+29,5,,,"COVID19"))),"")</f>
        <v/>
      </c>
    </row>
    <row r="240" spans="1:11" x14ac:dyDescent="0.4">
      <c r="A240" s="1">
        <f t="shared" si="43"/>
        <v>44119</v>
      </c>
      <c r="B240" s="3">
        <f t="shared" si="43"/>
        <v>233</v>
      </c>
      <c r="C240" s="14">
        <f t="shared" si="37"/>
        <v>572032.10881347384</v>
      </c>
      <c r="D240" s="14">
        <f t="shared" si="34"/>
        <v>-4.5000959256718751E-29</v>
      </c>
      <c r="E240" s="14">
        <f t="shared" si="38"/>
        <v>6.7318395156065372E-28</v>
      </c>
      <c r="F240" s="14">
        <f t="shared" si="40"/>
        <v>-2.1391594518968649E-28</v>
      </c>
      <c r="G240" s="14">
        <f t="shared" si="39"/>
        <v>8027967.8911865288</v>
      </c>
      <c r="H240" s="14">
        <f t="shared" si="35"/>
        <v>2.5891690444640525E-28</v>
      </c>
      <c r="I240" s="3">
        <f t="shared" si="42"/>
        <v>8027967.8911865288</v>
      </c>
      <c r="J240" s="3">
        <f t="shared" si="42"/>
        <v>4.5000959256718756E-29</v>
      </c>
      <c r="K240" s="3" t="str">
        <f ca="1">IF($A240&lt;=MAX(COVID19!A235:A4200),_xlfn.NUMBERVALUE(INDIRECT(ADDRESS((ROW(K240)-7)*28+29,5,,,"COVID19"))),"")</f>
        <v/>
      </c>
    </row>
    <row r="241" spans="1:11" x14ac:dyDescent="0.4">
      <c r="A241" s="1">
        <f t="shared" si="43"/>
        <v>44120</v>
      </c>
      <c r="B241" s="3">
        <f t="shared" si="43"/>
        <v>234</v>
      </c>
      <c r="C241" s="14">
        <f t="shared" si="37"/>
        <v>572032.10881347384</v>
      </c>
      <c r="D241" s="14">
        <f t="shared" si="34"/>
        <v>-3.0701119351851049E-29</v>
      </c>
      <c r="E241" s="14">
        <f t="shared" si="38"/>
        <v>4.5926800637096727E-28</v>
      </c>
      <c r="F241" s="14">
        <f t="shared" si="40"/>
        <v>-1.4594042156005941E-28</v>
      </c>
      <c r="G241" s="14">
        <f t="shared" si="39"/>
        <v>8027967.8911865288</v>
      </c>
      <c r="H241" s="14">
        <f t="shared" si="35"/>
        <v>1.7664154091191047E-28</v>
      </c>
      <c r="I241" s="3">
        <f t="shared" si="42"/>
        <v>8027967.8911865288</v>
      </c>
      <c r="J241" s="3">
        <f t="shared" si="42"/>
        <v>3.0701119351851054E-29</v>
      </c>
      <c r="K241" s="3" t="str">
        <f ca="1">IF($A241&lt;=MAX(COVID19!A236:A4200),_xlfn.NUMBERVALUE(INDIRECT(ADDRESS((ROW(K241)-7)*28+29,5,,,"COVID19"))),"")</f>
        <v/>
      </c>
    </row>
    <row r="242" spans="1:11" x14ac:dyDescent="0.4">
      <c r="A242" s="1">
        <f t="shared" si="43"/>
        <v>44121</v>
      </c>
      <c r="B242" s="3">
        <f t="shared" si="43"/>
        <v>235</v>
      </c>
      <c r="C242" s="14">
        <f t="shared" si="37"/>
        <v>572032.10881347384</v>
      </c>
      <c r="D242" s="14">
        <f t="shared" si="34"/>
        <v>-2.0945303056309332E-29</v>
      </c>
      <c r="E242" s="14">
        <f t="shared" si="38"/>
        <v>3.1332758481090786E-28</v>
      </c>
      <c r="F242" s="14">
        <f t="shared" si="40"/>
        <v>-9.9565306486347526E-29</v>
      </c>
      <c r="G242" s="14">
        <f t="shared" si="39"/>
        <v>8027967.8911865288</v>
      </c>
      <c r="H242" s="14">
        <f t="shared" si="35"/>
        <v>1.2051060954265685E-28</v>
      </c>
      <c r="I242" s="3">
        <f t="shared" si="42"/>
        <v>8027967.8911865288</v>
      </c>
      <c r="J242" s="3">
        <f t="shared" si="42"/>
        <v>2.0945303056309327E-29</v>
      </c>
      <c r="K242" s="3" t="str">
        <f ca="1">IF($A242&lt;=MAX(COVID19!A237:A4200),_xlfn.NUMBERVALUE(INDIRECT(ADDRESS((ROW(K242)-7)*28+29,5,,,"COVID19"))),"")</f>
        <v/>
      </c>
    </row>
    <row r="243" spans="1:11" x14ac:dyDescent="0.4">
      <c r="A243" s="1">
        <f t="shared" si="43"/>
        <v>44122</v>
      </c>
      <c r="B243" s="3">
        <f t="shared" si="43"/>
        <v>236</v>
      </c>
      <c r="C243" s="14">
        <f t="shared" si="37"/>
        <v>572032.10881347384</v>
      </c>
      <c r="D243" s="14">
        <f t="shared" si="34"/>
        <v>-1.4289567591749398E-29</v>
      </c>
      <c r="E243" s="14">
        <f t="shared" si="38"/>
        <v>2.1376227832456035E-28</v>
      </c>
      <c r="F243" s="14">
        <f t="shared" si="40"/>
        <v>-6.7926693302312266E-29</v>
      </c>
      <c r="G243" s="14">
        <f t="shared" si="39"/>
        <v>8027967.8911865288</v>
      </c>
      <c r="H243" s="14">
        <f t="shared" si="35"/>
        <v>8.2216260894061667E-29</v>
      </c>
      <c r="I243" s="3">
        <f t="shared" si="42"/>
        <v>8027967.8911865288</v>
      </c>
      <c r="J243" s="3">
        <f t="shared" si="42"/>
        <v>1.4289567591749401E-29</v>
      </c>
      <c r="K243" s="3" t="str">
        <f ca="1">IF($A243&lt;=MAX(COVID19!A238:A4200),_xlfn.NUMBERVALUE(INDIRECT(ADDRESS((ROW(K243)-7)*28+29,5,,,"COVID19"))),"")</f>
        <v/>
      </c>
    </row>
    <row r="244" spans="1:11" x14ac:dyDescent="0.4">
      <c r="A244" s="1">
        <f t="shared" si="43"/>
        <v>44123</v>
      </c>
      <c r="B244" s="3">
        <f t="shared" si="43"/>
        <v>237</v>
      </c>
      <c r="C244" s="14">
        <f t="shared" si="37"/>
        <v>572032.10881347384</v>
      </c>
      <c r="D244" s="14">
        <f t="shared" si="34"/>
        <v>-9.7488081891307949E-30</v>
      </c>
      <c r="E244" s="14">
        <f t="shared" si="38"/>
        <v>1.4583558502224809E-28</v>
      </c>
      <c r="F244" s="14">
        <f t="shared" si="40"/>
        <v>-4.6341801434810772E-29</v>
      </c>
      <c r="G244" s="14">
        <f t="shared" si="39"/>
        <v>8027967.8911865288</v>
      </c>
      <c r="H244" s="14">
        <f t="shared" si="35"/>
        <v>5.6090609623941569E-29</v>
      </c>
      <c r="I244" s="3">
        <f t="shared" si="42"/>
        <v>8027967.8911865288</v>
      </c>
      <c r="J244" s="3">
        <f t="shared" si="42"/>
        <v>9.7488081891307963E-30</v>
      </c>
      <c r="K244" s="3" t="str">
        <f ca="1">IF($A244&lt;=MAX(COVID19!A239:A4200),_xlfn.NUMBERVALUE(INDIRECT(ADDRESS((ROW(K244)-7)*28+29,5,,,"COVID19"))),"")</f>
        <v/>
      </c>
    </row>
    <row r="245" spans="1:11" x14ac:dyDescent="0.4">
      <c r="A245" s="1">
        <f t="shared" si="43"/>
        <v>44124</v>
      </c>
      <c r="B245" s="3">
        <f t="shared" si="43"/>
        <v>238</v>
      </c>
      <c r="C245" s="14">
        <f t="shared" si="37"/>
        <v>572032.10881347384</v>
      </c>
      <c r="D245" s="14">
        <f t="shared" si="34"/>
        <v>-6.6509543062267338E-30</v>
      </c>
      <c r="E245" s="14">
        <f t="shared" si="38"/>
        <v>9.949378358743731E-29</v>
      </c>
      <c r="F245" s="14">
        <f t="shared" si="40"/>
        <v>-3.1615885535095304E-29</v>
      </c>
      <c r="G245" s="14">
        <f t="shared" si="39"/>
        <v>8027967.8911865288</v>
      </c>
      <c r="H245" s="14">
        <f t="shared" si="35"/>
        <v>3.8266839841322036E-29</v>
      </c>
      <c r="I245" s="3">
        <f t="shared" si="42"/>
        <v>8027967.8911865288</v>
      </c>
      <c r="J245" s="3">
        <f t="shared" si="42"/>
        <v>6.6509543062267324E-30</v>
      </c>
      <c r="K245" s="3" t="str">
        <f ca="1">IF($A245&lt;=MAX(COVID19!A240:A4200),_xlfn.NUMBERVALUE(INDIRECT(ADDRESS((ROW(K245)-7)*28+29,5,,,"COVID19"))),"")</f>
        <v/>
      </c>
    </row>
    <row r="246" spans="1:11" x14ac:dyDescent="0.4">
      <c r="A246" s="1">
        <f t="shared" si="43"/>
        <v>44125</v>
      </c>
      <c r="B246" s="3">
        <f t="shared" si="43"/>
        <v>239</v>
      </c>
      <c r="C246" s="14">
        <f t="shared" si="37"/>
        <v>572032.10881347384</v>
      </c>
      <c r="D246" s="14">
        <f t="shared" si="34"/>
        <v>-4.5374975407593847E-30</v>
      </c>
      <c r="E246" s="14">
        <f t="shared" si="38"/>
        <v>6.7877898052342E-29</v>
      </c>
      <c r="F246" s="14">
        <f t="shared" si="40"/>
        <v>-2.1569386325525999E-29</v>
      </c>
      <c r="G246" s="14">
        <f t="shared" si="39"/>
        <v>8027967.8911865288</v>
      </c>
      <c r="H246" s="14">
        <f t="shared" si="35"/>
        <v>2.6106883866285384E-29</v>
      </c>
      <c r="I246" s="3">
        <f t="shared" si="42"/>
        <v>8027967.8911865288</v>
      </c>
      <c r="J246" s="3">
        <f t="shared" si="42"/>
        <v>4.5374975407593854E-30</v>
      </c>
      <c r="K246" s="3" t="str">
        <f ca="1">IF($A246&lt;=MAX(COVID19!A241:A4200),_xlfn.NUMBERVALUE(INDIRECT(ADDRESS((ROW(K246)-7)*28+29,5,,,"COVID19"))),"")</f>
        <v/>
      </c>
    </row>
    <row r="247" spans="1:11" x14ac:dyDescent="0.4">
      <c r="A247" s="1">
        <f t="shared" si="43"/>
        <v>44126</v>
      </c>
      <c r="B247" s="3">
        <f t="shared" si="43"/>
        <v>240</v>
      </c>
      <c r="C247" s="14">
        <f t="shared" si="37"/>
        <v>572032.10881347384</v>
      </c>
      <c r="D247" s="14">
        <f t="shared" si="34"/>
        <v>-3.0956285345580881E-30</v>
      </c>
      <c r="E247" s="14">
        <f t="shared" si="38"/>
        <v>4.6308511726816001E-29</v>
      </c>
      <c r="F247" s="14">
        <f t="shared" si="40"/>
        <v>-1.4715337514217294E-29</v>
      </c>
      <c r="G247" s="14">
        <f t="shared" si="39"/>
        <v>8027967.8911865288</v>
      </c>
      <c r="H247" s="14">
        <f t="shared" si="35"/>
        <v>1.7810966048775383E-29</v>
      </c>
      <c r="I247" s="3">
        <f t="shared" si="42"/>
        <v>8027967.8911865288</v>
      </c>
      <c r="J247" s="3">
        <f t="shared" si="42"/>
        <v>3.0956285345580888E-30</v>
      </c>
      <c r="K247" s="3" t="str">
        <f ca="1">IF($A247&lt;=MAX(COVID19!A242:A4200),_xlfn.NUMBERVALUE(INDIRECT(ADDRESS((ROW(K247)-7)*28+29,5,,,"COVID19"))),"")</f>
        <v/>
      </c>
    </row>
    <row r="248" spans="1:11" x14ac:dyDescent="0.4">
      <c r="A248" s="1">
        <f t="shared" si="43"/>
        <v>44127</v>
      </c>
      <c r="B248" s="3">
        <f t="shared" si="43"/>
        <v>241</v>
      </c>
      <c r="C248" s="14">
        <f t="shared" si="37"/>
        <v>572032.10881347384</v>
      </c>
      <c r="D248" s="14">
        <f t="shared" si="34"/>
        <v>-2.1119385603824438E-30</v>
      </c>
      <c r="E248" s="14">
        <f t="shared" si="38"/>
        <v>3.1593174212598707E-29</v>
      </c>
      <c r="F248" s="14">
        <f t="shared" si="40"/>
        <v>-1.0039282290617058E-29</v>
      </c>
      <c r="G248" s="14">
        <f t="shared" si="39"/>
        <v>8027967.8911865288</v>
      </c>
      <c r="H248" s="14">
        <f t="shared" si="35"/>
        <v>1.2151220850999502E-29</v>
      </c>
      <c r="I248" s="3">
        <f t="shared" si="42"/>
        <v>8027967.8911865288</v>
      </c>
      <c r="J248" s="3">
        <f t="shared" si="42"/>
        <v>2.1119385603824442E-30</v>
      </c>
      <c r="K248" s="3" t="str">
        <f ca="1">IF($A248&lt;=MAX(COVID19!A243:A4200),_xlfn.NUMBERVALUE(INDIRECT(ADDRESS((ROW(K248)-7)*28+29,5,,,"COVID19"))),"")</f>
        <v/>
      </c>
    </row>
    <row r="249" spans="1:11" x14ac:dyDescent="0.4">
      <c r="A249" s="1">
        <f t="shared" ref="A249:B264" si="44">A248+1</f>
        <v>44128</v>
      </c>
      <c r="B249" s="3">
        <f t="shared" si="44"/>
        <v>242</v>
      </c>
      <c r="C249" s="14">
        <f t="shared" si="37"/>
        <v>572032.10881347384</v>
      </c>
      <c r="D249" s="14">
        <f t="shared" si="34"/>
        <v>-1.4408332372692098E-30</v>
      </c>
      <c r="E249" s="14">
        <f t="shared" si="38"/>
        <v>2.1553891921981649E-29</v>
      </c>
      <c r="F249" s="14">
        <f t="shared" si="40"/>
        <v>-6.8491251942621929E-30</v>
      </c>
      <c r="G249" s="14">
        <f t="shared" si="39"/>
        <v>8027967.8911865288</v>
      </c>
      <c r="H249" s="14">
        <f t="shared" si="35"/>
        <v>8.2899584315314023E-30</v>
      </c>
      <c r="I249" s="3">
        <f t="shared" si="42"/>
        <v>8027967.8911865288</v>
      </c>
      <c r="J249" s="3">
        <f t="shared" si="42"/>
        <v>1.4408332372692094E-30</v>
      </c>
      <c r="K249" s="3" t="str">
        <f ca="1">IF($A249&lt;=MAX(COVID19!A244:A4200),_xlfn.NUMBERVALUE(INDIRECT(ADDRESS((ROW(K249)-7)*28+29,5,,,"COVID19"))),"")</f>
        <v/>
      </c>
    </row>
    <row r="250" spans="1:11" x14ac:dyDescent="0.4">
      <c r="A250" s="1">
        <f t="shared" si="44"/>
        <v>44129</v>
      </c>
      <c r="B250" s="3">
        <f t="shared" si="44"/>
        <v>243</v>
      </c>
      <c r="C250" s="14">
        <f t="shared" si="37"/>
        <v>572032.10881347384</v>
      </c>
      <c r="D250" s="14">
        <f t="shared" si="34"/>
        <v>-9.8298333889208153E-31</v>
      </c>
      <c r="E250" s="14">
        <f t="shared" si="38"/>
        <v>1.4704766727719455E-29</v>
      </c>
      <c r="F250" s="14">
        <f t="shared" si="40"/>
        <v>-4.6726961717692467E-30</v>
      </c>
      <c r="G250" s="14">
        <f t="shared" si="39"/>
        <v>8027967.8911865288</v>
      </c>
      <c r="H250" s="14">
        <f t="shared" si="35"/>
        <v>5.6556795106613283E-30</v>
      </c>
      <c r="I250" s="3">
        <f t="shared" si="42"/>
        <v>8027967.8911865288</v>
      </c>
      <c r="J250" s="3">
        <f t="shared" si="42"/>
        <v>9.8298333889208153E-31</v>
      </c>
      <c r="K250" s="3" t="str">
        <f ca="1">IF($A250&lt;=MAX(COVID19!A245:A4200),_xlfn.NUMBERVALUE(INDIRECT(ADDRESS((ROW(K250)-7)*28+29,5,,,"COVID19"))),"")</f>
        <v/>
      </c>
    </row>
    <row r="251" spans="1:11" x14ac:dyDescent="0.4">
      <c r="A251" s="1">
        <f t="shared" si="44"/>
        <v>44130</v>
      </c>
      <c r="B251" s="3">
        <f t="shared" si="44"/>
        <v>244</v>
      </c>
      <c r="C251" s="14">
        <f t="shared" si="37"/>
        <v>572032.10881347384</v>
      </c>
      <c r="D251" s="14">
        <f t="shared" si="34"/>
        <v>-6.7062323351920756E-31</v>
      </c>
      <c r="E251" s="14">
        <f t="shared" si="38"/>
        <v>1.0032070555950209E-29</v>
      </c>
      <c r="F251" s="14">
        <f t="shared" si="40"/>
        <v>-3.1878654418462573E-30</v>
      </c>
      <c r="G251" s="14">
        <f t="shared" si="39"/>
        <v>8027967.8911865288</v>
      </c>
      <c r="H251" s="14">
        <f t="shared" si="35"/>
        <v>3.8584886753654647E-30</v>
      </c>
      <c r="I251" s="3">
        <f t="shared" si="42"/>
        <v>8027967.8911865288</v>
      </c>
      <c r="J251" s="3">
        <f t="shared" si="42"/>
        <v>6.7062323351920747E-31</v>
      </c>
      <c r="K251" s="3" t="str">
        <f ca="1">IF($A251&lt;=MAX(COVID19!A246:A4200),_xlfn.NUMBERVALUE(INDIRECT(ADDRESS((ROW(K251)-7)*28+29,5,,,"COVID19"))),"")</f>
        <v/>
      </c>
    </row>
    <row r="252" spans="1:11" x14ac:dyDescent="0.4">
      <c r="A252" s="1">
        <f t="shared" si="44"/>
        <v>44131</v>
      </c>
      <c r="B252" s="3">
        <f t="shared" si="44"/>
        <v>245</v>
      </c>
      <c r="C252" s="14">
        <f t="shared" si="37"/>
        <v>572032.10881347384</v>
      </c>
      <c r="D252" s="14">
        <f t="shared" si="34"/>
        <v>-4.5752100116229179E-31</v>
      </c>
      <c r="E252" s="14">
        <f t="shared" si="38"/>
        <v>6.8442051141039517E-30</v>
      </c>
      <c r="F252" s="14">
        <f t="shared" si="40"/>
        <v>-2.174865581185382E-30</v>
      </c>
      <c r="G252" s="14">
        <f t="shared" si="39"/>
        <v>8027967.8911865288</v>
      </c>
      <c r="H252" s="14">
        <f t="shared" si="35"/>
        <v>2.6323865823476737E-30</v>
      </c>
      <c r="I252" s="3">
        <f t="shared" si="42"/>
        <v>8027967.8911865288</v>
      </c>
      <c r="J252" s="3">
        <f t="shared" si="42"/>
        <v>4.5752100116229162E-31</v>
      </c>
      <c r="K252" s="3" t="str">
        <f ca="1">IF($A252&lt;=MAX(COVID19!A247:A4200),_xlfn.NUMBERVALUE(INDIRECT(ADDRESS((ROW(K252)-7)*28+29,5,,,"COVID19"))),"")</f>
        <v/>
      </c>
    </row>
    <row r="253" spans="1:11" x14ac:dyDescent="0.4">
      <c r="A253" s="1">
        <f t="shared" si="44"/>
        <v>44132</v>
      </c>
      <c r="B253" s="3">
        <f t="shared" si="44"/>
        <v>246</v>
      </c>
      <c r="C253" s="14">
        <f t="shared" si="37"/>
        <v>572032.10881347384</v>
      </c>
      <c r="D253" s="14">
        <f t="shared" si="34"/>
        <v>-3.1213572098609738E-31</v>
      </c>
      <c r="E253" s="14">
        <f t="shared" si="38"/>
        <v>4.6693395329185697E-30</v>
      </c>
      <c r="F253" s="14">
        <f t="shared" si="40"/>
        <v>-1.4837640993671986E-30</v>
      </c>
      <c r="G253" s="14">
        <f t="shared" si="39"/>
        <v>8027967.8911865288</v>
      </c>
      <c r="H253" s="14">
        <f t="shared" si="35"/>
        <v>1.795899820353296E-30</v>
      </c>
      <c r="I253" s="3">
        <f t="shared" si="42"/>
        <v>8027967.8911865288</v>
      </c>
      <c r="J253" s="3">
        <f t="shared" si="42"/>
        <v>3.1213572098609738E-31</v>
      </c>
      <c r="K253" s="3" t="str">
        <f ca="1">IF($A253&lt;=MAX(COVID19!A248:A4200),_xlfn.NUMBERVALUE(INDIRECT(ADDRESS((ROW(K253)-7)*28+29,5,,,"COVID19"))),"")</f>
        <v/>
      </c>
    </row>
    <row r="254" spans="1:11" x14ac:dyDescent="0.4">
      <c r="A254" s="1">
        <f t="shared" si="44"/>
        <v>44133</v>
      </c>
      <c r="B254" s="3">
        <f t="shared" si="44"/>
        <v>247</v>
      </c>
      <c r="C254" s="14">
        <f t="shared" si="37"/>
        <v>572032.10881347384</v>
      </c>
      <c r="D254" s="14">
        <f t="shared" si="34"/>
        <v>-2.1294915002371865E-31</v>
      </c>
      <c r="E254" s="14">
        <f t="shared" si="38"/>
        <v>3.1855754335513709E-30</v>
      </c>
      <c r="F254" s="14">
        <f t="shared" si="40"/>
        <v>-1.0122721705729624E-30</v>
      </c>
      <c r="G254" s="14">
        <f t="shared" si="39"/>
        <v>8027967.8911865288</v>
      </c>
      <c r="H254" s="14">
        <f t="shared" si="35"/>
        <v>1.2252213205966811E-30</v>
      </c>
      <c r="I254" s="3">
        <f t="shared" si="42"/>
        <v>8027967.8911865288</v>
      </c>
      <c r="J254" s="3">
        <f t="shared" si="42"/>
        <v>2.1294915002371865E-31</v>
      </c>
      <c r="K254" s="3" t="str">
        <f ca="1">IF($A254&lt;=MAX(COVID19!A249:A4200),_xlfn.NUMBERVALUE(INDIRECT(ADDRESS((ROW(K254)-7)*28+29,5,,,"COVID19"))),"")</f>
        <v/>
      </c>
    </row>
    <row r="255" spans="1:11" x14ac:dyDescent="0.4">
      <c r="A255" s="1">
        <f t="shared" si="44"/>
        <v>44134</v>
      </c>
      <c r="B255" s="3">
        <f t="shared" si="44"/>
        <v>248</v>
      </c>
      <c r="C255" s="14">
        <f t="shared" si="37"/>
        <v>572032.10881347384</v>
      </c>
      <c r="D255" s="14">
        <f t="shared" si="34"/>
        <v>-1.4528084242509375E-31</v>
      </c>
      <c r="E255" s="14">
        <f t="shared" si="38"/>
        <v>2.1733032629784085E-30</v>
      </c>
      <c r="F255" s="14">
        <f t="shared" si="40"/>
        <v>-6.9060502795121707E-31</v>
      </c>
      <c r="G255" s="14">
        <f t="shared" si="39"/>
        <v>8027967.8911865288</v>
      </c>
      <c r="H255" s="14">
        <f t="shared" si="35"/>
        <v>8.3588587037631087E-31</v>
      </c>
      <c r="I255" s="3">
        <f t="shared" si="42"/>
        <v>8027967.8911865288</v>
      </c>
      <c r="J255" s="3">
        <f t="shared" si="42"/>
        <v>1.452808424250938E-31</v>
      </c>
      <c r="K255" s="3" t="str">
        <f ca="1">IF($A255&lt;=MAX(COVID19!A250:A4200),_xlfn.NUMBERVALUE(INDIRECT(ADDRESS((ROW(K255)-7)*28+29,5,,,"COVID19"))),"")</f>
        <v/>
      </c>
    </row>
    <row r="256" spans="1:11" x14ac:dyDescent="0.4">
      <c r="A256" s="1">
        <f t="shared" si="44"/>
        <v>44135</v>
      </c>
      <c r="B256" s="3">
        <f t="shared" si="44"/>
        <v>249</v>
      </c>
      <c r="C256" s="14">
        <f t="shared" si="37"/>
        <v>572032.10881347384</v>
      </c>
      <c r="D256" s="14">
        <f t="shared" si="34"/>
        <v>-9.9115320128744512E-32</v>
      </c>
      <c r="E256" s="14">
        <f t="shared" si="38"/>
        <v>1.4826982350271914E-30</v>
      </c>
      <c r="F256" s="14">
        <f t="shared" si="40"/>
        <v>-4.7115323180479066E-31</v>
      </c>
      <c r="G256" s="14">
        <f t="shared" si="39"/>
        <v>8027967.8911865288</v>
      </c>
      <c r="H256" s="14">
        <f t="shared" si="35"/>
        <v>5.7026855193353513E-31</v>
      </c>
      <c r="I256" s="3">
        <f t="shared" si="42"/>
        <v>8027967.8911865288</v>
      </c>
      <c r="J256" s="3">
        <f t="shared" si="42"/>
        <v>9.9115320128744468E-32</v>
      </c>
      <c r="K256" s="3" t="str">
        <f ca="1">IF($A256&lt;=MAX(COVID19!A251:A4200),_xlfn.NUMBERVALUE(INDIRECT(ADDRESS((ROW(K256)-7)*28+29,5,,,"COVID19"))),"")</f>
        <v/>
      </c>
    </row>
    <row r="257" spans="1:11" x14ac:dyDescent="0.4">
      <c r="A257" s="1">
        <f t="shared" si="44"/>
        <v>44136</v>
      </c>
      <c r="B257" s="3">
        <f t="shared" si="44"/>
        <v>250</v>
      </c>
      <c r="C257" s="14">
        <f t="shared" si="37"/>
        <v>572032.10881347384</v>
      </c>
      <c r="D257" s="14">
        <f t="shared" si="34"/>
        <v>-6.7619697960442704E-32</v>
      </c>
      <c r="E257" s="14">
        <f t="shared" si="38"/>
        <v>1.0115450032224008E-30</v>
      </c>
      <c r="F257" s="14">
        <f t="shared" si="40"/>
        <v>-3.2143607250971142E-31</v>
      </c>
      <c r="G257" s="14">
        <f t="shared" si="39"/>
        <v>8027967.8911865288</v>
      </c>
      <c r="H257" s="14">
        <f t="shared" si="35"/>
        <v>3.8905577047015413E-31</v>
      </c>
      <c r="I257" s="3">
        <f t="shared" si="42"/>
        <v>8027967.8911865288</v>
      </c>
      <c r="J257" s="3">
        <f t="shared" si="42"/>
        <v>6.7619697960442704E-32</v>
      </c>
      <c r="K257" s="3" t="str">
        <f ca="1">IF($A257&lt;=MAX(COVID19!A252:A4200),_xlfn.NUMBERVALUE(INDIRECT(ADDRESS((ROW(K257)-7)*28+29,5,,,"COVID19"))),"")</f>
        <v/>
      </c>
    </row>
    <row r="258" spans="1:11" x14ac:dyDescent="0.4">
      <c r="A258" s="1">
        <f t="shared" si="44"/>
        <v>44137</v>
      </c>
      <c r="B258" s="3">
        <f t="shared" si="44"/>
        <v>251</v>
      </c>
      <c r="C258" s="14">
        <f t="shared" si="37"/>
        <v>572032.10881347384</v>
      </c>
      <c r="D258" s="14">
        <f t="shared" si="34"/>
        <v>-4.6132359218758614E-32</v>
      </c>
      <c r="E258" s="14">
        <f t="shared" si="38"/>
        <v>6.9010893071268934E-31</v>
      </c>
      <c r="F258" s="14">
        <f t="shared" si="40"/>
        <v>-2.192941525938142E-31</v>
      </c>
      <c r="G258" s="14">
        <f t="shared" si="39"/>
        <v>8027967.8911865288</v>
      </c>
      <c r="H258" s="14">
        <f t="shared" si="35"/>
        <v>2.6542651181257281E-31</v>
      </c>
      <c r="I258" s="3">
        <f t="shared" si="42"/>
        <v>8027967.8911865288</v>
      </c>
      <c r="J258" s="3">
        <f t="shared" si="42"/>
        <v>4.6132359218758614E-32</v>
      </c>
      <c r="K258" s="3" t="str">
        <f ca="1">IF($A258&lt;=MAX(COVID19!A253:A4200),_xlfn.NUMBERVALUE(INDIRECT(ADDRESS((ROW(K258)-7)*28+29,5,,,"COVID19"))),"")</f>
        <v/>
      </c>
    </row>
    <row r="259" spans="1:11" x14ac:dyDescent="0.4">
      <c r="A259" s="1">
        <f t="shared" si="44"/>
        <v>44138</v>
      </c>
      <c r="B259" s="3">
        <f t="shared" si="44"/>
        <v>252</v>
      </c>
      <c r="C259" s="14">
        <f t="shared" si="37"/>
        <v>572032.10881347384</v>
      </c>
      <c r="D259" s="14">
        <f t="shared" si="34"/>
        <v>-3.1472997237189222E-32</v>
      </c>
      <c r="E259" s="14">
        <f t="shared" si="38"/>
        <v>4.7081477811887515E-31</v>
      </c>
      <c r="F259" s="14">
        <f t="shared" si="40"/>
        <v>-1.4960960973160889E-31</v>
      </c>
      <c r="G259" s="14">
        <f t="shared" si="39"/>
        <v>8027967.8911865288</v>
      </c>
      <c r="H259" s="14">
        <f t="shared" si="35"/>
        <v>1.8108260696879811E-31</v>
      </c>
      <c r="I259" s="3">
        <f t="shared" si="42"/>
        <v>8027967.8911865288</v>
      </c>
      <c r="J259" s="3">
        <f t="shared" si="42"/>
        <v>3.1472997237189228E-32</v>
      </c>
      <c r="K259" s="3" t="str">
        <f ca="1">IF($A259&lt;=MAX(COVID19!A254:A4200),_xlfn.NUMBERVALUE(INDIRECT(ADDRESS((ROW(K259)-7)*28+29,5,,,"COVID19"))),"")</f>
        <v/>
      </c>
    </row>
    <row r="260" spans="1:11" x14ac:dyDescent="0.4">
      <c r="A260" s="1">
        <f t="shared" si="44"/>
        <v>44139</v>
      </c>
      <c r="B260" s="3">
        <f t="shared" si="44"/>
        <v>253</v>
      </c>
      <c r="C260" s="14">
        <f t="shared" si="37"/>
        <v>572032.10881347384</v>
      </c>
      <c r="D260" s="14">
        <f t="shared" si="34"/>
        <v>-2.1471903277154261E-32</v>
      </c>
      <c r="E260" s="14">
        <f t="shared" si="38"/>
        <v>3.2120516838726628E-31</v>
      </c>
      <c r="F260" s="14">
        <f t="shared" si="40"/>
        <v>-1.0206854610256353E-31</v>
      </c>
      <c r="G260" s="14">
        <f t="shared" si="39"/>
        <v>8027967.8911865288</v>
      </c>
      <c r="H260" s="14">
        <f t="shared" si="35"/>
        <v>1.235404493797178E-31</v>
      </c>
      <c r="I260" s="3">
        <f t="shared" si="42"/>
        <v>8027967.8911865288</v>
      </c>
      <c r="J260" s="3">
        <f t="shared" si="42"/>
        <v>2.1471903277154269E-32</v>
      </c>
      <c r="K260" s="3" t="str">
        <f ca="1">IF($A260&lt;=MAX(COVID19!A255:A4200),_xlfn.NUMBERVALUE(INDIRECT(ADDRESS((ROW(K260)-7)*28+29,5,,,"COVID19"))),"")</f>
        <v/>
      </c>
    </row>
    <row r="261" spans="1:11" x14ac:dyDescent="0.4">
      <c r="A261" s="1">
        <f t="shared" si="44"/>
        <v>44140</v>
      </c>
      <c r="B261" s="3">
        <f t="shared" si="44"/>
        <v>254</v>
      </c>
      <c r="C261" s="14">
        <f t="shared" si="37"/>
        <v>572032.10881347384</v>
      </c>
      <c r="D261" s="14">
        <f t="shared" si="34"/>
        <v>-1.4648831405185938E-32</v>
      </c>
      <c r="E261" s="14">
        <f t="shared" si="38"/>
        <v>2.1913662228470275E-31</v>
      </c>
      <c r="F261" s="14">
        <f t="shared" si="40"/>
        <v>-6.9634484858161265E-32</v>
      </c>
      <c r="G261" s="14">
        <f t="shared" si="39"/>
        <v>8027967.8911865288</v>
      </c>
      <c r="H261" s="14">
        <f t="shared" si="35"/>
        <v>8.4283316263347203E-32</v>
      </c>
      <c r="I261" s="3">
        <f t="shared" si="42"/>
        <v>8027967.8911865288</v>
      </c>
      <c r="J261" s="3">
        <f t="shared" si="42"/>
        <v>1.4648831405185938E-32</v>
      </c>
      <c r="K261" s="3" t="str">
        <f ca="1">IF($A261&lt;=MAX(COVID19!A256:A4200),_xlfn.NUMBERVALUE(INDIRECT(ADDRESS((ROW(K261)-7)*28+29,5,,,"COVID19"))),"")</f>
        <v/>
      </c>
    </row>
    <row r="262" spans="1:11" x14ac:dyDescent="0.4">
      <c r="A262" s="1">
        <f t="shared" si="44"/>
        <v>44141</v>
      </c>
      <c r="B262" s="3">
        <f t="shared" si="44"/>
        <v>255</v>
      </c>
      <c r="C262" s="14">
        <f t="shared" si="37"/>
        <v>572032.10881347384</v>
      </c>
      <c r="D262" s="14">
        <f t="shared" si="34"/>
        <v>-9.9939096580171426E-33</v>
      </c>
      <c r="E262" s="14">
        <f t="shared" si="38"/>
        <v>1.495021374265415E-31</v>
      </c>
      <c r="F262" s="14">
        <f t="shared" si="40"/>
        <v>-4.7506912429114204E-32</v>
      </c>
      <c r="G262" s="14">
        <f t="shared" si="39"/>
        <v>8027967.8911865288</v>
      </c>
      <c r="H262" s="14">
        <f t="shared" si="35"/>
        <v>5.7500822087131346E-32</v>
      </c>
      <c r="I262" s="3">
        <f t="shared" si="42"/>
        <v>8027967.8911865288</v>
      </c>
      <c r="J262" s="3">
        <f t="shared" si="42"/>
        <v>9.9939096580171413E-33</v>
      </c>
      <c r="K262" s="3" t="str">
        <f ca="1">IF($A262&lt;=MAX(COVID19!A257:A4200),_xlfn.NUMBERVALUE(INDIRECT(ADDRESS((ROW(K262)-7)*28+29,5,,,"COVID19"))),"")</f>
        <v/>
      </c>
    </row>
    <row r="263" spans="1:11" x14ac:dyDescent="0.4">
      <c r="A263" s="1">
        <f t="shared" si="44"/>
        <v>44142</v>
      </c>
      <c r="B263" s="3">
        <f t="shared" si="44"/>
        <v>256</v>
      </c>
      <c r="C263" s="14">
        <f t="shared" si="37"/>
        <v>572032.10881347384</v>
      </c>
      <c r="D263" s="14">
        <f t="shared" ref="D263:D326" si="45">-E$1*C263*E263/B$2</f>
        <v>-6.8181705072562772E-33</v>
      </c>
      <c r="E263" s="14">
        <f t="shared" si="38"/>
        <v>1.0199522499742729E-31</v>
      </c>
      <c r="F263" s="14">
        <f t="shared" si="40"/>
        <v>-3.241076218406191E-32</v>
      </c>
      <c r="G263" s="14">
        <f t="shared" si="39"/>
        <v>8027967.8911865288</v>
      </c>
      <c r="H263" s="14">
        <f t="shared" ref="H263:H326" si="46">$G$1*E263</f>
        <v>3.9228932691318185E-32</v>
      </c>
      <c r="I263" s="3">
        <f t="shared" si="42"/>
        <v>8027967.8911865288</v>
      </c>
      <c r="J263" s="3">
        <f t="shared" si="42"/>
        <v>6.8181705072562758E-33</v>
      </c>
      <c r="K263" s="3" t="str">
        <f ca="1">IF($A263&lt;=MAX(COVID19!A258:A4200),_xlfn.NUMBERVALUE(INDIRECT(ADDRESS((ROW(K263)-7)*28+29,5,,,"COVID19"))),"")</f>
        <v/>
      </c>
    </row>
    <row r="264" spans="1:11" x14ac:dyDescent="0.4">
      <c r="A264" s="1">
        <f t="shared" si="44"/>
        <v>44143</v>
      </c>
      <c r="B264" s="3">
        <f t="shared" si="44"/>
        <v>257</v>
      </c>
      <c r="C264" s="14">
        <f t="shared" si="37"/>
        <v>572032.10881347384</v>
      </c>
      <c r="D264" s="14">
        <f t="shared" si="45"/>
        <v>-4.6515778766047741E-33</v>
      </c>
      <c r="E264" s="14">
        <f t="shared" si="38"/>
        <v>6.9584462813365381E-32</v>
      </c>
      <c r="F264" s="14">
        <f t="shared" si="40"/>
        <v>-2.2111677051612677E-32</v>
      </c>
      <c r="G264" s="14">
        <f t="shared" si="39"/>
        <v>8027967.8911865288</v>
      </c>
      <c r="H264" s="14">
        <f t="shared" si="46"/>
        <v>2.676325492821745E-32</v>
      </c>
      <c r="I264" s="3">
        <f t="shared" si="42"/>
        <v>8027967.8911865288</v>
      </c>
      <c r="J264" s="3">
        <f t="shared" si="42"/>
        <v>4.6515778766047727E-33</v>
      </c>
      <c r="K264" s="3" t="str">
        <f ca="1">IF($A264&lt;=MAX(COVID19!A259:A4200),_xlfn.NUMBERVALUE(INDIRECT(ADDRESS((ROW(K264)-7)*28+29,5,,,"COVID19"))),"")</f>
        <v/>
      </c>
    </row>
    <row r="265" spans="1:11" x14ac:dyDescent="0.4">
      <c r="A265" s="1">
        <f t="shared" ref="A265:B280" si="47">A264+1</f>
        <v>44144</v>
      </c>
      <c r="B265" s="3">
        <f t="shared" si="47"/>
        <v>258</v>
      </c>
      <c r="C265" s="14">
        <f t="shared" ref="C265:C328" si="48">C264+D264</f>
        <v>572032.10881347384</v>
      </c>
      <c r="D265" s="14">
        <f t="shared" si="45"/>
        <v>-3.1734578534067879E-33</v>
      </c>
      <c r="E265" s="14">
        <f t="shared" ref="E265:E328" si="49">E264+F264</f>
        <v>4.7472785761752704E-32</v>
      </c>
      <c r="F265" s="14">
        <f t="shared" si="40"/>
        <v>-1.5085305901113481E-32</v>
      </c>
      <c r="G265" s="14">
        <f t="shared" ref="G265:G328" si="50">G264+H264</f>
        <v>8027967.8911865288</v>
      </c>
      <c r="H265" s="14">
        <f t="shared" si="46"/>
        <v>1.8258763754520268E-32</v>
      </c>
      <c r="I265" s="3">
        <f t="shared" si="42"/>
        <v>8027967.8911865288</v>
      </c>
      <c r="J265" s="3">
        <f t="shared" si="42"/>
        <v>3.1734578534067872E-33</v>
      </c>
      <c r="K265" s="3" t="str">
        <f ca="1">IF($A265&lt;=MAX(COVID19!A260:A4200),_xlfn.NUMBERVALUE(INDIRECT(ADDRESS((ROW(K265)-7)*28+29,5,,,"COVID19"))),"")</f>
        <v/>
      </c>
    </row>
    <row r="266" spans="1:11" x14ac:dyDescent="0.4">
      <c r="A266" s="1">
        <f t="shared" si="47"/>
        <v>44145</v>
      </c>
      <c r="B266" s="3">
        <f t="shared" si="47"/>
        <v>259</v>
      </c>
      <c r="C266" s="14">
        <f t="shared" si="48"/>
        <v>572032.10881347384</v>
      </c>
      <c r="D266" s="14">
        <f t="shared" si="45"/>
        <v>-2.1650362553319238E-33</v>
      </c>
      <c r="E266" s="14">
        <f t="shared" si="49"/>
        <v>3.2387479860639226E-32</v>
      </c>
      <c r="F266" s="14">
        <f t="shared" si="40"/>
        <v>-1.0291686767990854E-32</v>
      </c>
      <c r="G266" s="14">
        <f t="shared" si="50"/>
        <v>8027967.8911865288</v>
      </c>
      <c r="H266" s="14">
        <f t="shared" si="46"/>
        <v>1.2456723023322779E-32</v>
      </c>
      <c r="I266" s="3">
        <f t="shared" si="42"/>
        <v>8027967.8911865288</v>
      </c>
      <c r="J266" s="3">
        <f t="shared" si="42"/>
        <v>2.1650362553319242E-33</v>
      </c>
      <c r="K266" s="3" t="str">
        <f ca="1">IF($A266&lt;=MAX(COVID19!A261:A4200),_xlfn.NUMBERVALUE(INDIRECT(ADDRESS((ROW(K266)-7)*28+29,5,,,"COVID19"))),"")</f>
        <v/>
      </c>
    </row>
    <row r="267" spans="1:11" x14ac:dyDescent="0.4">
      <c r="A267" s="1">
        <f t="shared" si="47"/>
        <v>44146</v>
      </c>
      <c r="B267" s="3">
        <f t="shared" si="47"/>
        <v>260</v>
      </c>
      <c r="C267" s="14">
        <f t="shared" si="48"/>
        <v>572032.10881347384</v>
      </c>
      <c r="D267" s="14">
        <f t="shared" si="45"/>
        <v>-1.4770582132892212E-33</v>
      </c>
      <c r="E267" s="14">
        <f t="shared" si="49"/>
        <v>2.209579309264837E-32</v>
      </c>
      <c r="F267" s="14">
        <f t="shared" ref="F267:F330" si="51">-D267-H267</f>
        <v>-7.0213237454216902E-33</v>
      </c>
      <c r="G267" s="14">
        <f t="shared" si="50"/>
        <v>8027967.8911865288</v>
      </c>
      <c r="H267" s="14">
        <f t="shared" si="46"/>
        <v>8.4983819587109108E-33</v>
      </c>
      <c r="I267" s="3">
        <f t="shared" si="42"/>
        <v>8027967.8911865288</v>
      </c>
      <c r="J267" s="3">
        <f t="shared" si="42"/>
        <v>1.4770582132892206E-33</v>
      </c>
      <c r="K267" s="3" t="str">
        <f ca="1">IF($A267&lt;=MAX(COVID19!A262:A4200),_xlfn.NUMBERVALUE(INDIRECT(ADDRESS((ROW(K267)-7)*28+29,5,,,"COVID19"))),"")</f>
        <v/>
      </c>
    </row>
    <row r="268" spans="1:11" x14ac:dyDescent="0.4">
      <c r="A268" s="1">
        <f t="shared" si="47"/>
        <v>44147</v>
      </c>
      <c r="B268" s="3">
        <f t="shared" si="47"/>
        <v>261</v>
      </c>
      <c r="C268" s="14">
        <f t="shared" si="48"/>
        <v>572032.10881347384</v>
      </c>
      <c r="D268" s="14">
        <f t="shared" si="45"/>
        <v>-1.0076971967892836E-33</v>
      </c>
      <c r="E268" s="14">
        <f t="shared" si="49"/>
        <v>1.507446934722668E-32</v>
      </c>
      <c r="F268" s="14">
        <f t="shared" si="51"/>
        <v>-4.7901756290671311E-33</v>
      </c>
      <c r="G268" s="14">
        <f t="shared" si="50"/>
        <v>8027967.8911865288</v>
      </c>
      <c r="H268" s="14">
        <f t="shared" si="46"/>
        <v>5.7978728258564147E-33</v>
      </c>
      <c r="I268" s="3">
        <f t="shared" si="42"/>
        <v>8027967.8911865288</v>
      </c>
      <c r="J268" s="3">
        <f t="shared" si="42"/>
        <v>1.0076971967892836E-33</v>
      </c>
      <c r="K268" s="3" t="str">
        <f ca="1">IF($A268&lt;=MAX(COVID19!A263:A4200),_xlfn.NUMBERVALUE(INDIRECT(ADDRESS((ROW(K268)-7)*28+29,5,,,"COVID19"))),"")</f>
        <v/>
      </c>
    </row>
    <row r="269" spans="1:11" x14ac:dyDescent="0.4">
      <c r="A269" s="1">
        <f t="shared" si="47"/>
        <v>44148</v>
      </c>
      <c r="B269" s="3">
        <f t="shared" si="47"/>
        <v>262</v>
      </c>
      <c r="C269" s="14">
        <f t="shared" si="48"/>
        <v>572032.10881347384</v>
      </c>
      <c r="D269" s="14">
        <f t="shared" si="45"/>
        <v>-6.8748383190374976E-34</v>
      </c>
      <c r="E269" s="14">
        <f t="shared" si="49"/>
        <v>1.0284293718159549E-32</v>
      </c>
      <c r="F269" s="14">
        <f t="shared" si="51"/>
        <v>-3.2680137520037692E-33</v>
      </c>
      <c r="G269" s="14">
        <f t="shared" si="50"/>
        <v>8027967.8911865288</v>
      </c>
      <c r="H269" s="14">
        <f t="shared" si="46"/>
        <v>3.9554975839075186E-33</v>
      </c>
      <c r="I269" s="3">
        <f t="shared" si="42"/>
        <v>8027967.8911865288</v>
      </c>
      <c r="J269" s="3">
        <f t="shared" si="42"/>
        <v>6.8748383190374941E-34</v>
      </c>
      <c r="K269" s="3" t="str">
        <f ca="1">IF($A269&lt;=MAX(COVID19!A264:A4200),_xlfn.NUMBERVALUE(INDIRECT(ADDRESS((ROW(K269)-7)*28+29,5,,,"COVID19"))),"")</f>
        <v/>
      </c>
    </row>
    <row r="270" spans="1:11" x14ac:dyDescent="0.4">
      <c r="A270" s="1">
        <f t="shared" si="47"/>
        <v>44149</v>
      </c>
      <c r="B270" s="3">
        <f t="shared" si="47"/>
        <v>263</v>
      </c>
      <c r="C270" s="14">
        <f t="shared" si="48"/>
        <v>572032.10881347384</v>
      </c>
      <c r="D270" s="14">
        <f t="shared" si="45"/>
        <v>-4.6902385025478465E-34</v>
      </c>
      <c r="E270" s="14">
        <f t="shared" si="49"/>
        <v>7.0162799661557796E-33</v>
      </c>
      <c r="F270" s="14">
        <f t="shared" si="51"/>
        <v>-2.2295453674974381E-33</v>
      </c>
      <c r="G270" s="14">
        <f t="shared" si="50"/>
        <v>8027967.8911865288</v>
      </c>
      <c r="H270" s="14">
        <f t="shared" si="46"/>
        <v>2.6985692177522228E-33</v>
      </c>
      <c r="I270" s="3">
        <f t="shared" si="42"/>
        <v>8027967.8911865288</v>
      </c>
      <c r="J270" s="3">
        <f t="shared" si="42"/>
        <v>4.6902385025478465E-34</v>
      </c>
      <c r="K270" s="3" t="str">
        <f ca="1">IF($A270&lt;=MAX(COVID19!A265:A4200),_xlfn.NUMBERVALUE(INDIRECT(ADDRESS((ROW(K270)-7)*28+29,5,,,"COVID19"))),"")</f>
        <v/>
      </c>
    </row>
    <row r="271" spans="1:11" x14ac:dyDescent="0.4">
      <c r="A271" s="1">
        <f t="shared" si="47"/>
        <v>44150</v>
      </c>
      <c r="B271" s="3">
        <f t="shared" si="47"/>
        <v>264</v>
      </c>
      <c r="C271" s="14">
        <f t="shared" si="48"/>
        <v>572032.10881347384</v>
      </c>
      <c r="D271" s="14">
        <f t="shared" si="45"/>
        <v>-3.1998333909708748E-34</v>
      </c>
      <c r="E271" s="14">
        <f t="shared" si="49"/>
        <v>4.7867345986583411E-33</v>
      </c>
      <c r="F271" s="14">
        <f t="shared" si="51"/>
        <v>-1.5210684296176587E-33</v>
      </c>
      <c r="G271" s="14">
        <f t="shared" si="50"/>
        <v>8027967.8911865288</v>
      </c>
      <c r="H271" s="14">
        <f t="shared" si="46"/>
        <v>1.8410517687147463E-33</v>
      </c>
      <c r="I271" s="3">
        <f t="shared" si="42"/>
        <v>8027967.8911865288</v>
      </c>
      <c r="J271" s="3">
        <f t="shared" si="42"/>
        <v>3.1998333909708757E-34</v>
      </c>
      <c r="K271" s="3" t="str">
        <f ca="1">IF($A271&lt;=MAX(COVID19!A266:A4200),_xlfn.NUMBERVALUE(INDIRECT(ADDRESS((ROW(K271)-7)*28+29,5,,,"COVID19"))),"")</f>
        <v/>
      </c>
    </row>
    <row r="272" spans="1:11" x14ac:dyDescent="0.4">
      <c r="A272" s="1">
        <f t="shared" si="47"/>
        <v>44151</v>
      </c>
      <c r="B272" s="3">
        <f t="shared" si="47"/>
        <v>265</v>
      </c>
      <c r="C272" s="14">
        <f t="shared" si="48"/>
        <v>572032.10881347384</v>
      </c>
      <c r="D272" s="14">
        <f t="shared" si="45"/>
        <v>-2.183030505679006E-34</v>
      </c>
      <c r="E272" s="14">
        <f t="shared" si="49"/>
        <v>3.265666169040682E-33</v>
      </c>
      <c r="F272" s="14">
        <f t="shared" si="51"/>
        <v>-1.0377223990631309E-33</v>
      </c>
      <c r="G272" s="14">
        <f t="shared" si="50"/>
        <v>8027967.8911865288</v>
      </c>
      <c r="H272" s="14">
        <f t="shared" si="46"/>
        <v>1.2560254496310315E-33</v>
      </c>
      <c r="I272" s="3">
        <f t="shared" si="42"/>
        <v>8027967.8911865288</v>
      </c>
      <c r="J272" s="3">
        <f t="shared" si="42"/>
        <v>2.1830305056790052E-34</v>
      </c>
      <c r="K272" s="3" t="str">
        <f ca="1">IF($A272&lt;=MAX(COVID19!A267:A4200),_xlfn.NUMBERVALUE(INDIRECT(ADDRESS((ROW(K272)-7)*28+29,5,,,"COVID19"))),"")</f>
        <v/>
      </c>
    </row>
    <row r="273" spans="1:11" x14ac:dyDescent="0.4">
      <c r="A273" s="1">
        <f t="shared" si="47"/>
        <v>44152</v>
      </c>
      <c r="B273" s="3">
        <f t="shared" si="47"/>
        <v>266</v>
      </c>
      <c r="C273" s="14">
        <f t="shared" si="48"/>
        <v>572032.10881347384</v>
      </c>
      <c r="D273" s="14">
        <f t="shared" si="45"/>
        <v>-1.4893344766551046E-34</v>
      </c>
      <c r="E273" s="14">
        <f t="shared" si="49"/>
        <v>2.2279437699775511E-33</v>
      </c>
      <c r="F273" s="14">
        <f t="shared" si="51"/>
        <v>-7.0796800232585521E-34</v>
      </c>
      <c r="G273" s="14">
        <f t="shared" si="50"/>
        <v>8027967.8911865288</v>
      </c>
      <c r="H273" s="14">
        <f t="shared" si="46"/>
        <v>8.5690144999136567E-34</v>
      </c>
      <c r="I273" s="3">
        <f t="shared" si="42"/>
        <v>8027967.8911865288</v>
      </c>
      <c r="J273" s="3">
        <f t="shared" si="42"/>
        <v>1.4893344766551046E-34</v>
      </c>
      <c r="K273" s="3" t="str">
        <f ca="1">IF($A273&lt;=MAX(COVID19!A268:A4200),_xlfn.NUMBERVALUE(INDIRECT(ADDRESS((ROW(K273)-7)*28+29,5,,,"COVID19"))),"")</f>
        <v/>
      </c>
    </row>
    <row r="274" spans="1:11" x14ac:dyDescent="0.4">
      <c r="A274" s="1">
        <f t="shared" si="47"/>
        <v>44153</v>
      </c>
      <c r="B274" s="3">
        <f t="shared" si="47"/>
        <v>267</v>
      </c>
      <c r="C274" s="14">
        <f t="shared" si="48"/>
        <v>572032.10881347384</v>
      </c>
      <c r="D274" s="14">
        <f t="shared" si="45"/>
        <v>-1.0160724632950629E-34</v>
      </c>
      <c r="E274" s="14">
        <f t="shared" si="49"/>
        <v>1.5199757676516958E-33</v>
      </c>
      <c r="F274" s="14">
        <f t="shared" si="51"/>
        <v>-4.8299881815191513E-34</v>
      </c>
      <c r="G274" s="14">
        <f t="shared" si="50"/>
        <v>8027967.8911865288</v>
      </c>
      <c r="H274" s="14">
        <f t="shared" si="46"/>
        <v>5.8460606448142138E-34</v>
      </c>
      <c r="I274" s="3">
        <f t="shared" si="42"/>
        <v>8027967.8911865288</v>
      </c>
      <c r="J274" s="3">
        <f t="shared" si="42"/>
        <v>1.0160724632950624E-34</v>
      </c>
      <c r="K274" s="3" t="str">
        <f ca="1">IF($A274&lt;=MAX(COVID19!A269:A4200),_xlfn.NUMBERVALUE(INDIRECT(ADDRESS((ROW(K274)-7)*28+29,5,,,"COVID19"))),"")</f>
        <v/>
      </c>
    </row>
    <row r="275" spans="1:11" x14ac:dyDescent="0.4">
      <c r="A275" s="1">
        <f t="shared" si="47"/>
        <v>44154</v>
      </c>
      <c r="B275" s="3">
        <f t="shared" si="47"/>
        <v>268</v>
      </c>
      <c r="C275" s="14">
        <f t="shared" si="48"/>
        <v>572032.10881347384</v>
      </c>
      <c r="D275" s="14">
        <f t="shared" si="45"/>
        <v>-6.9319771135975499E-35</v>
      </c>
      <c r="E275" s="14">
        <f t="shared" si="49"/>
        <v>1.0369769494997807E-33</v>
      </c>
      <c r="F275" s="14">
        <f t="shared" si="51"/>
        <v>-3.295175171331709E-34</v>
      </c>
      <c r="G275" s="14">
        <f t="shared" si="50"/>
        <v>8027967.8911865288</v>
      </c>
      <c r="H275" s="14">
        <f t="shared" si="46"/>
        <v>3.9883728826914638E-34</v>
      </c>
      <c r="I275" s="3">
        <f t="shared" si="42"/>
        <v>8027967.8911865288</v>
      </c>
      <c r="J275" s="3">
        <f t="shared" si="42"/>
        <v>6.9319771135975478E-35</v>
      </c>
      <c r="K275" s="3" t="str">
        <f ca="1">IF($A275&lt;=MAX(COVID19!A270:A4200),_xlfn.NUMBERVALUE(INDIRECT(ADDRESS((ROW(K275)-7)*28+29,5,,,"COVID19"))),"")</f>
        <v/>
      </c>
    </row>
    <row r="276" spans="1:11" x14ac:dyDescent="0.4">
      <c r="A276" s="1">
        <f t="shared" si="47"/>
        <v>44155</v>
      </c>
      <c r="B276" s="3">
        <f t="shared" si="47"/>
        <v>269</v>
      </c>
      <c r="C276" s="14">
        <f t="shared" si="48"/>
        <v>572032.10881347384</v>
      </c>
      <c r="D276" s="14">
        <f t="shared" si="45"/>
        <v>-4.7292204482748627E-35</v>
      </c>
      <c r="E276" s="14">
        <f t="shared" si="49"/>
        <v>7.0745943236660978E-34</v>
      </c>
      <c r="F276" s="14">
        <f t="shared" si="51"/>
        <v>-2.2480757719671666E-34</v>
      </c>
      <c r="G276" s="14">
        <f t="shared" si="50"/>
        <v>8027967.8911865288</v>
      </c>
      <c r="H276" s="14">
        <f t="shared" si="46"/>
        <v>2.720997816794653E-34</v>
      </c>
      <c r="I276" s="3">
        <f t="shared" si="42"/>
        <v>8027967.8911865288</v>
      </c>
      <c r="J276" s="3">
        <f t="shared" si="42"/>
        <v>4.7292204482748637E-35</v>
      </c>
      <c r="K276" s="3" t="str">
        <f ca="1">IF($A276&lt;=MAX(COVID19!A271:A4200),_xlfn.NUMBERVALUE(INDIRECT(ADDRESS((ROW(K276)-7)*28+29,5,,,"COVID19"))),"")</f>
        <v/>
      </c>
    </row>
    <row r="277" spans="1:11" x14ac:dyDescent="0.4">
      <c r="A277" s="1">
        <f t="shared" si="47"/>
        <v>44156</v>
      </c>
      <c r="B277" s="3">
        <f t="shared" si="47"/>
        <v>270</v>
      </c>
      <c r="C277" s="14">
        <f t="shared" si="48"/>
        <v>572032.10881347384</v>
      </c>
      <c r="D277" s="14">
        <f t="shared" si="45"/>
        <v>-3.2264281433517108E-35</v>
      </c>
      <c r="E277" s="14">
        <f t="shared" si="49"/>
        <v>4.8265185516989313E-34</v>
      </c>
      <c r="F277" s="14">
        <f t="shared" si="51"/>
        <v>-1.5337104747798023E-34</v>
      </c>
      <c r="G277" s="14">
        <f t="shared" si="50"/>
        <v>8027967.8911865288</v>
      </c>
      <c r="H277" s="14">
        <f t="shared" si="46"/>
        <v>1.8563532891149734E-34</v>
      </c>
      <c r="I277" s="3">
        <f t="shared" si="42"/>
        <v>8027967.8911865288</v>
      </c>
      <c r="J277" s="3">
        <f t="shared" si="42"/>
        <v>3.2264281433517113E-35</v>
      </c>
      <c r="K277" s="3" t="str">
        <f ca="1">IF($A277&lt;=MAX(COVID19!A272:A4200),_xlfn.NUMBERVALUE(INDIRECT(ADDRESS((ROW(K277)-7)*28+29,5,,,"COVID19"))),"")</f>
        <v/>
      </c>
    </row>
    <row r="278" spans="1:11" x14ac:dyDescent="0.4">
      <c r="A278" s="1">
        <f t="shared" si="47"/>
        <v>44157</v>
      </c>
      <c r="B278" s="3">
        <f t="shared" si="47"/>
        <v>271</v>
      </c>
      <c r="C278" s="14">
        <f t="shared" si="48"/>
        <v>572032.10881347384</v>
      </c>
      <c r="D278" s="14">
        <f t="shared" si="45"/>
        <v>-2.2011743115103242E-35</v>
      </c>
      <c r="E278" s="14">
        <f t="shared" si="49"/>
        <v>3.292808076919129E-34</v>
      </c>
      <c r="F278" s="14">
        <f t="shared" si="51"/>
        <v>-1.0463472138178631E-34</v>
      </c>
      <c r="G278" s="14">
        <f t="shared" si="50"/>
        <v>8027967.8911865288</v>
      </c>
      <c r="H278" s="14">
        <f t="shared" si="46"/>
        <v>1.2664646449688956E-34</v>
      </c>
      <c r="I278" s="3">
        <f t="shared" si="42"/>
        <v>8027967.8911865288</v>
      </c>
      <c r="J278" s="3">
        <f t="shared" si="42"/>
        <v>2.2011743115103247E-35</v>
      </c>
      <c r="K278" s="3" t="str">
        <f ca="1">IF($A278&lt;=MAX(COVID19!A273:A4200),_xlfn.NUMBERVALUE(INDIRECT(ADDRESS((ROW(K278)-7)*28+29,5,,,"COVID19"))),"")</f>
        <v/>
      </c>
    </row>
    <row r="279" spans="1:11" x14ac:dyDescent="0.4">
      <c r="A279" s="1">
        <f t="shared" si="47"/>
        <v>44158</v>
      </c>
      <c r="B279" s="3">
        <f t="shared" si="47"/>
        <v>272</v>
      </c>
      <c r="C279" s="14">
        <f t="shared" si="48"/>
        <v>572032.10881347384</v>
      </c>
      <c r="D279" s="14">
        <f t="shared" si="45"/>
        <v>-1.5017127716409157E-35</v>
      </c>
      <c r="E279" s="14">
        <f t="shared" si="49"/>
        <v>2.2464608631012661E-34</v>
      </c>
      <c r="F279" s="14">
        <f t="shared" si="51"/>
        <v>-7.1385213172101069E-35</v>
      </c>
      <c r="G279" s="14">
        <f t="shared" si="50"/>
        <v>8027967.8911865288</v>
      </c>
      <c r="H279" s="14">
        <f t="shared" si="46"/>
        <v>8.6402340888510225E-35</v>
      </c>
      <c r="I279" s="3">
        <f t="shared" si="42"/>
        <v>8027967.8911865288</v>
      </c>
      <c r="J279" s="3">
        <f t="shared" si="42"/>
        <v>1.5017127716409157E-35</v>
      </c>
      <c r="K279" s="3" t="str">
        <f ca="1">IF($A279&lt;=MAX(COVID19!A274:A4200),_xlfn.NUMBERVALUE(INDIRECT(ADDRESS((ROW(K279)-7)*28+29,5,,,"COVID19"))),"")</f>
        <v/>
      </c>
    </row>
    <row r="280" spans="1:11" x14ac:dyDescent="0.4">
      <c r="A280" s="1">
        <f t="shared" si="47"/>
        <v>44159</v>
      </c>
      <c r="B280" s="3">
        <f t="shared" si="47"/>
        <v>273</v>
      </c>
      <c r="C280" s="14">
        <f t="shared" si="48"/>
        <v>572032.10881347384</v>
      </c>
      <c r="D280" s="14">
        <f t="shared" si="45"/>
        <v>-1.0245173390934618E-35</v>
      </c>
      <c r="E280" s="14">
        <f t="shared" si="49"/>
        <v>1.5326087313802554E-34</v>
      </c>
      <c r="F280" s="14">
        <f t="shared" si="51"/>
        <v>-4.8701316277536747E-35</v>
      </c>
      <c r="G280" s="14">
        <f t="shared" si="50"/>
        <v>8027967.8911865288</v>
      </c>
      <c r="H280" s="14">
        <f t="shared" si="46"/>
        <v>5.8946489668471361E-35</v>
      </c>
      <c r="I280" s="3">
        <f t="shared" si="42"/>
        <v>8027967.8911865288</v>
      </c>
      <c r="J280" s="3">
        <f t="shared" si="42"/>
        <v>1.0245173390934614E-35</v>
      </c>
      <c r="K280" s="3" t="str">
        <f ca="1">IF($A280&lt;=MAX(COVID19!A275:A4200),_xlfn.NUMBERVALUE(INDIRECT(ADDRESS((ROW(K280)-7)*28+29,5,,,"COVID19"))),"")</f>
        <v/>
      </c>
    </row>
    <row r="281" spans="1:11" x14ac:dyDescent="0.4">
      <c r="A281" s="1">
        <f t="shared" ref="A281:B296" si="52">A280+1</f>
        <v>44160</v>
      </c>
      <c r="B281" s="3">
        <f t="shared" si="52"/>
        <v>274</v>
      </c>
      <c r="C281" s="14">
        <f t="shared" si="48"/>
        <v>572032.10881347384</v>
      </c>
      <c r="D281" s="14">
        <f t="shared" si="45"/>
        <v>-6.989590805412239E-36</v>
      </c>
      <c r="E281" s="14">
        <f t="shared" si="49"/>
        <v>1.0455955686048878E-34</v>
      </c>
      <c r="F281" s="14">
        <f t="shared" si="51"/>
        <v>-3.3225623371698826E-35</v>
      </c>
      <c r="G281" s="14">
        <f t="shared" si="50"/>
        <v>8027967.8911865288</v>
      </c>
      <c r="H281" s="14">
        <f t="shared" si="46"/>
        <v>4.0215214177111068E-35</v>
      </c>
      <c r="I281" s="3">
        <f t="shared" si="42"/>
        <v>8027967.8911865288</v>
      </c>
      <c r="J281" s="3">
        <f t="shared" si="42"/>
        <v>6.9895908054122416E-36</v>
      </c>
      <c r="K281" s="3" t="str">
        <f ca="1">IF($A281&lt;=MAX(COVID19!A276:A4200),_xlfn.NUMBERVALUE(INDIRECT(ADDRESS((ROW(K281)-7)*28+29,5,,,"COVID19"))),"")</f>
        <v/>
      </c>
    </row>
    <row r="282" spans="1:11" x14ac:dyDescent="0.4">
      <c r="A282" s="1">
        <f t="shared" si="52"/>
        <v>44161</v>
      </c>
      <c r="B282" s="3">
        <f t="shared" si="52"/>
        <v>275</v>
      </c>
      <c r="C282" s="14">
        <f t="shared" si="48"/>
        <v>572032.10881347384</v>
      </c>
      <c r="D282" s="14">
        <f t="shared" si="45"/>
        <v>-4.7685263843686461E-36</v>
      </c>
      <c r="E282" s="14">
        <f t="shared" si="49"/>
        <v>7.1333933488789957E-35</v>
      </c>
      <c r="F282" s="14">
        <f t="shared" si="51"/>
        <v>-2.2667601880550567E-35</v>
      </c>
      <c r="G282" s="14">
        <f t="shared" si="50"/>
        <v>8027967.8911865288</v>
      </c>
      <c r="H282" s="14">
        <f t="shared" si="46"/>
        <v>2.7436128264919213E-35</v>
      </c>
      <c r="I282" s="3">
        <f t="shared" si="42"/>
        <v>8027967.8911865288</v>
      </c>
      <c r="J282" s="3">
        <f t="shared" si="42"/>
        <v>4.7685263843686461E-36</v>
      </c>
      <c r="K282" s="3" t="str">
        <f ca="1">IF($A282&lt;=MAX(COVID19!A277:A4200),_xlfn.NUMBERVALUE(INDIRECT(ADDRESS((ROW(K282)-7)*28+29,5,,,"COVID19"))),"")</f>
        <v/>
      </c>
    </row>
    <row r="283" spans="1:11" x14ac:dyDescent="0.4">
      <c r="A283" s="1">
        <f t="shared" si="52"/>
        <v>44162</v>
      </c>
      <c r="B283" s="3">
        <f t="shared" si="52"/>
        <v>276</v>
      </c>
      <c r="C283" s="14">
        <f t="shared" si="48"/>
        <v>572032.10881347384</v>
      </c>
      <c r="D283" s="14">
        <f t="shared" si="45"/>
        <v>-3.2532439325078351E-36</v>
      </c>
      <c r="E283" s="14">
        <f t="shared" si="49"/>
        <v>4.8666331608239393E-35</v>
      </c>
      <c r="F283" s="14">
        <f t="shared" si="51"/>
        <v>-1.5464575916815006E-35</v>
      </c>
      <c r="G283" s="14">
        <f t="shared" si="50"/>
        <v>8027967.8911865288</v>
      </c>
      <c r="H283" s="14">
        <f t="shared" si="46"/>
        <v>1.8717819849322841E-35</v>
      </c>
      <c r="I283" s="3">
        <f t="shared" si="42"/>
        <v>8027967.8911865288</v>
      </c>
      <c r="J283" s="3">
        <f t="shared" si="42"/>
        <v>3.2532439325078357E-36</v>
      </c>
      <c r="K283" s="3" t="str">
        <f ca="1">IF($A283&lt;=MAX(COVID19!A278:A4200),_xlfn.NUMBERVALUE(INDIRECT(ADDRESS((ROW(K283)-7)*28+29,5,,,"COVID19"))),"")</f>
        <v/>
      </c>
    </row>
    <row r="284" spans="1:11" x14ac:dyDescent="0.4">
      <c r="A284" s="1">
        <f t="shared" si="52"/>
        <v>44163</v>
      </c>
      <c r="B284" s="3">
        <f t="shared" si="52"/>
        <v>277</v>
      </c>
      <c r="C284" s="14">
        <f t="shared" si="48"/>
        <v>572032.10881347384</v>
      </c>
      <c r="D284" s="14">
        <f t="shared" si="45"/>
        <v>-2.2194689158253049E-36</v>
      </c>
      <c r="E284" s="14">
        <f t="shared" si="49"/>
        <v>3.3201755691424388E-35</v>
      </c>
      <c r="F284" s="14">
        <f t="shared" si="51"/>
        <v>-1.055043711933792E-35</v>
      </c>
      <c r="G284" s="14">
        <f t="shared" si="50"/>
        <v>8027967.8911865288</v>
      </c>
      <c r="H284" s="14">
        <f t="shared" si="46"/>
        <v>1.2769906035163225E-35</v>
      </c>
      <c r="I284" s="3">
        <f t="shared" si="42"/>
        <v>8027967.8911865288</v>
      </c>
      <c r="J284" s="3">
        <f t="shared" si="42"/>
        <v>2.2194689158253046E-36</v>
      </c>
      <c r="K284" s="3" t="str">
        <f ca="1">IF($A284&lt;=MAX(COVID19!A279:A4200),_xlfn.NUMBERVALUE(INDIRECT(ADDRESS((ROW(K284)-7)*28+29,5,,,"COVID19"))),"")</f>
        <v/>
      </c>
    </row>
    <row r="285" spans="1:11" x14ac:dyDescent="0.4">
      <c r="A285" s="1">
        <f t="shared" si="52"/>
        <v>44164</v>
      </c>
      <c r="B285" s="3">
        <f t="shared" si="52"/>
        <v>278</v>
      </c>
      <c r="C285" s="14">
        <f t="shared" si="48"/>
        <v>572032.10881347384</v>
      </c>
      <c r="D285" s="14">
        <f t="shared" si="45"/>
        <v>-1.5141939462613264E-36</v>
      </c>
      <c r="E285" s="14">
        <f t="shared" si="49"/>
        <v>2.2651318572086467E-35</v>
      </c>
      <c r="F285" s="14">
        <f t="shared" si="51"/>
        <v>-7.1978516583873149E-36</v>
      </c>
      <c r="G285" s="14">
        <f t="shared" si="50"/>
        <v>8027967.8911865288</v>
      </c>
      <c r="H285" s="14">
        <f t="shared" si="46"/>
        <v>8.7120456046486406E-36</v>
      </c>
      <c r="I285" s="3">
        <f t="shared" ref="I285:J348" si="53">E285+G285</f>
        <v>8027967.8911865288</v>
      </c>
      <c r="J285" s="3">
        <f t="shared" si="53"/>
        <v>1.5141939462613257E-36</v>
      </c>
      <c r="K285" s="3" t="str">
        <f ca="1">IF($A285&lt;=MAX(COVID19!A280:A4200),_xlfn.NUMBERVALUE(INDIRECT(ADDRESS((ROW(K285)-7)*28+29,5,,,"COVID19"))),"")</f>
        <v/>
      </c>
    </row>
    <row r="286" spans="1:11" x14ac:dyDescent="0.4">
      <c r="A286" s="1">
        <f t="shared" si="52"/>
        <v>44165</v>
      </c>
      <c r="B286" s="3">
        <f t="shared" si="52"/>
        <v>279</v>
      </c>
      <c r="C286" s="14">
        <f t="shared" si="48"/>
        <v>572032.10881347384</v>
      </c>
      <c r="D286" s="14">
        <f t="shared" si="45"/>
        <v>-1.0330324027276956E-36</v>
      </c>
      <c r="E286" s="14">
        <f t="shared" si="49"/>
        <v>1.5453466913699152E-35</v>
      </c>
      <c r="F286" s="14">
        <f t="shared" si="51"/>
        <v>-4.9106087179258242E-36</v>
      </c>
      <c r="G286" s="14">
        <f t="shared" si="50"/>
        <v>8027967.8911865288</v>
      </c>
      <c r="H286" s="14">
        <f t="shared" si="46"/>
        <v>5.9436411206535194E-36</v>
      </c>
      <c r="I286" s="3">
        <f t="shared" si="53"/>
        <v>8027967.8911865288</v>
      </c>
      <c r="J286" s="3">
        <f t="shared" si="53"/>
        <v>1.0330324027276953E-36</v>
      </c>
      <c r="K286" s="3" t="str">
        <f ca="1">IF($A286&lt;=MAX(COVID19!A281:A4200),_xlfn.NUMBERVALUE(INDIRECT(ADDRESS((ROW(K286)-7)*28+29,5,,,"COVID19"))),"")</f>
        <v/>
      </c>
    </row>
    <row r="287" spans="1:11" x14ac:dyDescent="0.4">
      <c r="A287" s="1">
        <f t="shared" si="52"/>
        <v>44166</v>
      </c>
      <c r="B287" s="3">
        <f t="shared" si="52"/>
        <v>280</v>
      </c>
      <c r="C287" s="14">
        <f t="shared" si="48"/>
        <v>572032.10881347384</v>
      </c>
      <c r="D287" s="14">
        <f t="shared" si="45"/>
        <v>-7.0476833414917209E-37</v>
      </c>
      <c r="E287" s="14">
        <f t="shared" si="49"/>
        <v>1.0542858195773328E-35</v>
      </c>
      <c r="F287" s="14">
        <f t="shared" si="51"/>
        <v>-3.3501771257636457E-36</v>
      </c>
      <c r="G287" s="14">
        <f t="shared" si="50"/>
        <v>8027967.8911865288</v>
      </c>
      <c r="H287" s="14">
        <f t="shared" si="46"/>
        <v>4.054945459912818E-36</v>
      </c>
      <c r="I287" s="3">
        <f t="shared" si="53"/>
        <v>8027967.8911865288</v>
      </c>
      <c r="J287" s="3">
        <f t="shared" si="53"/>
        <v>7.0476833414917234E-37</v>
      </c>
      <c r="K287" s="3" t="str">
        <f ca="1">IF($A287&lt;=MAX(COVID19!A282:A4200),_xlfn.NUMBERVALUE(INDIRECT(ADDRESS((ROW(K287)-7)*28+29,5,,,"COVID19"))),"")</f>
        <v/>
      </c>
    </row>
    <row r="288" spans="1:11" x14ac:dyDescent="0.4">
      <c r="A288" s="1">
        <f t="shared" si="52"/>
        <v>44167</v>
      </c>
      <c r="B288" s="3">
        <f t="shared" si="52"/>
        <v>281</v>
      </c>
      <c r="C288" s="14">
        <f t="shared" si="48"/>
        <v>572032.10881347384</v>
      </c>
      <c r="D288" s="14">
        <f t="shared" si="45"/>
        <v>-4.8081590036080152E-37</v>
      </c>
      <c r="E288" s="14">
        <f t="shared" si="49"/>
        <v>7.1926810700096817E-36</v>
      </c>
      <c r="F288" s="14">
        <f t="shared" si="51"/>
        <v>-2.2855998957967679E-36</v>
      </c>
      <c r="G288" s="14">
        <f t="shared" si="50"/>
        <v>8027967.8911865288</v>
      </c>
      <c r="H288" s="14">
        <f t="shared" si="46"/>
        <v>2.7664157961575696E-36</v>
      </c>
      <c r="I288" s="3">
        <f t="shared" si="53"/>
        <v>8027967.8911865288</v>
      </c>
      <c r="J288" s="3">
        <f t="shared" si="53"/>
        <v>4.8081590036080169E-37</v>
      </c>
      <c r="K288" s="3" t="str">
        <f ca="1">IF($A288&lt;=MAX(COVID19!A283:A4200),_xlfn.NUMBERVALUE(INDIRECT(ADDRESS((ROW(K288)-7)*28+29,5,,,"COVID19"))),"")</f>
        <v/>
      </c>
    </row>
    <row r="289" spans="1:11" x14ac:dyDescent="0.4">
      <c r="A289" s="1">
        <f t="shared" si="52"/>
        <v>44168</v>
      </c>
      <c r="B289" s="3">
        <f t="shared" si="52"/>
        <v>282</v>
      </c>
      <c r="C289" s="14">
        <f t="shared" si="48"/>
        <v>572032.10881347384</v>
      </c>
      <c r="D289" s="14">
        <f t="shared" si="45"/>
        <v>-3.2802825955406157E-37</v>
      </c>
      <c r="E289" s="14">
        <f t="shared" si="49"/>
        <v>4.9070811742129138E-36</v>
      </c>
      <c r="F289" s="14">
        <f t="shared" si="51"/>
        <v>-1.5593106536047512E-36</v>
      </c>
      <c r="G289" s="14">
        <f t="shared" si="50"/>
        <v>8027967.8911865288</v>
      </c>
      <c r="H289" s="14">
        <f t="shared" si="46"/>
        <v>1.8873389131588128E-36</v>
      </c>
      <c r="I289" s="3">
        <f t="shared" si="53"/>
        <v>8027967.8911865288</v>
      </c>
      <c r="J289" s="3">
        <f t="shared" si="53"/>
        <v>3.2802825955406157E-37</v>
      </c>
      <c r="K289" s="3" t="str">
        <f ca="1">IF($A289&lt;=MAX(COVID19!A284:A4200),_xlfn.NUMBERVALUE(INDIRECT(ADDRESS((ROW(K289)-7)*28+29,5,,,"COVID19"))),"")</f>
        <v/>
      </c>
    </row>
    <row r="290" spans="1:11" x14ac:dyDescent="0.4">
      <c r="A290" s="1">
        <f t="shared" si="52"/>
        <v>44169</v>
      </c>
      <c r="B290" s="3">
        <f t="shared" si="52"/>
        <v>283</v>
      </c>
      <c r="C290" s="14">
        <f t="shared" si="48"/>
        <v>572032.10881347384</v>
      </c>
      <c r="D290" s="14">
        <f t="shared" si="45"/>
        <v>-2.2379155719543064E-37</v>
      </c>
      <c r="E290" s="14">
        <f t="shared" si="49"/>
        <v>3.3477705206081627E-36</v>
      </c>
      <c r="F290" s="14">
        <f t="shared" si="51"/>
        <v>-1.063812489192324E-36</v>
      </c>
      <c r="G290" s="14">
        <f t="shared" si="50"/>
        <v>8027967.8911865288</v>
      </c>
      <c r="H290" s="14">
        <f t="shared" si="46"/>
        <v>1.2876040463877547E-36</v>
      </c>
      <c r="I290" s="3">
        <f t="shared" si="53"/>
        <v>8027967.8911865288</v>
      </c>
      <c r="J290" s="3">
        <f t="shared" si="53"/>
        <v>2.2379155719543068E-37</v>
      </c>
      <c r="K290" s="3" t="str">
        <f ca="1">IF($A290&lt;=MAX(COVID19!A285:A4200),_xlfn.NUMBERVALUE(INDIRECT(ADDRESS((ROW(K290)-7)*28+29,5,,,"COVID19"))),"")</f>
        <v/>
      </c>
    </row>
    <row r="291" spans="1:11" x14ac:dyDescent="0.4">
      <c r="A291" s="1">
        <f t="shared" si="52"/>
        <v>44170</v>
      </c>
      <c r="B291" s="3">
        <f t="shared" si="52"/>
        <v>284</v>
      </c>
      <c r="C291" s="14">
        <f t="shared" si="48"/>
        <v>572032.10881347384</v>
      </c>
      <c r="D291" s="14">
        <f t="shared" si="45"/>
        <v>-1.5267788555791088E-37</v>
      </c>
      <c r="E291" s="14">
        <f t="shared" si="49"/>
        <v>2.2839580314158386E-36</v>
      </c>
      <c r="F291" s="14">
        <f t="shared" si="51"/>
        <v>-7.2576751114048862E-37</v>
      </c>
      <c r="G291" s="14">
        <f t="shared" si="50"/>
        <v>8027967.8911865288</v>
      </c>
      <c r="H291" s="14">
        <f t="shared" si="46"/>
        <v>8.7844539669839947E-37</v>
      </c>
      <c r="I291" s="3">
        <f t="shared" si="53"/>
        <v>8027967.8911865288</v>
      </c>
      <c r="J291" s="3">
        <f t="shared" si="53"/>
        <v>1.5267788555791086E-37</v>
      </c>
      <c r="K291" s="3" t="str">
        <f ca="1">IF($A291&lt;=MAX(COVID19!A286:A4200),_xlfn.NUMBERVALUE(INDIRECT(ADDRESS((ROW(K291)-7)*28+29,5,,,"COVID19"))),"")</f>
        <v/>
      </c>
    </row>
    <row r="292" spans="1:11" x14ac:dyDescent="0.4">
      <c r="A292" s="1">
        <f t="shared" si="52"/>
        <v>44171</v>
      </c>
      <c r="B292" s="3">
        <f t="shared" si="52"/>
        <v>285</v>
      </c>
      <c r="C292" s="14">
        <f t="shared" si="48"/>
        <v>572032.10881347384</v>
      </c>
      <c r="D292" s="14">
        <f t="shared" si="45"/>
        <v>-1.0416182375494229E-37</v>
      </c>
      <c r="E292" s="14">
        <f t="shared" si="49"/>
        <v>1.55819052027535E-36</v>
      </c>
      <c r="F292" s="14">
        <f t="shared" si="51"/>
        <v>-4.9514222250480771E-37</v>
      </c>
      <c r="G292" s="14">
        <f t="shared" si="50"/>
        <v>8027967.8911865288</v>
      </c>
      <c r="H292" s="14">
        <f t="shared" si="46"/>
        <v>5.9930404625974999E-37</v>
      </c>
      <c r="I292" s="3">
        <f t="shared" si="53"/>
        <v>8027967.8911865288</v>
      </c>
      <c r="J292" s="3">
        <f t="shared" si="53"/>
        <v>1.0416182375494227E-37</v>
      </c>
      <c r="K292" s="3" t="str">
        <f ca="1">IF($A292&lt;=MAX(COVID19!A287:A4200),_xlfn.NUMBERVALUE(INDIRECT(ADDRESS((ROW(K292)-7)*28+29,5,,,"COVID19"))),"")</f>
        <v/>
      </c>
    </row>
    <row r="293" spans="1:11" x14ac:dyDescent="0.4">
      <c r="A293" s="1">
        <f t="shared" si="52"/>
        <v>44172</v>
      </c>
      <c r="B293" s="3">
        <f t="shared" si="52"/>
        <v>286</v>
      </c>
      <c r="C293" s="14">
        <f t="shared" si="48"/>
        <v>572032.10881347384</v>
      </c>
      <c r="D293" s="14">
        <f t="shared" si="45"/>
        <v>-7.1062587016509087E-38</v>
      </c>
      <c r="E293" s="14">
        <f t="shared" si="49"/>
        <v>1.0630482977705423E-36</v>
      </c>
      <c r="F293" s="14">
        <f t="shared" si="51"/>
        <v>-3.378021428952379E-37</v>
      </c>
      <c r="G293" s="14">
        <f t="shared" si="50"/>
        <v>8027967.8911865288</v>
      </c>
      <c r="H293" s="14">
        <f t="shared" si="46"/>
        <v>4.0886472991174698E-37</v>
      </c>
      <c r="I293" s="3">
        <f t="shared" si="53"/>
        <v>8027967.8911865288</v>
      </c>
      <c r="J293" s="3">
        <f t="shared" si="53"/>
        <v>7.1062587016509076E-38</v>
      </c>
      <c r="K293" s="3" t="str">
        <f ca="1">IF($A293&lt;=MAX(COVID19!A288:A4200),_xlfn.NUMBERVALUE(INDIRECT(ADDRESS((ROW(K293)-7)*28+29,5,,,"COVID19"))),"")</f>
        <v/>
      </c>
    </row>
    <row r="294" spans="1:11" x14ac:dyDescent="0.4">
      <c r="A294" s="1">
        <f t="shared" si="52"/>
        <v>44173</v>
      </c>
      <c r="B294" s="3">
        <f t="shared" si="52"/>
        <v>287</v>
      </c>
      <c r="C294" s="14">
        <f t="shared" si="48"/>
        <v>572032.10881347384</v>
      </c>
      <c r="D294" s="14">
        <f t="shared" si="45"/>
        <v>-4.8481210211522618E-38</v>
      </c>
      <c r="E294" s="14">
        <f t="shared" si="49"/>
        <v>7.252461548753044E-37</v>
      </c>
      <c r="F294" s="14">
        <f t="shared" si="51"/>
        <v>-2.3045961858667135E-37</v>
      </c>
      <c r="G294" s="14">
        <f t="shared" si="50"/>
        <v>8027967.8911865288</v>
      </c>
      <c r="H294" s="14">
        <f t="shared" si="46"/>
        <v>2.7894082879819398E-37</v>
      </c>
      <c r="I294" s="3">
        <f t="shared" si="53"/>
        <v>8027967.8911865288</v>
      </c>
      <c r="J294" s="3">
        <f t="shared" si="53"/>
        <v>4.8481210211522628E-38</v>
      </c>
      <c r="K294" s="3" t="str">
        <f ca="1">IF($A294&lt;=MAX(COVID19!A289:A4200),_xlfn.NUMBERVALUE(INDIRECT(ADDRESS((ROW(K294)-7)*28+29,5,,,"COVID19"))),"")</f>
        <v/>
      </c>
    </row>
    <row r="295" spans="1:11" x14ac:dyDescent="0.4">
      <c r="A295" s="1">
        <f t="shared" si="52"/>
        <v>44174</v>
      </c>
      <c r="B295" s="3">
        <f t="shared" si="52"/>
        <v>288</v>
      </c>
      <c r="C295" s="14">
        <f t="shared" si="48"/>
        <v>572032.10881347384</v>
      </c>
      <c r="D295" s="14">
        <f t="shared" si="45"/>
        <v>-3.3075459848201116E-38</v>
      </c>
      <c r="E295" s="14">
        <f t="shared" si="49"/>
        <v>4.9478653628863305E-37</v>
      </c>
      <c r="F295" s="14">
        <f t="shared" si="51"/>
        <v>-1.5722705410896541E-37</v>
      </c>
      <c r="G295" s="14">
        <f t="shared" si="50"/>
        <v>8027967.8911865288</v>
      </c>
      <c r="H295" s="14">
        <f t="shared" si="46"/>
        <v>1.9030251395716652E-37</v>
      </c>
      <c r="I295" s="3">
        <f t="shared" si="53"/>
        <v>8027967.8911865288</v>
      </c>
      <c r="J295" s="3">
        <f t="shared" si="53"/>
        <v>3.3075459848201116E-38</v>
      </c>
      <c r="K295" s="3" t="str">
        <f ca="1">IF($A295&lt;=MAX(COVID19!A290:A4200),_xlfn.NUMBERVALUE(INDIRECT(ADDRESS((ROW(K295)-7)*28+29,5,,,"COVID19"))),"")</f>
        <v/>
      </c>
    </row>
    <row r="296" spans="1:11" x14ac:dyDescent="0.4">
      <c r="A296" s="1">
        <f t="shared" si="52"/>
        <v>44175</v>
      </c>
      <c r="B296" s="3">
        <f t="shared" si="52"/>
        <v>289</v>
      </c>
      <c r="C296" s="14">
        <f t="shared" si="48"/>
        <v>572032.10881347384</v>
      </c>
      <c r="D296" s="14">
        <f t="shared" si="45"/>
        <v>-2.2565155436444835E-38</v>
      </c>
      <c r="E296" s="14">
        <f t="shared" si="49"/>
        <v>3.3755948217966764E-37</v>
      </c>
      <c r="F296" s="14">
        <f t="shared" si="51"/>
        <v>-1.072654146326581E-37</v>
      </c>
      <c r="G296" s="14">
        <f t="shared" si="50"/>
        <v>8027967.8911865288</v>
      </c>
      <c r="H296" s="14">
        <f t="shared" si="46"/>
        <v>1.2983057006910293E-37</v>
      </c>
      <c r="I296" s="3">
        <f t="shared" si="53"/>
        <v>8027967.8911865288</v>
      </c>
      <c r="J296" s="3">
        <f t="shared" si="53"/>
        <v>2.2565155436444833E-38</v>
      </c>
      <c r="K296" s="3" t="str">
        <f ca="1">IF($A296&lt;=MAX(COVID19!A291:A4200),_xlfn.NUMBERVALUE(INDIRECT(ADDRESS((ROW(K296)-7)*28+29,5,,,"COVID19"))),"")</f>
        <v/>
      </c>
    </row>
    <row r="297" spans="1:11" x14ac:dyDescent="0.4">
      <c r="A297" s="1">
        <f t="shared" ref="A297:B312" si="54">A296+1</f>
        <v>44176</v>
      </c>
      <c r="B297" s="3">
        <f t="shared" si="54"/>
        <v>290</v>
      </c>
      <c r="C297" s="14">
        <f t="shared" si="48"/>
        <v>572032.10881347384</v>
      </c>
      <c r="D297" s="14">
        <f t="shared" si="45"/>
        <v>-1.5394683617637112E-38</v>
      </c>
      <c r="E297" s="14">
        <f t="shared" si="49"/>
        <v>2.3029406754700952E-37</v>
      </c>
      <c r="F297" s="14">
        <f t="shared" si="51"/>
        <v>-7.3179957746597304E-38</v>
      </c>
      <c r="G297" s="14">
        <f t="shared" si="50"/>
        <v>8027967.8911865288</v>
      </c>
      <c r="H297" s="14">
        <f t="shared" si="46"/>
        <v>8.857464136423442E-38</v>
      </c>
      <c r="I297" s="3">
        <f t="shared" si="53"/>
        <v>8027967.8911865288</v>
      </c>
      <c r="J297" s="3">
        <f t="shared" si="53"/>
        <v>1.5394683617637117E-38</v>
      </c>
      <c r="K297" s="3" t="str">
        <f ca="1">IF($A297&lt;=MAX(COVID19!A292:A4200),_xlfn.NUMBERVALUE(INDIRECT(ADDRESS((ROW(K297)-7)*28+29,5,,,"COVID19"))),"")</f>
        <v/>
      </c>
    </row>
    <row r="298" spans="1:11" x14ac:dyDescent="0.4">
      <c r="A298" s="1">
        <f t="shared" si="54"/>
        <v>44177</v>
      </c>
      <c r="B298" s="3">
        <f t="shared" si="54"/>
        <v>291</v>
      </c>
      <c r="C298" s="14">
        <f t="shared" si="48"/>
        <v>572032.10881347384</v>
      </c>
      <c r="D298" s="14">
        <f t="shared" si="45"/>
        <v>-1.0502754317587078E-38</v>
      </c>
      <c r="E298" s="14">
        <f t="shared" si="49"/>
        <v>1.5711410980041222E-37</v>
      </c>
      <c r="F298" s="14">
        <f t="shared" si="51"/>
        <v>-4.992574945180223E-38</v>
      </c>
      <c r="G298" s="14">
        <f t="shared" si="50"/>
        <v>8027967.8911865288</v>
      </c>
      <c r="H298" s="14">
        <f t="shared" si="46"/>
        <v>6.0428503769389309E-38</v>
      </c>
      <c r="I298" s="3">
        <f t="shared" si="53"/>
        <v>8027967.8911865288</v>
      </c>
      <c r="J298" s="3">
        <f t="shared" si="53"/>
        <v>1.0502754317587079E-38</v>
      </c>
      <c r="K298" s="3" t="str">
        <f ca="1">IF($A298&lt;=MAX(COVID19!A293:A4200),_xlfn.NUMBERVALUE(INDIRECT(ADDRESS((ROW(K298)-7)*28+29,5,,,"COVID19"))),"")</f>
        <v/>
      </c>
    </row>
    <row r="299" spans="1:11" x14ac:dyDescent="0.4">
      <c r="A299" s="1">
        <f t="shared" si="54"/>
        <v>44178</v>
      </c>
      <c r="B299" s="3">
        <f t="shared" si="54"/>
        <v>292</v>
      </c>
      <c r="C299" s="14">
        <f t="shared" si="48"/>
        <v>572032.10881347384</v>
      </c>
      <c r="D299" s="14">
        <f t="shared" si="45"/>
        <v>-7.1653208987821253E-39</v>
      </c>
      <c r="E299" s="14">
        <f t="shared" si="49"/>
        <v>1.0718836034861E-37</v>
      </c>
      <c r="F299" s="14">
        <f t="shared" si="51"/>
        <v>-3.4060971542990952E-38</v>
      </c>
      <c r="G299" s="14">
        <f t="shared" si="50"/>
        <v>8027967.8911865288</v>
      </c>
      <c r="H299" s="14">
        <f t="shared" si="46"/>
        <v>4.1226292441773076E-38</v>
      </c>
      <c r="I299" s="3">
        <f t="shared" si="53"/>
        <v>8027967.8911865288</v>
      </c>
      <c r="J299" s="3">
        <f t="shared" si="53"/>
        <v>7.165320898782124E-39</v>
      </c>
      <c r="K299" s="3" t="str">
        <f ca="1">IF($A299&lt;=MAX(COVID19!A294:A4200),_xlfn.NUMBERVALUE(INDIRECT(ADDRESS((ROW(K299)-7)*28+29,5,,,"COVID19"))),"")</f>
        <v/>
      </c>
    </row>
    <row r="300" spans="1:11" x14ac:dyDescent="0.4">
      <c r="A300" s="1">
        <f t="shared" si="54"/>
        <v>44179</v>
      </c>
      <c r="B300" s="3">
        <f t="shared" si="54"/>
        <v>293</v>
      </c>
      <c r="C300" s="14">
        <f t="shared" si="48"/>
        <v>572032.10881347384</v>
      </c>
      <c r="D300" s="14">
        <f t="shared" si="45"/>
        <v>-4.8884151747271609E-39</v>
      </c>
      <c r="E300" s="14">
        <f t="shared" si="49"/>
        <v>7.312738880561905E-38</v>
      </c>
      <c r="F300" s="14">
        <f t="shared" si="51"/>
        <v>-2.3237503596664776E-38</v>
      </c>
      <c r="G300" s="14">
        <f t="shared" si="50"/>
        <v>8027967.8911865288</v>
      </c>
      <c r="H300" s="14">
        <f t="shared" si="46"/>
        <v>2.8125918771391938E-38</v>
      </c>
      <c r="I300" s="3">
        <f t="shared" si="53"/>
        <v>8027967.8911865288</v>
      </c>
      <c r="J300" s="3">
        <f t="shared" si="53"/>
        <v>4.8884151747271615E-39</v>
      </c>
      <c r="K300" s="3" t="str">
        <f ca="1">IF($A300&lt;=MAX(COVID19!A295:A4200),_xlfn.NUMBERVALUE(INDIRECT(ADDRESS((ROW(K300)-7)*28+29,5,,,"COVID19"))),"")</f>
        <v/>
      </c>
    </row>
    <row r="301" spans="1:11" x14ac:dyDescent="0.4">
      <c r="A301" s="1">
        <f t="shared" si="54"/>
        <v>44180</v>
      </c>
      <c r="B301" s="3">
        <f t="shared" si="54"/>
        <v>294</v>
      </c>
      <c r="C301" s="14">
        <f t="shared" si="48"/>
        <v>572032.10881347384</v>
      </c>
      <c r="D301" s="14">
        <f t="shared" si="45"/>
        <v>-3.3350359681119702E-39</v>
      </c>
      <c r="E301" s="14">
        <f t="shared" si="49"/>
        <v>4.9889885208954274E-38</v>
      </c>
      <c r="F301" s="14">
        <f t="shared" si="51"/>
        <v>-1.5853381419947364E-38</v>
      </c>
      <c r="G301" s="14">
        <f t="shared" si="50"/>
        <v>8027967.8911865288</v>
      </c>
      <c r="H301" s="14">
        <f t="shared" si="46"/>
        <v>1.9188417388059334E-38</v>
      </c>
      <c r="I301" s="3">
        <f t="shared" si="53"/>
        <v>8027967.8911865288</v>
      </c>
      <c r="J301" s="3">
        <f t="shared" si="53"/>
        <v>3.3350359681119708E-39</v>
      </c>
      <c r="K301" s="3" t="str">
        <f ca="1">IF($A301&lt;=MAX(COVID19!A296:A4200),_xlfn.NUMBERVALUE(INDIRECT(ADDRESS((ROW(K301)-7)*28+29,5,,,"COVID19"))),"")</f>
        <v/>
      </c>
    </row>
    <row r="302" spans="1:11" x14ac:dyDescent="0.4">
      <c r="A302" s="1">
        <f t="shared" si="54"/>
        <v>44181</v>
      </c>
      <c r="B302" s="3">
        <f t="shared" si="54"/>
        <v>295</v>
      </c>
      <c r="C302" s="14">
        <f t="shared" si="48"/>
        <v>572032.10881347384</v>
      </c>
      <c r="D302" s="14">
        <f t="shared" si="45"/>
        <v>-2.2752701051463637E-39</v>
      </c>
      <c r="E302" s="14">
        <f t="shared" si="49"/>
        <v>3.4036503789006907E-38</v>
      </c>
      <c r="F302" s="14">
        <f t="shared" si="51"/>
        <v>-1.0815692890625522E-38</v>
      </c>
      <c r="G302" s="14">
        <f t="shared" si="50"/>
        <v>8027967.8911865288</v>
      </c>
      <c r="H302" s="14">
        <f t="shared" si="46"/>
        <v>1.3090962995771885E-38</v>
      </c>
      <c r="I302" s="3">
        <f t="shared" si="53"/>
        <v>8027967.8911865288</v>
      </c>
      <c r="J302" s="3">
        <f t="shared" si="53"/>
        <v>2.2752701051463634E-39</v>
      </c>
      <c r="K302" s="3" t="str">
        <f ca="1">IF($A302&lt;=MAX(COVID19!A297:A4200),_xlfn.NUMBERVALUE(INDIRECT(ADDRESS((ROW(K302)-7)*28+29,5,,,"COVID19"))),"")</f>
        <v/>
      </c>
    </row>
    <row r="303" spans="1:11" x14ac:dyDescent="0.4">
      <c r="A303" s="1">
        <f t="shared" si="54"/>
        <v>44182</v>
      </c>
      <c r="B303" s="3">
        <f t="shared" si="54"/>
        <v>296</v>
      </c>
      <c r="C303" s="14">
        <f t="shared" si="48"/>
        <v>572032.10881347384</v>
      </c>
      <c r="D303" s="14">
        <f t="shared" si="45"/>
        <v>-1.5522633341503255E-39</v>
      </c>
      <c r="E303" s="14">
        <f t="shared" si="49"/>
        <v>2.3220810898381386E-38</v>
      </c>
      <c r="F303" s="14">
        <f t="shared" si="51"/>
        <v>-7.3788177806117438E-39</v>
      </c>
      <c r="G303" s="14">
        <f t="shared" si="50"/>
        <v>8027967.8911865288</v>
      </c>
      <c r="H303" s="14">
        <f t="shared" si="46"/>
        <v>8.93108111476207E-39</v>
      </c>
      <c r="I303" s="3">
        <f t="shared" si="53"/>
        <v>8027967.8911865288</v>
      </c>
      <c r="J303" s="3">
        <f t="shared" si="53"/>
        <v>1.5522633341503261E-39</v>
      </c>
      <c r="K303" s="3" t="str">
        <f ca="1">IF($A303&lt;=MAX(COVID19!A298:A4200),_xlfn.NUMBERVALUE(INDIRECT(ADDRESS((ROW(K303)-7)*28+29,5,,,"COVID19"))),"")</f>
        <v/>
      </c>
    </row>
    <row r="304" spans="1:11" x14ac:dyDescent="0.4">
      <c r="A304" s="1">
        <f t="shared" si="54"/>
        <v>44183</v>
      </c>
      <c r="B304" s="3">
        <f t="shared" si="54"/>
        <v>297</v>
      </c>
      <c r="C304" s="14">
        <f t="shared" si="48"/>
        <v>572032.10881347384</v>
      </c>
      <c r="D304" s="14">
        <f t="shared" si="45"/>
        <v>-1.0590045784443182E-39</v>
      </c>
      <c r="E304" s="14">
        <f t="shared" si="49"/>
        <v>1.5841993117769642E-38</v>
      </c>
      <c r="F304" s="14">
        <f t="shared" si="51"/>
        <v>-5.0340696976209282E-39</v>
      </c>
      <c r="G304" s="14">
        <f t="shared" si="50"/>
        <v>8027967.8911865288</v>
      </c>
      <c r="H304" s="14">
        <f t="shared" si="46"/>
        <v>6.0930742760652464E-39</v>
      </c>
      <c r="I304" s="3">
        <f t="shared" si="53"/>
        <v>8027967.8911865288</v>
      </c>
      <c r="J304" s="3">
        <f t="shared" si="53"/>
        <v>1.0590045784443182E-39</v>
      </c>
      <c r="K304" s="3" t="str">
        <f ca="1">IF($A304&lt;=MAX(COVID19!A299:A4200),_xlfn.NUMBERVALUE(INDIRECT(ADDRESS((ROW(K304)-7)*28+29,5,,,"COVID19"))),"")</f>
        <v/>
      </c>
    </row>
    <row r="305" spans="1:11" x14ac:dyDescent="0.4">
      <c r="A305" s="1">
        <f t="shared" si="54"/>
        <v>44184</v>
      </c>
      <c r="B305" s="3">
        <f t="shared" si="54"/>
        <v>298</v>
      </c>
      <c r="C305" s="14">
        <f t="shared" si="48"/>
        <v>572032.10881347384</v>
      </c>
      <c r="D305" s="14">
        <f t="shared" si="45"/>
        <v>-7.2248739791300124E-40</v>
      </c>
      <c r="E305" s="14">
        <f t="shared" si="49"/>
        <v>1.0807923420148713E-38</v>
      </c>
      <c r="F305" s="14">
        <f t="shared" si="51"/>
        <v>-3.4344062252211187E-39</v>
      </c>
      <c r="G305" s="14">
        <f t="shared" si="50"/>
        <v>8027967.8911865288</v>
      </c>
      <c r="H305" s="14">
        <f t="shared" si="46"/>
        <v>4.1568936231341203E-39</v>
      </c>
      <c r="I305" s="3">
        <f t="shared" si="53"/>
        <v>8027967.8911865288</v>
      </c>
      <c r="J305" s="3">
        <f t="shared" si="53"/>
        <v>7.2248739791300157E-40</v>
      </c>
      <c r="K305" s="3" t="str">
        <f ca="1">IF($A305&lt;=MAX(COVID19!A300:A4200),_xlfn.NUMBERVALUE(INDIRECT(ADDRESS((ROW(K305)-7)*28+29,5,,,"COVID19"))),"")</f>
        <v/>
      </c>
    </row>
    <row r="306" spans="1:11" x14ac:dyDescent="0.4">
      <c r="A306" s="1">
        <f t="shared" si="54"/>
        <v>44185</v>
      </c>
      <c r="B306" s="3">
        <f t="shared" si="54"/>
        <v>299</v>
      </c>
      <c r="C306" s="14">
        <f t="shared" si="48"/>
        <v>572032.10881347384</v>
      </c>
      <c r="D306" s="14">
        <f t="shared" si="45"/>
        <v>-4.9290442248125306E-40</v>
      </c>
      <c r="E306" s="14">
        <f t="shared" si="49"/>
        <v>7.3735171949275948E-39</v>
      </c>
      <c r="F306" s="14">
        <f t="shared" si="51"/>
        <v>-2.3430637294139755E-39</v>
      </c>
      <c r="G306" s="14">
        <f t="shared" si="50"/>
        <v>8027967.8911865288</v>
      </c>
      <c r="H306" s="14">
        <f t="shared" si="46"/>
        <v>2.8359681518952285E-39</v>
      </c>
      <c r="I306" s="3">
        <f t="shared" si="53"/>
        <v>8027967.8911865288</v>
      </c>
      <c r="J306" s="3">
        <f t="shared" si="53"/>
        <v>4.9290442248125306E-40</v>
      </c>
      <c r="K306" s="3" t="str">
        <f ca="1">IF($A306&lt;=MAX(COVID19!A301:A4200),_xlfn.NUMBERVALUE(INDIRECT(ADDRESS((ROW(K306)-7)*28+29,5,,,"COVID19"))),"")</f>
        <v/>
      </c>
    </row>
    <row r="307" spans="1:11" x14ac:dyDescent="0.4">
      <c r="A307" s="1">
        <f t="shared" si="54"/>
        <v>44186</v>
      </c>
      <c r="B307" s="3">
        <f t="shared" si="54"/>
        <v>300</v>
      </c>
      <c r="C307" s="14">
        <f t="shared" si="48"/>
        <v>572032.10881347384</v>
      </c>
      <c r="D307" s="14">
        <f t="shared" si="45"/>
        <v>-3.3627544287053857E-40</v>
      </c>
      <c r="E307" s="14">
        <f t="shared" si="49"/>
        <v>5.0304534655136193E-39</v>
      </c>
      <c r="F307" s="14">
        <f t="shared" si="51"/>
        <v>-1.5985143515577763E-39</v>
      </c>
      <c r="G307" s="14">
        <f t="shared" si="50"/>
        <v>8027967.8911865288</v>
      </c>
      <c r="H307" s="14">
        <f t="shared" si="46"/>
        <v>1.934789794428315E-39</v>
      </c>
      <c r="I307" s="3">
        <f t="shared" si="53"/>
        <v>8027967.8911865288</v>
      </c>
      <c r="J307" s="3">
        <f t="shared" si="53"/>
        <v>3.3627544287053869E-40</v>
      </c>
      <c r="K307" s="3" t="str">
        <f ca="1">IF($A307&lt;=MAX(COVID19!A302:A4200),_xlfn.NUMBERVALUE(INDIRECT(ADDRESS((ROW(K307)-7)*28+29,5,,,"COVID19"))),"")</f>
        <v/>
      </c>
    </row>
    <row r="308" spans="1:11" x14ac:dyDescent="0.4">
      <c r="A308" s="1">
        <f t="shared" si="54"/>
        <v>44187</v>
      </c>
      <c r="B308" s="3">
        <f t="shared" si="54"/>
        <v>301</v>
      </c>
      <c r="C308" s="14">
        <f t="shared" si="48"/>
        <v>572032.10881347384</v>
      </c>
      <c r="D308" s="14">
        <f t="shared" si="45"/>
        <v>-2.2941805413011436E-40</v>
      </c>
      <c r="E308" s="14">
        <f t="shared" si="49"/>
        <v>3.431939113955843E-39</v>
      </c>
      <c r="F308" s="14">
        <f t="shared" si="51"/>
        <v>-1.0905585281605945E-39</v>
      </c>
      <c r="G308" s="14">
        <f t="shared" si="50"/>
        <v>8027967.8911865288</v>
      </c>
      <c r="H308" s="14">
        <f t="shared" si="46"/>
        <v>1.3199765822907088E-39</v>
      </c>
      <c r="I308" s="3">
        <f t="shared" si="53"/>
        <v>8027967.8911865288</v>
      </c>
      <c r="J308" s="3">
        <f t="shared" si="53"/>
        <v>2.2941805413011428E-40</v>
      </c>
      <c r="K308" s="3" t="str">
        <f ca="1">IF($A308&lt;=MAX(COVID19!A303:A4200),_xlfn.NUMBERVALUE(INDIRECT(ADDRESS((ROW(K308)-7)*28+29,5,,,"COVID19"))),"")</f>
        <v/>
      </c>
    </row>
    <row r="309" spans="1:11" x14ac:dyDescent="0.4">
      <c r="A309" s="1">
        <f t="shared" si="54"/>
        <v>44188</v>
      </c>
      <c r="B309" s="3">
        <f t="shared" si="54"/>
        <v>302</v>
      </c>
      <c r="C309" s="14">
        <f t="shared" si="48"/>
        <v>572032.10881347384</v>
      </c>
      <c r="D309" s="14">
        <f t="shared" si="45"/>
        <v>-1.5651646492994411E-40</v>
      </c>
      <c r="E309" s="14">
        <f t="shared" si="49"/>
        <v>2.3413805857952485E-39</v>
      </c>
      <c r="F309" s="14">
        <f t="shared" si="51"/>
        <v>-7.4401452960668982E-40</v>
      </c>
      <c r="G309" s="14">
        <f t="shared" si="50"/>
        <v>8027967.8911865288</v>
      </c>
      <c r="H309" s="14">
        <f t="shared" si="46"/>
        <v>9.0053099453663402E-40</v>
      </c>
      <c r="I309" s="3">
        <f t="shared" si="53"/>
        <v>8027967.8911865288</v>
      </c>
      <c r="J309" s="3">
        <f t="shared" si="53"/>
        <v>1.5651646492994419E-40</v>
      </c>
      <c r="K309" s="3" t="str">
        <f ca="1">IF($A309&lt;=MAX(COVID19!A304:A4200),_xlfn.NUMBERVALUE(INDIRECT(ADDRESS((ROW(K309)-7)*28+29,5,,,"COVID19"))),"")</f>
        <v/>
      </c>
    </row>
    <row r="310" spans="1:11" x14ac:dyDescent="0.4">
      <c r="A310" s="1">
        <f t="shared" si="54"/>
        <v>44189</v>
      </c>
      <c r="B310" s="3">
        <f t="shared" si="54"/>
        <v>303</v>
      </c>
      <c r="C310" s="14">
        <f t="shared" si="48"/>
        <v>572032.10881347384</v>
      </c>
      <c r="D310" s="14">
        <f t="shared" si="45"/>
        <v>-1.0678062756243558E-40</v>
      </c>
      <c r="E310" s="14">
        <f t="shared" si="49"/>
        <v>1.5973660561885586E-39</v>
      </c>
      <c r="F310" s="14">
        <f t="shared" si="51"/>
        <v>-5.0759093251008689E-40</v>
      </c>
      <c r="G310" s="14">
        <f t="shared" si="50"/>
        <v>8027967.8911865288</v>
      </c>
      <c r="H310" s="14">
        <f t="shared" si="46"/>
        <v>6.1437156007252247E-40</v>
      </c>
      <c r="I310" s="3">
        <f t="shared" si="53"/>
        <v>8027967.8911865288</v>
      </c>
      <c r="J310" s="3">
        <f t="shared" si="53"/>
        <v>1.0678062756243558E-40</v>
      </c>
      <c r="K310" s="3" t="str">
        <f ca="1">IF($A310&lt;=MAX(COVID19!A305:A4200),_xlfn.NUMBERVALUE(INDIRECT(ADDRESS((ROW(K310)-7)*28+29,5,,,"COVID19"))),"")</f>
        <v/>
      </c>
    </row>
    <row r="311" spans="1:11" x14ac:dyDescent="0.4">
      <c r="A311" s="1">
        <f t="shared" si="54"/>
        <v>44190</v>
      </c>
      <c r="B311" s="3">
        <f t="shared" si="54"/>
        <v>304</v>
      </c>
      <c r="C311" s="14">
        <f t="shared" si="48"/>
        <v>572032.10881347384</v>
      </c>
      <c r="D311" s="14">
        <f t="shared" si="45"/>
        <v>-7.28492202256874E-41</v>
      </c>
      <c r="E311" s="14">
        <f t="shared" si="49"/>
        <v>1.0897751236784718E-39</v>
      </c>
      <c r="F311" s="14">
        <f t="shared" si="51"/>
        <v>-3.4629505811218635E-40</v>
      </c>
      <c r="G311" s="14">
        <f t="shared" si="50"/>
        <v>8027967.8911865288</v>
      </c>
      <c r="H311" s="14">
        <f t="shared" si="46"/>
        <v>4.1914427833787375E-40</v>
      </c>
      <c r="I311" s="3">
        <f t="shared" si="53"/>
        <v>8027967.8911865288</v>
      </c>
      <c r="J311" s="3">
        <f t="shared" si="53"/>
        <v>7.28492202256874E-41</v>
      </c>
      <c r="K311" s="3" t="str">
        <f ca="1">IF($A311&lt;=MAX(COVID19!A306:A4200),_xlfn.NUMBERVALUE(INDIRECT(ADDRESS((ROW(K311)-7)*28+29,5,,,"COVID19"))),"")</f>
        <v/>
      </c>
    </row>
    <row r="312" spans="1:11" x14ac:dyDescent="0.4">
      <c r="A312" s="1">
        <f t="shared" si="54"/>
        <v>44191</v>
      </c>
      <c r="B312" s="3">
        <f t="shared" si="54"/>
        <v>305</v>
      </c>
      <c r="C312" s="14">
        <f t="shared" si="48"/>
        <v>572032.10881347384</v>
      </c>
      <c r="D312" s="14">
        <f t="shared" si="45"/>
        <v>-4.9700109548313398E-41</v>
      </c>
      <c r="E312" s="14">
        <f t="shared" si="49"/>
        <v>7.4348006556628536E-40</v>
      </c>
      <c r="F312" s="14">
        <f t="shared" si="51"/>
        <v>-2.3625376182333482E-40</v>
      </c>
      <c r="G312" s="14">
        <f t="shared" si="50"/>
        <v>8027967.8911865288</v>
      </c>
      <c r="H312" s="14">
        <f t="shared" si="46"/>
        <v>2.8595387137164819E-40</v>
      </c>
      <c r="I312" s="3">
        <f t="shared" si="53"/>
        <v>8027967.8911865288</v>
      </c>
      <c r="J312" s="3">
        <f t="shared" si="53"/>
        <v>4.9700109548313378E-41</v>
      </c>
      <c r="K312" s="3" t="str">
        <f ca="1">IF($A312&lt;=MAX(COVID19!A307:A4200),_xlfn.NUMBERVALUE(INDIRECT(ADDRESS((ROW(K312)-7)*28+29,5,,,"COVID19"))),"")</f>
        <v/>
      </c>
    </row>
    <row r="313" spans="1:11" x14ac:dyDescent="0.4">
      <c r="A313" s="1">
        <f t="shared" ref="A313:B328" si="55">A312+1</f>
        <v>44192</v>
      </c>
      <c r="B313" s="3">
        <f t="shared" si="55"/>
        <v>306</v>
      </c>
      <c r="C313" s="14">
        <f t="shared" si="48"/>
        <v>572032.10881347384</v>
      </c>
      <c r="D313" s="14">
        <f t="shared" si="45"/>
        <v>-3.3907032655421197E-41</v>
      </c>
      <c r="E313" s="14">
        <f t="shared" si="49"/>
        <v>5.0722630374295055E-40</v>
      </c>
      <c r="F313" s="14">
        <f t="shared" si="51"/>
        <v>-1.611800072457136E-40</v>
      </c>
      <c r="G313" s="14">
        <f t="shared" si="50"/>
        <v>8027967.8911865288</v>
      </c>
      <c r="H313" s="14">
        <f t="shared" si="46"/>
        <v>1.950870399011348E-40</v>
      </c>
      <c r="I313" s="3">
        <f t="shared" si="53"/>
        <v>8027967.8911865288</v>
      </c>
      <c r="J313" s="3">
        <f t="shared" si="53"/>
        <v>3.3907032655421197E-41</v>
      </c>
      <c r="K313" s="3" t="str">
        <f ca="1">IF($A313&lt;=MAX(COVID19!A308:A4200),_xlfn.NUMBERVALUE(INDIRECT(ADDRESS((ROW(K313)-7)*28+29,5,,,"COVID19"))),"")</f>
        <v/>
      </c>
    </row>
    <row r="314" spans="1:11" x14ac:dyDescent="0.4">
      <c r="A314" s="1">
        <f t="shared" si="55"/>
        <v>44193</v>
      </c>
      <c r="B314" s="3">
        <f t="shared" si="55"/>
        <v>307</v>
      </c>
      <c r="C314" s="14">
        <f t="shared" si="48"/>
        <v>572032.10881347384</v>
      </c>
      <c r="D314" s="14">
        <f t="shared" si="45"/>
        <v>-2.3132481476287102E-41</v>
      </c>
      <c r="E314" s="14">
        <f t="shared" si="49"/>
        <v>3.4604629649723695E-40</v>
      </c>
      <c r="F314" s="14">
        <f t="shared" si="51"/>
        <v>-1.099622479457271E-40</v>
      </c>
      <c r="G314" s="14">
        <f t="shared" si="50"/>
        <v>8027967.8911865288</v>
      </c>
      <c r="H314" s="14">
        <f t="shared" si="46"/>
        <v>1.330947294220142E-40</v>
      </c>
      <c r="I314" s="3">
        <f t="shared" si="53"/>
        <v>8027967.8911865288</v>
      </c>
      <c r="J314" s="3">
        <f t="shared" si="53"/>
        <v>2.3132481476287097E-41</v>
      </c>
      <c r="K314" s="3" t="str">
        <f ca="1">IF($A314&lt;=MAX(COVID19!A309:A4200),_xlfn.NUMBERVALUE(INDIRECT(ADDRESS((ROW(K314)-7)*28+29,5,,,"COVID19"))),"")</f>
        <v/>
      </c>
    </row>
    <row r="315" spans="1:11" x14ac:dyDescent="0.4">
      <c r="A315" s="1">
        <f t="shared" si="55"/>
        <v>44194</v>
      </c>
      <c r="B315" s="3">
        <f t="shared" si="55"/>
        <v>308</v>
      </c>
      <c r="C315" s="14">
        <f t="shared" si="48"/>
        <v>572032.10881347384</v>
      </c>
      <c r="D315" s="14">
        <f t="shared" si="45"/>
        <v>-1.5781731910569003E-41</v>
      </c>
      <c r="E315" s="14">
        <f t="shared" si="49"/>
        <v>2.3608404855150986E-40</v>
      </c>
      <c r="F315" s="14">
        <f t="shared" si="51"/>
        <v>-7.501982522462709E-41</v>
      </c>
      <c r="G315" s="14">
        <f t="shared" si="50"/>
        <v>8027967.8911865288</v>
      </c>
      <c r="H315" s="14">
        <f t="shared" si="46"/>
        <v>9.0801557135196095E-41</v>
      </c>
      <c r="I315" s="3">
        <f t="shared" si="53"/>
        <v>8027967.8911865288</v>
      </c>
      <c r="J315" s="3">
        <f t="shared" si="53"/>
        <v>1.5781731910569006E-41</v>
      </c>
      <c r="K315" s="3" t="str">
        <f ca="1">IF($A315&lt;=MAX(COVID19!A310:A4200),_xlfn.NUMBERVALUE(INDIRECT(ADDRESS((ROW(K315)-7)*28+29,5,,,"COVID19"))),"")</f>
        <v/>
      </c>
    </row>
    <row r="316" spans="1:11" x14ac:dyDescent="0.4">
      <c r="A316" s="1">
        <f t="shared" si="55"/>
        <v>44195</v>
      </c>
      <c r="B316" s="3">
        <f t="shared" si="55"/>
        <v>309</v>
      </c>
      <c r="C316" s="14">
        <f t="shared" si="48"/>
        <v>572032.10881347384</v>
      </c>
      <c r="D316" s="14">
        <f t="shared" si="45"/>
        <v>-1.0766811262872261E-41</v>
      </c>
      <c r="E316" s="14">
        <f t="shared" si="49"/>
        <v>1.6106422332688278E-40</v>
      </c>
      <c r="F316" s="14">
        <f t="shared" si="51"/>
        <v>-5.1180966939774953E-41</v>
      </c>
      <c r="G316" s="14">
        <f t="shared" si="50"/>
        <v>8027967.8911865288</v>
      </c>
      <c r="H316" s="14">
        <f t="shared" si="46"/>
        <v>6.1947778202647218E-41</v>
      </c>
      <c r="I316" s="3">
        <f t="shared" si="53"/>
        <v>8027967.8911865288</v>
      </c>
      <c r="J316" s="3">
        <f t="shared" si="53"/>
        <v>1.0766811262872265E-41</v>
      </c>
      <c r="K316" s="3" t="str">
        <f ca="1">IF($A316&lt;=MAX(COVID19!A311:A4200),_xlfn.NUMBERVALUE(INDIRECT(ADDRESS((ROW(K316)-7)*28+29,5,,,"COVID19"))),"")</f>
        <v/>
      </c>
    </row>
    <row r="317" spans="1:11" x14ac:dyDescent="0.4">
      <c r="A317" s="1">
        <f t="shared" si="55"/>
        <v>44196</v>
      </c>
      <c r="B317" s="3">
        <f t="shared" si="55"/>
        <v>310</v>
      </c>
      <c r="C317" s="14">
        <f t="shared" si="48"/>
        <v>572032.10881347384</v>
      </c>
      <c r="D317" s="14">
        <f t="shared" si="45"/>
        <v>-7.3454691428815048E-42</v>
      </c>
      <c r="E317" s="14">
        <f t="shared" si="49"/>
        <v>1.0988325638710782E-40</v>
      </c>
      <c r="F317" s="14">
        <f t="shared" si="51"/>
        <v>-3.4917321775236881E-41</v>
      </c>
      <c r="G317" s="14">
        <f t="shared" si="50"/>
        <v>8027967.8911865288</v>
      </c>
      <c r="H317" s="14">
        <f t="shared" si="46"/>
        <v>4.2262790918118387E-41</v>
      </c>
      <c r="I317" s="3">
        <f t="shared" si="53"/>
        <v>8027967.8911865288</v>
      </c>
      <c r="J317" s="3">
        <f t="shared" si="53"/>
        <v>7.345469142881506E-42</v>
      </c>
      <c r="K317" s="3" t="str">
        <f ca="1">IF($A317&lt;=MAX(COVID19!A312:A4200),_xlfn.NUMBERVALUE(INDIRECT(ADDRESS((ROW(K317)-7)*28+29,5,,,"COVID19"))),"")</f>
        <v/>
      </c>
    </row>
    <row r="318" spans="1:11" x14ac:dyDescent="0.4">
      <c r="A318" s="1">
        <f t="shared" si="55"/>
        <v>44197</v>
      </c>
      <c r="B318" s="3">
        <f t="shared" si="55"/>
        <v>311</v>
      </c>
      <c r="C318" s="14">
        <f t="shared" si="48"/>
        <v>572032.10881347384</v>
      </c>
      <c r="D318" s="14">
        <f t="shared" si="45"/>
        <v>-5.0113181713404101E-42</v>
      </c>
      <c r="E318" s="14">
        <f t="shared" si="49"/>
        <v>7.4965934611870941E-41</v>
      </c>
      <c r="F318" s="14">
        <f t="shared" si="51"/>
        <v>-2.3821733602456099E-41</v>
      </c>
      <c r="G318" s="14">
        <f t="shared" si="50"/>
        <v>8027967.8911865288</v>
      </c>
      <c r="H318" s="14">
        <f t="shared" si="46"/>
        <v>2.8833051773796511E-41</v>
      </c>
      <c r="I318" s="3">
        <f t="shared" si="53"/>
        <v>8027967.8911865288</v>
      </c>
      <c r="J318" s="3">
        <f t="shared" si="53"/>
        <v>5.0113181713404127E-42</v>
      </c>
      <c r="K318" s="3" t="str">
        <f ca="1">IF($A318&lt;=MAX(COVID19!A313:A4200),_xlfn.NUMBERVALUE(INDIRECT(ADDRESS((ROW(K318)-7)*28+29,5,,,"COVID19"))),"")</f>
        <v/>
      </c>
    </row>
    <row r="319" spans="1:11" x14ac:dyDescent="0.4">
      <c r="A319" s="1">
        <f t="shared" si="55"/>
        <v>44198</v>
      </c>
      <c r="B319" s="3">
        <f t="shared" si="55"/>
        <v>312</v>
      </c>
      <c r="C319" s="14">
        <f t="shared" si="48"/>
        <v>572032.10881347384</v>
      </c>
      <c r="D319" s="14">
        <f t="shared" si="45"/>
        <v>-3.4188843933465977E-42</v>
      </c>
      <c r="E319" s="14">
        <f t="shared" si="49"/>
        <v>5.1144201009414842E-41</v>
      </c>
      <c r="F319" s="14">
        <f t="shared" si="51"/>
        <v>-1.6251962148736033E-41</v>
      </c>
      <c r="G319" s="14">
        <f t="shared" si="50"/>
        <v>8027967.8911865288</v>
      </c>
      <c r="H319" s="14">
        <f t="shared" si="46"/>
        <v>1.967084654208263E-41</v>
      </c>
      <c r="I319" s="3">
        <f t="shared" si="53"/>
        <v>8027967.8911865288</v>
      </c>
      <c r="J319" s="3">
        <f t="shared" si="53"/>
        <v>3.4188843933465977E-42</v>
      </c>
      <c r="K319" s="3" t="str">
        <f ca="1">IF($A319&lt;=MAX(COVID19!A314:A4200),_xlfn.NUMBERVALUE(INDIRECT(ADDRESS((ROW(K319)-7)*28+29,5,,,"COVID19"))),"")</f>
        <v/>
      </c>
    </row>
    <row r="320" spans="1:11" x14ac:dyDescent="0.4">
      <c r="A320" s="1">
        <f t="shared" si="55"/>
        <v>44199</v>
      </c>
      <c r="B320" s="3">
        <f t="shared" si="55"/>
        <v>313</v>
      </c>
      <c r="C320" s="14">
        <f t="shared" si="48"/>
        <v>572032.10881347384</v>
      </c>
      <c r="D320" s="14">
        <f t="shared" si="45"/>
        <v>-2.3324742304163985E-42</v>
      </c>
      <c r="E320" s="14">
        <f t="shared" si="49"/>
        <v>3.489223886067881E-41</v>
      </c>
      <c r="F320" s="14">
        <f t="shared" si="51"/>
        <v>-1.108761763907545E-41</v>
      </c>
      <c r="G320" s="14">
        <f t="shared" si="50"/>
        <v>8027967.8911865288</v>
      </c>
      <c r="H320" s="14">
        <f t="shared" si="46"/>
        <v>1.3420091869491849E-41</v>
      </c>
      <c r="I320" s="3">
        <f t="shared" si="53"/>
        <v>8027967.8911865288</v>
      </c>
      <c r="J320" s="3">
        <f t="shared" si="53"/>
        <v>2.3324742304163985E-42</v>
      </c>
      <c r="K320" s="3" t="str">
        <f ca="1">IF($A320&lt;=MAX(COVID19!A315:A4200),_xlfn.NUMBERVALUE(INDIRECT(ADDRESS((ROW(K320)-7)*28+29,5,,,"COVID19"))),"")</f>
        <v/>
      </c>
    </row>
    <row r="321" spans="1:11" x14ac:dyDescent="0.4">
      <c r="A321" s="1">
        <f t="shared" si="55"/>
        <v>44200</v>
      </c>
      <c r="B321" s="3">
        <f t="shared" si="55"/>
        <v>314</v>
      </c>
      <c r="C321" s="14">
        <f t="shared" si="48"/>
        <v>572032.10881347384</v>
      </c>
      <c r="D321" s="14">
        <f t="shared" si="45"/>
        <v>-1.5912898506144462E-42</v>
      </c>
      <c r="E321" s="14">
        <f t="shared" si="49"/>
        <v>2.3804621221603359E-41</v>
      </c>
      <c r="F321" s="14">
        <f t="shared" si="51"/>
        <v>-7.5643336961560757E-42</v>
      </c>
      <c r="G321" s="14">
        <f t="shared" si="50"/>
        <v>8027967.8911865288</v>
      </c>
      <c r="H321" s="14">
        <f t="shared" si="46"/>
        <v>9.1556235467705219E-42</v>
      </c>
      <c r="I321" s="3">
        <f t="shared" si="53"/>
        <v>8027967.8911865288</v>
      </c>
      <c r="J321" s="3">
        <f t="shared" si="53"/>
        <v>1.5912898506144462E-42</v>
      </c>
      <c r="K321" s="3" t="str">
        <f ca="1">IF($A321&lt;=MAX(COVID19!A316:A4200),_xlfn.NUMBERVALUE(INDIRECT(ADDRESS((ROW(K321)-7)*28+29,5,,,"COVID19"))),"")</f>
        <v/>
      </c>
    </row>
    <row r="322" spans="1:11" x14ac:dyDescent="0.4">
      <c r="A322" s="1">
        <f t="shared" si="55"/>
        <v>44201</v>
      </c>
      <c r="B322" s="3">
        <f t="shared" si="55"/>
        <v>315</v>
      </c>
      <c r="C322" s="14">
        <f t="shared" si="48"/>
        <v>572032.10881347384</v>
      </c>
      <c r="D322" s="14">
        <f t="shared" si="45"/>
        <v>-1.0856297384329483E-42</v>
      </c>
      <c r="E322" s="14">
        <f t="shared" si="49"/>
        <v>1.6240287525447284E-41</v>
      </c>
      <c r="F322" s="14">
        <f t="shared" si="51"/>
        <v>-5.1606346944313914E-42</v>
      </c>
      <c r="G322" s="14">
        <f t="shared" si="50"/>
        <v>8027967.8911865288</v>
      </c>
      <c r="H322" s="14">
        <f t="shared" si="46"/>
        <v>6.2462644328643397E-42</v>
      </c>
      <c r="I322" s="3">
        <f t="shared" si="53"/>
        <v>8027967.8911865288</v>
      </c>
      <c r="J322" s="3">
        <f t="shared" si="53"/>
        <v>1.0856297384329483E-42</v>
      </c>
      <c r="K322" s="3" t="str">
        <f ca="1">IF($A322&lt;=MAX(COVID19!A317:A4200),_xlfn.NUMBERVALUE(INDIRECT(ADDRESS((ROW(K322)-7)*28+29,5,,,"COVID19"))),"")</f>
        <v/>
      </c>
    </row>
    <row r="323" spans="1:11" x14ac:dyDescent="0.4">
      <c r="A323" s="1">
        <f t="shared" si="55"/>
        <v>44202</v>
      </c>
      <c r="B323" s="3">
        <f t="shared" si="55"/>
        <v>316</v>
      </c>
      <c r="C323" s="14">
        <f t="shared" si="48"/>
        <v>572032.10881347384</v>
      </c>
      <c r="D323" s="14">
        <f t="shared" si="45"/>
        <v>-7.4065194880423619E-43</v>
      </c>
      <c r="E323" s="14">
        <f t="shared" si="49"/>
        <v>1.1079652831015892E-41</v>
      </c>
      <c r="F323" s="14">
        <f t="shared" si="51"/>
        <v>-3.5207529862018756E-42</v>
      </c>
      <c r="G323" s="14">
        <f t="shared" si="50"/>
        <v>8027967.8911865288</v>
      </c>
      <c r="H323" s="14">
        <f t="shared" si="46"/>
        <v>4.2614049350061121E-42</v>
      </c>
      <c r="I323" s="3">
        <f t="shared" si="53"/>
        <v>8027967.8911865288</v>
      </c>
      <c r="J323" s="3">
        <f t="shared" si="53"/>
        <v>7.406519488042365E-43</v>
      </c>
      <c r="K323" s="3" t="str">
        <f ca="1">IF($A323&lt;=MAX(COVID19!A318:A4200),_xlfn.NUMBERVALUE(INDIRECT(ADDRESS((ROW(K323)-7)*28+29,5,,,"COVID19"))),"")</f>
        <v/>
      </c>
    </row>
    <row r="324" spans="1:11" x14ac:dyDescent="0.4">
      <c r="A324" s="1">
        <f t="shared" si="55"/>
        <v>44203</v>
      </c>
      <c r="B324" s="3">
        <f t="shared" si="55"/>
        <v>317</v>
      </c>
      <c r="C324" s="14">
        <f t="shared" si="48"/>
        <v>572032.10881347384</v>
      </c>
      <c r="D324" s="14">
        <f t="shared" si="45"/>
        <v>-5.0529687042226693E-43</v>
      </c>
      <c r="E324" s="14">
        <f t="shared" si="49"/>
        <v>7.5588998448140167E-42</v>
      </c>
      <c r="F324" s="14">
        <f t="shared" si="51"/>
        <v>-2.4019723006600468E-42</v>
      </c>
      <c r="G324" s="14">
        <f t="shared" si="50"/>
        <v>8027967.8911865288</v>
      </c>
      <c r="H324" s="14">
        <f t="shared" si="46"/>
        <v>2.9072691710823137E-42</v>
      </c>
      <c r="I324" s="3">
        <f t="shared" si="53"/>
        <v>8027967.8911865288</v>
      </c>
      <c r="J324" s="3">
        <f t="shared" si="53"/>
        <v>5.0529687042226685E-43</v>
      </c>
      <c r="K324" s="3" t="str">
        <f ca="1">IF($A324&lt;=MAX(COVID19!A319:A4200),_xlfn.NUMBERVALUE(INDIRECT(ADDRESS((ROW(K324)-7)*28+29,5,,,"COVID19"))),"")</f>
        <v/>
      </c>
    </row>
    <row r="325" spans="1:11" x14ac:dyDescent="0.4">
      <c r="A325" s="1">
        <f t="shared" si="55"/>
        <v>44204</v>
      </c>
      <c r="B325" s="3">
        <f t="shared" si="55"/>
        <v>318</v>
      </c>
      <c r="C325" s="14">
        <f t="shared" si="48"/>
        <v>572032.10881347384</v>
      </c>
      <c r="D325" s="14">
        <f t="shared" si="45"/>
        <v>-3.4472997427570776E-43</v>
      </c>
      <c r="E325" s="14">
        <f t="shared" si="49"/>
        <v>5.1569275441539695E-42</v>
      </c>
      <c r="F325" s="14">
        <f t="shared" si="51"/>
        <v>-1.6387036965527418E-42</v>
      </c>
      <c r="G325" s="14">
        <f t="shared" si="50"/>
        <v>8027967.8911865288</v>
      </c>
      <c r="H325" s="14">
        <f t="shared" si="46"/>
        <v>1.9834336708284497E-42</v>
      </c>
      <c r="I325" s="3">
        <f t="shared" si="53"/>
        <v>8027967.8911865288</v>
      </c>
      <c r="J325" s="3">
        <f t="shared" si="53"/>
        <v>3.4472997427570792E-43</v>
      </c>
      <c r="K325" s="3" t="str">
        <f ca="1">IF($A325&lt;=MAX(COVID19!A320:A4200),_xlfn.NUMBERVALUE(INDIRECT(ADDRESS((ROW(K325)-7)*28+29,5,,,"COVID19"))),"")</f>
        <v/>
      </c>
    </row>
    <row r="326" spans="1:11" x14ac:dyDescent="0.4">
      <c r="A326" s="1">
        <f t="shared" si="55"/>
        <v>44205</v>
      </c>
      <c r="B326" s="3">
        <f t="shared" si="55"/>
        <v>319</v>
      </c>
      <c r="C326" s="14">
        <f t="shared" si="48"/>
        <v>572032.10881347384</v>
      </c>
      <c r="D326" s="14">
        <f t="shared" si="45"/>
        <v>-2.3518601068084765E-43</v>
      </c>
      <c r="E326" s="14">
        <f t="shared" si="49"/>
        <v>3.5182238476012278E-42</v>
      </c>
      <c r="F326" s="14">
        <f t="shared" si="51"/>
        <v>-1.1179770076273168E-42</v>
      </c>
      <c r="G326" s="14">
        <f t="shared" si="50"/>
        <v>8027967.8911865288</v>
      </c>
      <c r="H326" s="14">
        <f t="shared" si="46"/>
        <v>1.3531630183081645E-42</v>
      </c>
      <c r="I326" s="3">
        <f t="shared" si="53"/>
        <v>8027967.8911865288</v>
      </c>
      <c r="J326" s="3">
        <f t="shared" si="53"/>
        <v>2.3518601068084761E-43</v>
      </c>
      <c r="K326" s="3" t="str">
        <f ca="1">IF($A326&lt;=MAX(COVID19!A321:A4200),_xlfn.NUMBERVALUE(INDIRECT(ADDRESS((ROW(K326)-7)*28+29,5,,,"COVID19"))),"")</f>
        <v/>
      </c>
    </row>
    <row r="327" spans="1:11" x14ac:dyDescent="0.4">
      <c r="A327" s="1">
        <f t="shared" si="55"/>
        <v>44206</v>
      </c>
      <c r="B327" s="3">
        <f t="shared" si="55"/>
        <v>320</v>
      </c>
      <c r="C327" s="14">
        <f t="shared" si="48"/>
        <v>572032.10881347384</v>
      </c>
      <c r="D327" s="14">
        <f t="shared" ref="D327:D390" si="56">-E$1*C327*E327/B$2</f>
        <v>-1.6045155265707773E-43</v>
      </c>
      <c r="E327" s="14">
        <f t="shared" si="49"/>
        <v>2.4002468399739108E-42</v>
      </c>
      <c r="F327" s="14">
        <f t="shared" si="51"/>
        <v>-7.6272030887134948E-43</v>
      </c>
      <c r="G327" s="14">
        <f t="shared" si="50"/>
        <v>8027967.8911865288</v>
      </c>
      <c r="H327" s="14">
        <f t="shared" ref="H327:H390" si="57">$G$1*E327</f>
        <v>9.2317186152842721E-43</v>
      </c>
      <c r="I327" s="3">
        <f t="shared" si="53"/>
        <v>8027967.8911865288</v>
      </c>
      <c r="J327" s="3">
        <f t="shared" si="53"/>
        <v>1.6045155265707773E-43</v>
      </c>
      <c r="K327" s="3" t="str">
        <f ca="1">IF($A327&lt;=MAX(COVID19!A322:A4200),_xlfn.NUMBERVALUE(INDIRECT(ADDRESS((ROW(K327)-7)*28+29,5,,,"COVID19"))),"")</f>
        <v/>
      </c>
    </row>
    <row r="328" spans="1:11" x14ac:dyDescent="0.4">
      <c r="A328" s="1">
        <f t="shared" si="55"/>
        <v>44207</v>
      </c>
      <c r="B328" s="3">
        <f t="shared" si="55"/>
        <v>321</v>
      </c>
      <c r="C328" s="14">
        <f t="shared" si="48"/>
        <v>572032.10881347384</v>
      </c>
      <c r="D328" s="14">
        <f t="shared" si="56"/>
        <v>-1.0946527251148067E-43</v>
      </c>
      <c r="E328" s="14">
        <f t="shared" si="49"/>
        <v>1.6375265311025615E-42</v>
      </c>
      <c r="F328" s="14">
        <f t="shared" si="51"/>
        <v>-5.2035262406642747E-43</v>
      </c>
      <c r="G328" s="14">
        <f t="shared" si="50"/>
        <v>8027967.8911865288</v>
      </c>
      <c r="H328" s="14">
        <f t="shared" si="57"/>
        <v>6.2981789657790819E-43</v>
      </c>
      <c r="I328" s="3">
        <f t="shared" si="53"/>
        <v>8027967.8911865288</v>
      </c>
      <c r="J328" s="3">
        <f t="shared" si="53"/>
        <v>1.0946527251148071E-43</v>
      </c>
      <c r="K328" s="3" t="str">
        <f ca="1">IF($A328&lt;=MAX(COVID19!A323:A4200),_xlfn.NUMBERVALUE(INDIRECT(ADDRESS((ROW(K328)-7)*28+29,5,,,"COVID19"))),"")</f>
        <v/>
      </c>
    </row>
    <row r="329" spans="1:11" x14ac:dyDescent="0.4">
      <c r="A329" s="1">
        <f t="shared" ref="A329:B344" si="58">A328+1</f>
        <v>44208</v>
      </c>
      <c r="B329" s="3">
        <f t="shared" si="58"/>
        <v>322</v>
      </c>
      <c r="C329" s="14">
        <f t="shared" ref="C329:C392" si="59">C328+D328</f>
        <v>572032.10881347384</v>
      </c>
      <c r="D329" s="14">
        <f t="shared" si="56"/>
        <v>-7.4680772405003924E-44</v>
      </c>
      <c r="E329" s="14">
        <f t="shared" ref="E329:E392" si="60">E328+F328</f>
        <v>1.117173907036134E-42</v>
      </c>
      <c r="F329" s="14">
        <f t="shared" si="51"/>
        <v>-3.5500149953197066E-43</v>
      </c>
      <c r="G329" s="14">
        <f t="shared" ref="G329:G392" si="61">G328+H328</f>
        <v>8027967.8911865288</v>
      </c>
      <c r="H329" s="14">
        <f t="shared" si="57"/>
        <v>4.2968227193697461E-43</v>
      </c>
      <c r="I329" s="3">
        <f t="shared" si="53"/>
        <v>8027967.8911865288</v>
      </c>
      <c r="J329" s="3">
        <f t="shared" si="53"/>
        <v>7.4680772405003944E-44</v>
      </c>
      <c r="K329" s="3" t="str">
        <f ca="1">IF($A329&lt;=MAX(COVID19!A324:A4200),_xlfn.NUMBERVALUE(INDIRECT(ADDRESS((ROW(K329)-7)*28+29,5,,,"COVID19"))),"")</f>
        <v/>
      </c>
    </row>
    <row r="330" spans="1:11" x14ac:dyDescent="0.4">
      <c r="A330" s="1">
        <f t="shared" si="58"/>
        <v>44209</v>
      </c>
      <c r="B330" s="3">
        <f t="shared" si="58"/>
        <v>323</v>
      </c>
      <c r="C330" s="14">
        <f t="shared" si="59"/>
        <v>572032.10881347384</v>
      </c>
      <c r="D330" s="14">
        <f t="shared" si="56"/>
        <v>-5.0949654068810349E-44</v>
      </c>
      <c r="E330" s="14">
        <f t="shared" si="60"/>
        <v>7.6217240750416332E-43</v>
      </c>
      <c r="F330" s="14">
        <f t="shared" si="51"/>
        <v>-2.4219357958663707E-43</v>
      </c>
      <c r="G330" s="14">
        <f t="shared" si="61"/>
        <v>8027967.8911865288</v>
      </c>
      <c r="H330" s="14">
        <f t="shared" si="57"/>
        <v>2.9314323365544742E-43</v>
      </c>
      <c r="I330" s="3">
        <f t="shared" si="53"/>
        <v>8027967.8911865288</v>
      </c>
      <c r="J330" s="3">
        <f t="shared" si="53"/>
        <v>5.0949654068810349E-44</v>
      </c>
      <c r="K330" s="3" t="str">
        <f ca="1">IF($A330&lt;=MAX(COVID19!A325:A4200),_xlfn.NUMBERVALUE(INDIRECT(ADDRESS((ROW(K330)-7)*28+29,5,,,"COVID19"))),"")</f>
        <v/>
      </c>
    </row>
    <row r="331" spans="1:11" x14ac:dyDescent="0.4">
      <c r="A331" s="1">
        <f t="shared" si="58"/>
        <v>44210</v>
      </c>
      <c r="B331" s="3">
        <f t="shared" si="58"/>
        <v>324</v>
      </c>
      <c r="C331" s="14">
        <f t="shared" si="59"/>
        <v>572032.10881347384</v>
      </c>
      <c r="D331" s="14">
        <f t="shared" si="56"/>
        <v>-3.4759512604579187E-44</v>
      </c>
      <c r="E331" s="14">
        <f t="shared" si="60"/>
        <v>5.1997882791752621E-43</v>
      </c>
      <c r="F331" s="14">
        <f t="shared" ref="F331:F394" si="62">-D331-H331</f>
        <v>-1.6523234428677701E-43</v>
      </c>
      <c r="G331" s="14">
        <f t="shared" si="61"/>
        <v>8027967.8911865288</v>
      </c>
      <c r="H331" s="14">
        <f t="shared" si="57"/>
        <v>1.9999185689135621E-43</v>
      </c>
      <c r="I331" s="3">
        <f t="shared" si="53"/>
        <v>8027967.8911865288</v>
      </c>
      <c r="J331" s="3">
        <f t="shared" si="53"/>
        <v>3.4759512604579192E-44</v>
      </c>
      <c r="K331" s="3" t="str">
        <f ca="1">IF($A331&lt;=MAX(COVID19!A326:A4200),_xlfn.NUMBERVALUE(INDIRECT(ADDRESS((ROW(K331)-7)*28+29,5,,,"COVID19"))),"")</f>
        <v/>
      </c>
    </row>
    <row r="332" spans="1:11" x14ac:dyDescent="0.4">
      <c r="A332" s="1">
        <f t="shared" si="58"/>
        <v>44211</v>
      </c>
      <c r="B332" s="3">
        <f t="shared" si="58"/>
        <v>325</v>
      </c>
      <c r="C332" s="14">
        <f t="shared" si="59"/>
        <v>572032.10881347384</v>
      </c>
      <c r="D332" s="14">
        <f t="shared" si="56"/>
        <v>-2.371407104896386E-44</v>
      </c>
      <c r="E332" s="14">
        <f t="shared" si="60"/>
        <v>3.5474648363074919E-43</v>
      </c>
      <c r="F332" s="14">
        <f t="shared" si="62"/>
        <v>-1.1272688419363197E-43</v>
      </c>
      <c r="G332" s="14">
        <f t="shared" si="61"/>
        <v>8027967.8911865288</v>
      </c>
      <c r="H332" s="14">
        <f t="shared" si="57"/>
        <v>1.3644095524259583E-43</v>
      </c>
      <c r="I332" s="3">
        <f t="shared" si="53"/>
        <v>8027967.8911865288</v>
      </c>
      <c r="J332" s="3">
        <f t="shared" si="53"/>
        <v>2.3714071048963865E-44</v>
      </c>
      <c r="K332" s="3" t="str">
        <f ca="1">IF($A332&lt;=MAX(COVID19!A327:A4200),_xlfn.NUMBERVALUE(INDIRECT(ADDRESS((ROW(K332)-7)*28+29,5,,,"COVID19"))),"")</f>
        <v/>
      </c>
    </row>
    <row r="333" spans="1:11" x14ac:dyDescent="0.4">
      <c r="A333" s="1">
        <f t="shared" si="58"/>
        <v>44212</v>
      </c>
      <c r="B333" s="3">
        <f t="shared" si="58"/>
        <v>326</v>
      </c>
      <c r="C333" s="14">
        <f t="shared" si="59"/>
        <v>572032.10881347384</v>
      </c>
      <c r="D333" s="14">
        <f t="shared" si="56"/>
        <v>-1.6178511249931094E-44</v>
      </c>
      <c r="E333" s="14">
        <f t="shared" si="60"/>
        <v>2.4201959943711724E-43</v>
      </c>
      <c r="F333" s="14">
        <f t="shared" si="62"/>
        <v>-7.6905950072037079E-44</v>
      </c>
      <c r="G333" s="14">
        <f t="shared" si="61"/>
        <v>8027967.8911865288</v>
      </c>
      <c r="H333" s="14">
        <f t="shared" si="57"/>
        <v>9.3084461321968168E-44</v>
      </c>
      <c r="I333" s="3">
        <f t="shared" si="53"/>
        <v>8027967.8911865288</v>
      </c>
      <c r="J333" s="3">
        <f t="shared" si="53"/>
        <v>1.6178511249931089E-44</v>
      </c>
      <c r="K333" s="3" t="str">
        <f ca="1">IF($A333&lt;=MAX(COVID19!A328:A4200),_xlfn.NUMBERVALUE(INDIRECT(ADDRESS((ROW(K333)-7)*28+29,5,,,"COVID19"))),"")</f>
        <v/>
      </c>
    </row>
    <row r="334" spans="1:11" x14ac:dyDescent="0.4">
      <c r="A334" s="1">
        <f t="shared" si="58"/>
        <v>44213</v>
      </c>
      <c r="B334" s="3">
        <f t="shared" si="58"/>
        <v>327</v>
      </c>
      <c r="C334" s="14">
        <f t="shared" si="59"/>
        <v>572032.10881347384</v>
      </c>
      <c r="D334" s="14">
        <f t="shared" si="56"/>
        <v>-1.1037507044813518E-44</v>
      </c>
      <c r="E334" s="14">
        <f t="shared" si="60"/>
        <v>1.6511364936508017E-43</v>
      </c>
      <c r="F334" s="14">
        <f t="shared" si="62"/>
        <v>-5.2467742710986543E-44</v>
      </c>
      <c r="G334" s="14">
        <f t="shared" si="61"/>
        <v>8027967.8911865288</v>
      </c>
      <c r="H334" s="14">
        <f t="shared" si="57"/>
        <v>6.3505249755800057E-44</v>
      </c>
      <c r="I334" s="3">
        <f t="shared" si="53"/>
        <v>8027967.8911865288</v>
      </c>
      <c r="J334" s="3">
        <f t="shared" si="53"/>
        <v>1.1037507044813514E-44</v>
      </c>
      <c r="K334" s="3" t="str">
        <f ca="1">IF($A334&lt;=MAX(COVID19!A329:A4200),_xlfn.NUMBERVALUE(INDIRECT(ADDRESS((ROW(K334)-7)*28+29,5,,,"COVID19"))),"")</f>
        <v/>
      </c>
    </row>
    <row r="335" spans="1:11" x14ac:dyDescent="0.4">
      <c r="A335" s="1">
        <f t="shared" si="58"/>
        <v>44214</v>
      </c>
      <c r="B335" s="3">
        <f t="shared" si="58"/>
        <v>328</v>
      </c>
      <c r="C335" s="14">
        <f t="shared" si="59"/>
        <v>572032.10881347384</v>
      </c>
      <c r="D335" s="14">
        <f t="shared" si="56"/>
        <v>-7.5301466174662358E-45</v>
      </c>
      <c r="E335" s="14">
        <f t="shared" si="60"/>
        <v>1.1264590665409362E-43</v>
      </c>
      <c r="F335" s="14">
        <f t="shared" si="62"/>
        <v>-3.5795202095646694E-44</v>
      </c>
      <c r="G335" s="14">
        <f t="shared" si="61"/>
        <v>8027967.8911865288</v>
      </c>
      <c r="H335" s="14">
        <f t="shared" si="57"/>
        <v>4.3325348713112927E-44</v>
      </c>
      <c r="I335" s="3">
        <f t="shared" si="53"/>
        <v>8027967.8911865288</v>
      </c>
      <c r="J335" s="3">
        <f t="shared" si="53"/>
        <v>7.5301466174662333E-45</v>
      </c>
      <c r="K335" s="3" t="str">
        <f ca="1">IF($A335&lt;=MAX(COVID19!A330:A4200),_xlfn.NUMBERVALUE(INDIRECT(ADDRESS((ROW(K335)-7)*28+29,5,,,"COVID19"))),"")</f>
        <v/>
      </c>
    </row>
    <row r="336" spans="1:11" x14ac:dyDescent="0.4">
      <c r="A336" s="1">
        <f t="shared" si="58"/>
        <v>44215</v>
      </c>
      <c r="B336" s="3">
        <f t="shared" si="58"/>
        <v>329</v>
      </c>
      <c r="C336" s="14">
        <f t="shared" si="59"/>
        <v>572032.10881347384</v>
      </c>
      <c r="D336" s="14">
        <f t="shared" si="56"/>
        <v>-5.1373111564338938E-45</v>
      </c>
      <c r="E336" s="14">
        <f t="shared" si="60"/>
        <v>7.6850704558446928E-44</v>
      </c>
      <c r="F336" s="14">
        <f t="shared" si="62"/>
        <v>-2.4420652135276459E-44</v>
      </c>
      <c r="G336" s="14">
        <f t="shared" si="61"/>
        <v>8027967.8911865288</v>
      </c>
      <c r="H336" s="14">
        <f t="shared" si="57"/>
        <v>2.9557963291710355E-44</v>
      </c>
      <c r="I336" s="3">
        <f t="shared" si="53"/>
        <v>8027967.8911865288</v>
      </c>
      <c r="J336" s="3">
        <f t="shared" si="53"/>
        <v>5.1373111564338957E-45</v>
      </c>
      <c r="K336" s="3" t="str">
        <f ca="1">IF($A336&lt;=MAX(COVID19!A331:A4200),_xlfn.NUMBERVALUE(INDIRECT(ADDRESS((ROW(K336)-7)*28+29,5,,,"COVID19"))),"")</f>
        <v/>
      </c>
    </row>
    <row r="337" spans="1:11" x14ac:dyDescent="0.4">
      <c r="A337" s="1">
        <f t="shared" si="58"/>
        <v>44216</v>
      </c>
      <c r="B337" s="3">
        <f t="shared" si="58"/>
        <v>330</v>
      </c>
      <c r="C337" s="14">
        <f t="shared" si="59"/>
        <v>572032.10881347384</v>
      </c>
      <c r="D337" s="14">
        <f t="shared" si="56"/>
        <v>-3.5048409093129438E-45</v>
      </c>
      <c r="E337" s="14">
        <f t="shared" si="60"/>
        <v>5.2430052423170469E-44</v>
      </c>
      <c r="F337" s="14">
        <f t="shared" si="62"/>
        <v>-1.6660563868829541E-44</v>
      </c>
      <c r="G337" s="14">
        <f t="shared" si="61"/>
        <v>8027967.8911865288</v>
      </c>
      <c r="H337" s="14">
        <f t="shared" si="57"/>
        <v>2.0165404778142486E-44</v>
      </c>
      <c r="I337" s="3">
        <f t="shared" si="53"/>
        <v>8027967.8911865288</v>
      </c>
      <c r="J337" s="3">
        <f t="shared" si="53"/>
        <v>3.5048409093129444E-45</v>
      </c>
      <c r="K337" s="3" t="str">
        <f ca="1">IF($A337&lt;=MAX(COVID19!A332:A4200),_xlfn.NUMBERVALUE(INDIRECT(ADDRESS((ROW(K337)-7)*28+29,5,,,"COVID19"))),"")</f>
        <v/>
      </c>
    </row>
    <row r="338" spans="1:11" x14ac:dyDescent="0.4">
      <c r="A338" s="1">
        <f t="shared" si="58"/>
        <v>44217</v>
      </c>
      <c r="B338" s="3">
        <f t="shared" si="58"/>
        <v>331</v>
      </c>
      <c r="C338" s="14">
        <f t="shared" si="59"/>
        <v>572032.10881347384</v>
      </c>
      <c r="D338" s="14">
        <f t="shared" si="56"/>
        <v>-2.3911165638097262E-45</v>
      </c>
      <c r="E338" s="14">
        <f t="shared" si="60"/>
        <v>3.5769488554340925E-44</v>
      </c>
      <c r="F338" s="14">
        <f t="shared" si="62"/>
        <v>-1.1366379034013704E-44</v>
      </c>
      <c r="G338" s="14">
        <f t="shared" si="61"/>
        <v>8027967.8911865288</v>
      </c>
      <c r="H338" s="14">
        <f t="shared" si="57"/>
        <v>1.3757495597823431E-44</v>
      </c>
      <c r="I338" s="3">
        <f t="shared" si="53"/>
        <v>8027967.8911865288</v>
      </c>
      <c r="J338" s="3">
        <f t="shared" si="53"/>
        <v>2.3911165638097271E-45</v>
      </c>
      <c r="K338" s="3" t="str">
        <f ca="1">IF($A338&lt;=MAX(COVID19!A333:A4200),_xlfn.NUMBERVALUE(INDIRECT(ADDRESS((ROW(K338)-7)*28+29,5,,,"COVID19"))),"")</f>
        <v/>
      </c>
    </row>
    <row r="339" spans="1:11" x14ac:dyDescent="0.4">
      <c r="A339" s="1">
        <f t="shared" si="58"/>
        <v>44218</v>
      </c>
      <c r="B339" s="3">
        <f t="shared" si="58"/>
        <v>332</v>
      </c>
      <c r="C339" s="14">
        <f t="shared" si="59"/>
        <v>572032.10881347384</v>
      </c>
      <c r="D339" s="14">
        <f t="shared" si="56"/>
        <v>-1.6312975594792482E-45</v>
      </c>
      <c r="E339" s="14">
        <f t="shared" si="60"/>
        <v>2.4403109520327224E-44</v>
      </c>
      <c r="F339" s="14">
        <f t="shared" si="62"/>
        <v>-7.7545137944927591E-45</v>
      </c>
      <c r="G339" s="14">
        <f t="shared" si="61"/>
        <v>8027967.8911865288</v>
      </c>
      <c r="H339" s="14">
        <f t="shared" si="57"/>
        <v>9.385811353972008E-45</v>
      </c>
      <c r="I339" s="3">
        <f t="shared" si="53"/>
        <v>8027967.8911865288</v>
      </c>
      <c r="J339" s="3">
        <f t="shared" si="53"/>
        <v>1.6312975594792488E-45</v>
      </c>
      <c r="K339" s="3" t="str">
        <f ca="1">IF($A339&lt;=MAX(COVID19!A334:A4200),_xlfn.NUMBERVALUE(INDIRECT(ADDRESS((ROW(K339)-7)*28+29,5,,,"COVID19"))),"")</f>
        <v/>
      </c>
    </row>
    <row r="340" spans="1:11" x14ac:dyDescent="0.4">
      <c r="A340" s="1">
        <f t="shared" si="58"/>
        <v>44219</v>
      </c>
      <c r="B340" s="3">
        <f t="shared" si="58"/>
        <v>333</v>
      </c>
      <c r="C340" s="14">
        <f t="shared" si="59"/>
        <v>572032.10881347384</v>
      </c>
      <c r="D340" s="14">
        <f t="shared" si="56"/>
        <v>-1.1129242998187483E-45</v>
      </c>
      <c r="E340" s="14">
        <f t="shared" si="60"/>
        <v>1.6648595725834465E-44</v>
      </c>
      <c r="F340" s="14">
        <f t="shared" si="62"/>
        <v>-5.2903817485791223E-45</v>
      </c>
      <c r="G340" s="14">
        <f t="shared" si="61"/>
        <v>8027967.8911865288</v>
      </c>
      <c r="H340" s="14">
        <f t="shared" si="57"/>
        <v>6.4033060483978709E-45</v>
      </c>
      <c r="I340" s="3">
        <f t="shared" si="53"/>
        <v>8027967.8911865288</v>
      </c>
      <c r="J340" s="3">
        <f t="shared" si="53"/>
        <v>1.1129242998187486E-45</v>
      </c>
      <c r="K340" s="3" t="str">
        <f ca="1">IF($A340&lt;=MAX(COVID19!A335:A4200),_xlfn.NUMBERVALUE(INDIRECT(ADDRESS((ROW(K340)-7)*28+29,5,,,"COVID19"))),"")</f>
        <v/>
      </c>
    </row>
    <row r="341" spans="1:11" x14ac:dyDescent="0.4">
      <c r="A341" s="1">
        <f t="shared" si="58"/>
        <v>44220</v>
      </c>
      <c r="B341" s="3">
        <f t="shared" si="58"/>
        <v>334</v>
      </c>
      <c r="C341" s="14">
        <f t="shared" si="59"/>
        <v>572032.10881347384</v>
      </c>
      <c r="D341" s="14">
        <f t="shared" si="56"/>
        <v>-7.5927318712010071E-46</v>
      </c>
      <c r="E341" s="14">
        <f t="shared" si="60"/>
        <v>1.1358213977255343E-44</v>
      </c>
      <c r="F341" s="14">
        <f t="shared" si="62"/>
        <v>-3.6092706502857997E-45</v>
      </c>
      <c r="G341" s="14">
        <f t="shared" si="61"/>
        <v>8027967.8911865288</v>
      </c>
      <c r="H341" s="14">
        <f t="shared" si="57"/>
        <v>4.3685438374059004E-45</v>
      </c>
      <c r="I341" s="3">
        <f t="shared" si="53"/>
        <v>8027967.8911865288</v>
      </c>
      <c r="J341" s="3">
        <f t="shared" si="53"/>
        <v>7.5927318712010071E-46</v>
      </c>
      <c r="K341" s="3" t="str">
        <f ca="1">IF($A341&lt;=MAX(COVID19!A336:A4200),_xlfn.NUMBERVALUE(INDIRECT(ADDRESS((ROW(K341)-7)*28+29,5,,,"COVID19"))),"")</f>
        <v/>
      </c>
    </row>
    <row r="342" spans="1:11" x14ac:dyDescent="0.4">
      <c r="A342" s="1">
        <f t="shared" si="58"/>
        <v>44221</v>
      </c>
      <c r="B342" s="3">
        <f t="shared" si="58"/>
        <v>335</v>
      </c>
      <c r="C342" s="14">
        <f t="shared" si="59"/>
        <v>572032.10881347384</v>
      </c>
      <c r="D342" s="14">
        <f t="shared" si="56"/>
        <v>-5.1800088539122043E-46</v>
      </c>
      <c r="E342" s="14">
        <f t="shared" si="60"/>
        <v>7.7489433269695437E-45</v>
      </c>
      <c r="F342" s="14">
        <f t="shared" si="62"/>
        <v>-2.4623619326739888E-45</v>
      </c>
      <c r="G342" s="14">
        <f t="shared" si="61"/>
        <v>8027967.8911865288</v>
      </c>
      <c r="H342" s="14">
        <f t="shared" si="57"/>
        <v>2.9803628180652091E-45</v>
      </c>
      <c r="I342" s="3">
        <f t="shared" si="53"/>
        <v>8027967.8911865288</v>
      </c>
      <c r="J342" s="3">
        <f t="shared" si="53"/>
        <v>5.1800088539122035E-46</v>
      </c>
      <c r="K342" s="3" t="str">
        <f ca="1">IF($A342&lt;=MAX(COVID19!A337:A4200),_xlfn.NUMBERVALUE(INDIRECT(ADDRESS((ROW(K342)-7)*28+29,5,,,"COVID19"))),"")</f>
        <v/>
      </c>
    </row>
    <row r="343" spans="1:11" x14ac:dyDescent="0.4">
      <c r="A343" s="1">
        <f t="shared" si="58"/>
        <v>44222</v>
      </c>
      <c r="B343" s="3">
        <f t="shared" si="58"/>
        <v>336</v>
      </c>
      <c r="C343" s="14">
        <f t="shared" si="59"/>
        <v>572032.10881347384</v>
      </c>
      <c r="D343" s="14">
        <f t="shared" si="56"/>
        <v>-3.5339706684999135E-46</v>
      </c>
      <c r="E343" s="14">
        <f t="shared" si="60"/>
        <v>5.2865813942955549E-45</v>
      </c>
      <c r="F343" s="14">
        <f t="shared" si="62"/>
        <v>-1.6799034694175293E-45</v>
      </c>
      <c r="G343" s="14">
        <f t="shared" si="61"/>
        <v>8027967.8911865288</v>
      </c>
      <c r="H343" s="14">
        <f t="shared" si="57"/>
        <v>2.0333005362675208E-45</v>
      </c>
      <c r="I343" s="3">
        <f t="shared" si="53"/>
        <v>8027967.8911865288</v>
      </c>
      <c r="J343" s="3">
        <f t="shared" si="53"/>
        <v>3.5339706684999151E-46</v>
      </c>
      <c r="K343" s="3" t="str">
        <f ca="1">IF($A343&lt;=MAX(COVID19!A338:A4200),_xlfn.NUMBERVALUE(INDIRECT(ADDRESS((ROW(K343)-7)*28+29,5,,,"COVID19"))),"")</f>
        <v/>
      </c>
    </row>
    <row r="344" spans="1:11" x14ac:dyDescent="0.4">
      <c r="A344" s="1">
        <f t="shared" si="58"/>
        <v>44223</v>
      </c>
      <c r="B344" s="3">
        <f t="shared" si="58"/>
        <v>337</v>
      </c>
      <c r="C344" s="14">
        <f t="shared" si="59"/>
        <v>572032.10881347384</v>
      </c>
      <c r="D344" s="14">
        <f t="shared" si="56"/>
        <v>-2.4109898338079946E-46</v>
      </c>
      <c r="E344" s="14">
        <f t="shared" si="60"/>
        <v>3.6066779248780257E-45</v>
      </c>
      <c r="F344" s="14">
        <f t="shared" si="62"/>
        <v>-1.1460848338799795E-45</v>
      </c>
      <c r="G344" s="14">
        <f t="shared" si="61"/>
        <v>8027967.8911865288</v>
      </c>
      <c r="H344" s="14">
        <f t="shared" si="57"/>
        <v>1.387183817260779E-45</v>
      </c>
      <c r="I344" s="3">
        <f t="shared" si="53"/>
        <v>8027967.8911865288</v>
      </c>
      <c r="J344" s="3">
        <f t="shared" si="53"/>
        <v>2.410989833807995E-46</v>
      </c>
      <c r="K344" s="3" t="str">
        <f ca="1">IF($A344&lt;=MAX(COVID19!A339:A4200),_xlfn.NUMBERVALUE(INDIRECT(ADDRESS((ROW(K344)-7)*28+29,5,,,"COVID19"))),"")</f>
        <v/>
      </c>
    </row>
    <row r="345" spans="1:11" x14ac:dyDescent="0.4">
      <c r="A345" s="1">
        <f t="shared" ref="A345:B360" si="63">A344+1</f>
        <v>44224</v>
      </c>
      <c r="B345" s="3">
        <f t="shared" si="63"/>
        <v>338</v>
      </c>
      <c r="C345" s="14">
        <f t="shared" si="59"/>
        <v>572032.10881347384</v>
      </c>
      <c r="D345" s="14">
        <f t="shared" si="56"/>
        <v>-1.6448557512201783E-46</v>
      </c>
      <c r="E345" s="14">
        <f t="shared" si="60"/>
        <v>2.4605930909980462E-45</v>
      </c>
      <c r="F345" s="14">
        <f t="shared" si="62"/>
        <v>-7.818963829541537E-46</v>
      </c>
      <c r="G345" s="14">
        <f t="shared" si="61"/>
        <v>8027967.8911865288</v>
      </c>
      <c r="H345" s="14">
        <f t="shared" si="57"/>
        <v>9.463819580761715E-46</v>
      </c>
      <c r="I345" s="3">
        <f t="shared" si="53"/>
        <v>8027967.8911865288</v>
      </c>
      <c r="J345" s="3">
        <f t="shared" si="53"/>
        <v>1.6448557512201779E-46</v>
      </c>
      <c r="K345" s="3" t="str">
        <f ca="1">IF($A345&lt;=MAX(COVID19!A340:A4200),_xlfn.NUMBERVALUE(INDIRECT(ADDRESS((ROW(K345)-7)*28+29,5,,,"COVID19"))),"")</f>
        <v/>
      </c>
    </row>
    <row r="346" spans="1:11" x14ac:dyDescent="0.4">
      <c r="A346" s="1">
        <f t="shared" si="63"/>
        <v>44225</v>
      </c>
      <c r="B346" s="3">
        <f t="shared" si="63"/>
        <v>339</v>
      </c>
      <c r="C346" s="14">
        <f t="shared" si="59"/>
        <v>572032.10881347384</v>
      </c>
      <c r="D346" s="14">
        <f t="shared" si="56"/>
        <v>-1.1221741395934734E-46</v>
      </c>
      <c r="E346" s="14">
        <f t="shared" si="60"/>
        <v>1.6786967080438926E-45</v>
      </c>
      <c r="F346" s="14">
        <f t="shared" si="62"/>
        <v>-5.3343516605753437E-46</v>
      </c>
      <c r="G346" s="14">
        <f t="shared" si="61"/>
        <v>8027967.8911865288</v>
      </c>
      <c r="H346" s="14">
        <f t="shared" si="57"/>
        <v>6.4565258001688171E-46</v>
      </c>
      <c r="I346" s="3">
        <f t="shared" si="53"/>
        <v>8027967.8911865288</v>
      </c>
      <c r="J346" s="3">
        <f t="shared" si="53"/>
        <v>1.1221741395934734E-46</v>
      </c>
      <c r="K346" s="3" t="str">
        <f ca="1">IF($A346&lt;=MAX(COVID19!A341:A4200),_xlfn.NUMBERVALUE(INDIRECT(ADDRESS((ROW(K346)-7)*28+29,5,,,"COVID19"))),"")</f>
        <v/>
      </c>
    </row>
    <row r="347" spans="1:11" x14ac:dyDescent="0.4">
      <c r="A347" s="1">
        <f t="shared" si="63"/>
        <v>44226</v>
      </c>
      <c r="B347" s="3">
        <f t="shared" si="63"/>
        <v>340</v>
      </c>
      <c r="C347" s="14">
        <f t="shared" si="59"/>
        <v>572032.10881347384</v>
      </c>
      <c r="D347" s="14">
        <f t="shared" si="56"/>
        <v>-7.655837289307608E-47</v>
      </c>
      <c r="E347" s="14">
        <f t="shared" si="60"/>
        <v>1.1452615419863582E-45</v>
      </c>
      <c r="F347" s="14">
        <f t="shared" si="62"/>
        <v>-3.6392683556321555E-46</v>
      </c>
      <c r="G347" s="14">
        <f t="shared" si="61"/>
        <v>8027967.8911865288</v>
      </c>
      <c r="H347" s="14">
        <f t="shared" si="57"/>
        <v>4.404852084562916E-46</v>
      </c>
      <c r="I347" s="3">
        <f t="shared" si="53"/>
        <v>8027967.8911865288</v>
      </c>
      <c r="J347" s="3">
        <f t="shared" si="53"/>
        <v>7.6558372893076051E-47</v>
      </c>
      <c r="K347" s="3" t="str">
        <f ca="1">IF($A347&lt;=MAX(COVID19!A342:A4200),_xlfn.NUMBERVALUE(INDIRECT(ADDRESS((ROW(K347)-7)*28+29,5,,,"COVID19"))),"")</f>
        <v/>
      </c>
    </row>
    <row r="348" spans="1:11" x14ac:dyDescent="0.4">
      <c r="A348" s="1">
        <f t="shared" si="63"/>
        <v>44227</v>
      </c>
      <c r="B348" s="3">
        <f t="shared" si="63"/>
        <v>341</v>
      </c>
      <c r="C348" s="14">
        <f t="shared" si="59"/>
        <v>572032.10881347384</v>
      </c>
      <c r="D348" s="14">
        <f t="shared" si="56"/>
        <v>-5.22306142445824E-47</v>
      </c>
      <c r="E348" s="14">
        <f t="shared" si="60"/>
        <v>7.813347064231427E-46</v>
      </c>
      <c r="F348" s="14">
        <f t="shared" si="62"/>
        <v>-2.4828273437970324E-46</v>
      </c>
      <c r="G348" s="14">
        <f t="shared" si="61"/>
        <v>8027967.8911865288</v>
      </c>
      <c r="H348" s="14">
        <f t="shared" si="57"/>
        <v>3.0051334862428564E-46</v>
      </c>
      <c r="I348" s="3">
        <f t="shared" si="53"/>
        <v>8027967.8911865288</v>
      </c>
      <c r="J348" s="3">
        <f t="shared" si="53"/>
        <v>5.22306142445824E-47</v>
      </c>
      <c r="K348" s="3" t="str">
        <f ca="1">IF($A348&lt;=MAX(COVID19!A343:A4200),_xlfn.NUMBERVALUE(INDIRECT(ADDRESS((ROW(K348)-7)*28+29,5,,,"COVID19"))),"")</f>
        <v/>
      </c>
    </row>
    <row r="349" spans="1:11" x14ac:dyDescent="0.4">
      <c r="A349" s="1">
        <f t="shared" si="63"/>
        <v>44228</v>
      </c>
      <c r="B349" s="3">
        <f t="shared" si="63"/>
        <v>342</v>
      </c>
      <c r="C349" s="14">
        <f t="shared" si="59"/>
        <v>572032.10881347384</v>
      </c>
      <c r="D349" s="14">
        <f t="shared" si="56"/>
        <v>-3.5633425336461101E-47</v>
      </c>
      <c r="E349" s="14">
        <f t="shared" si="60"/>
        <v>5.3305197204343942E-46</v>
      </c>
      <c r="F349" s="14">
        <f t="shared" si="62"/>
        <v>-1.6938656391101556E-46</v>
      </c>
      <c r="G349" s="14">
        <f t="shared" si="61"/>
        <v>8027967.8911865288</v>
      </c>
      <c r="H349" s="14">
        <f t="shared" si="57"/>
        <v>2.0501998924747667E-46</v>
      </c>
      <c r="I349" s="3">
        <f t="shared" ref="I349:J364" si="64">E349+G349</f>
        <v>8027967.8911865288</v>
      </c>
      <c r="J349" s="3">
        <f t="shared" si="64"/>
        <v>3.5633425336461106E-47</v>
      </c>
      <c r="K349" s="3" t="str">
        <f ca="1">IF($A349&lt;=MAX(COVID19!A344:A4200),_xlfn.NUMBERVALUE(INDIRECT(ADDRESS((ROW(K349)-7)*28+29,5,,,"COVID19"))),"")</f>
        <v/>
      </c>
    </row>
    <row r="350" spans="1:11" x14ac:dyDescent="0.4">
      <c r="A350" s="1">
        <f t="shared" si="63"/>
        <v>44229</v>
      </c>
      <c r="B350" s="3">
        <f t="shared" si="63"/>
        <v>343</v>
      </c>
      <c r="C350" s="14">
        <f t="shared" si="59"/>
        <v>572032.10881347384</v>
      </c>
      <c r="D350" s="14">
        <f t="shared" si="56"/>
        <v>-2.4310282763730876E-47</v>
      </c>
      <c r="E350" s="14">
        <f t="shared" si="60"/>
        <v>3.6366540813242389E-46</v>
      </c>
      <c r="F350" s="14">
        <f t="shared" si="62"/>
        <v>-1.1556102805643214E-46</v>
      </c>
      <c r="G350" s="14">
        <f t="shared" si="61"/>
        <v>8027967.8911865288</v>
      </c>
      <c r="H350" s="14">
        <f t="shared" si="57"/>
        <v>1.3987131082016303E-46</v>
      </c>
      <c r="I350" s="3">
        <f t="shared" si="64"/>
        <v>8027967.8911865288</v>
      </c>
      <c r="J350" s="3">
        <f t="shared" si="64"/>
        <v>2.4310282763730885E-47</v>
      </c>
      <c r="K350" s="3" t="str">
        <f ca="1">IF($A350&lt;=MAX(COVID19!A345:A4200),_xlfn.NUMBERVALUE(INDIRECT(ADDRESS((ROW(K350)-7)*28+29,5,,,"COVID19"))),"")</f>
        <v/>
      </c>
    </row>
    <row r="351" spans="1:11" x14ac:dyDescent="0.4">
      <c r="A351" s="1">
        <f t="shared" si="63"/>
        <v>44230</v>
      </c>
      <c r="B351" s="3">
        <f t="shared" si="63"/>
        <v>344</v>
      </c>
      <c r="C351" s="14">
        <f t="shared" si="59"/>
        <v>572032.10881347384</v>
      </c>
      <c r="D351" s="14">
        <f t="shared" si="56"/>
        <v>-1.6585266290631722E-47</v>
      </c>
      <c r="E351" s="14">
        <f t="shared" si="60"/>
        <v>2.4810438007599175E-46</v>
      </c>
      <c r="F351" s="14">
        <f t="shared" si="62"/>
        <v>-7.8839495277057398E-47</v>
      </c>
      <c r="G351" s="14">
        <f t="shared" si="61"/>
        <v>8027967.8911865288</v>
      </c>
      <c r="H351" s="14">
        <f t="shared" si="57"/>
        <v>9.5424761567689119E-47</v>
      </c>
      <c r="I351" s="3">
        <f t="shared" si="64"/>
        <v>8027967.8911865288</v>
      </c>
      <c r="J351" s="3">
        <f t="shared" si="64"/>
        <v>1.6585266290631722E-47</v>
      </c>
      <c r="K351" s="3" t="str">
        <f ca="1">IF($A351&lt;=MAX(COVID19!A346:A4200),_xlfn.NUMBERVALUE(INDIRECT(ADDRESS((ROW(K351)-7)*28+29,5,,,"COVID19"))),"")</f>
        <v/>
      </c>
    </row>
    <row r="352" spans="1:11" x14ac:dyDescent="0.4">
      <c r="A352" s="1">
        <f t="shared" si="63"/>
        <v>44231</v>
      </c>
      <c r="B352" s="3">
        <f t="shared" si="63"/>
        <v>345</v>
      </c>
      <c r="C352" s="14">
        <f t="shared" si="59"/>
        <v>572032.10881347384</v>
      </c>
      <c r="D352" s="14">
        <f t="shared" si="56"/>
        <v>-1.1315008574953737E-47</v>
      </c>
      <c r="E352" s="14">
        <f t="shared" si="60"/>
        <v>1.6926488479893436E-46</v>
      </c>
      <c r="F352" s="14">
        <f t="shared" si="62"/>
        <v>-5.3786870193867164E-47</v>
      </c>
      <c r="G352" s="14">
        <f t="shared" si="61"/>
        <v>8027967.8911865288</v>
      </c>
      <c r="H352" s="14">
        <f t="shared" si="57"/>
        <v>6.5101878768820899E-47</v>
      </c>
      <c r="I352" s="3">
        <f t="shared" si="64"/>
        <v>8027967.8911865288</v>
      </c>
      <c r="J352" s="3">
        <f t="shared" si="64"/>
        <v>1.1315008574953735E-47</v>
      </c>
      <c r="K352" s="3" t="str">
        <f ca="1">IF($A352&lt;=MAX(COVID19!A347:A4200),_xlfn.NUMBERVALUE(INDIRECT(ADDRESS((ROW(K352)-7)*28+29,5,,,"COVID19"))),"")</f>
        <v/>
      </c>
    </row>
    <row r="353" spans="1:11" x14ac:dyDescent="0.4">
      <c r="A353" s="1">
        <f t="shared" si="63"/>
        <v>44232</v>
      </c>
      <c r="B353" s="3">
        <f t="shared" si="63"/>
        <v>346</v>
      </c>
      <c r="C353" s="14">
        <f t="shared" si="59"/>
        <v>572032.10881347384</v>
      </c>
      <c r="D353" s="14">
        <f t="shared" si="56"/>
        <v>-7.7194671950244611E-48</v>
      </c>
      <c r="E353" s="14">
        <f t="shared" si="60"/>
        <v>1.1547801460506721E-46</v>
      </c>
      <c r="F353" s="14">
        <f t="shared" si="62"/>
        <v>-3.6695153806924464E-47</v>
      </c>
      <c r="G353" s="14">
        <f t="shared" si="61"/>
        <v>8027967.8911865288</v>
      </c>
      <c r="H353" s="14">
        <f t="shared" si="57"/>
        <v>4.4414621001948923E-47</v>
      </c>
      <c r="I353" s="3">
        <f t="shared" si="64"/>
        <v>8027967.8911865288</v>
      </c>
      <c r="J353" s="3">
        <f t="shared" si="64"/>
        <v>7.7194671950244599E-48</v>
      </c>
      <c r="K353" s="3" t="str">
        <f ca="1">IF($A353&lt;=MAX(COVID19!A348:A4200),_xlfn.NUMBERVALUE(INDIRECT(ADDRESS((ROW(K353)-7)*28+29,5,,,"COVID19"))),"")</f>
        <v/>
      </c>
    </row>
    <row r="354" spans="1:11" x14ac:dyDescent="0.4">
      <c r="A354" s="1">
        <f t="shared" si="63"/>
        <v>44233</v>
      </c>
      <c r="B354" s="3">
        <f t="shared" si="63"/>
        <v>347</v>
      </c>
      <c r="C354" s="14">
        <f t="shared" si="59"/>
        <v>572032.10881347384</v>
      </c>
      <c r="D354" s="14">
        <f t="shared" si="56"/>
        <v>-5.2664718175259939E-48</v>
      </c>
      <c r="E354" s="14">
        <f t="shared" si="60"/>
        <v>7.8782860798142748E-47</v>
      </c>
      <c r="F354" s="14">
        <f t="shared" si="62"/>
        <v>-2.5034628489451982E-47</v>
      </c>
      <c r="G354" s="14">
        <f t="shared" si="61"/>
        <v>8027967.8911865288</v>
      </c>
      <c r="H354" s="14">
        <f t="shared" si="57"/>
        <v>3.0301100306977977E-47</v>
      </c>
      <c r="I354" s="3">
        <f t="shared" si="64"/>
        <v>8027967.8911865288</v>
      </c>
      <c r="J354" s="3">
        <f t="shared" si="64"/>
        <v>5.2664718175259951E-48</v>
      </c>
      <c r="K354" s="3" t="str">
        <f ca="1">IF($A354&lt;=MAX(COVID19!A349:A4200),_xlfn.NUMBERVALUE(INDIRECT(ADDRESS((ROW(K354)-7)*28+29,5,,,"COVID19"))),"")</f>
        <v/>
      </c>
    </row>
    <row r="355" spans="1:11" x14ac:dyDescent="0.4">
      <c r="A355" s="1">
        <f t="shared" si="63"/>
        <v>44234</v>
      </c>
      <c r="B355" s="3">
        <f t="shared" si="63"/>
        <v>348</v>
      </c>
      <c r="C355" s="14">
        <f t="shared" si="59"/>
        <v>572032.10881347384</v>
      </c>
      <c r="D355" s="14">
        <f t="shared" si="56"/>
        <v>-3.592958516965063E-48</v>
      </c>
      <c r="E355" s="14">
        <f t="shared" si="60"/>
        <v>5.3748232308690762E-47</v>
      </c>
      <c r="F355" s="14">
        <f t="shared" si="62"/>
        <v>-1.7079438524839076E-47</v>
      </c>
      <c r="G355" s="14">
        <f t="shared" si="61"/>
        <v>8027967.8911865288</v>
      </c>
      <c r="H355" s="14">
        <f t="shared" si="57"/>
        <v>2.0672397041804138E-47</v>
      </c>
      <c r="I355" s="3">
        <f t="shared" si="64"/>
        <v>8027967.8911865288</v>
      </c>
      <c r="J355" s="3">
        <f t="shared" si="64"/>
        <v>3.5929585169650624E-48</v>
      </c>
      <c r="K355" s="3" t="str">
        <f ca="1">IF($A355&lt;=MAX(COVID19!A350:A4200),_xlfn.NUMBERVALUE(INDIRECT(ADDRESS((ROW(K355)-7)*28+29,5,,,"COVID19"))),"")</f>
        <v/>
      </c>
    </row>
    <row r="356" spans="1:11" x14ac:dyDescent="0.4">
      <c r="A356" s="1">
        <f t="shared" si="63"/>
        <v>44235</v>
      </c>
      <c r="B356" s="3">
        <f t="shared" si="63"/>
        <v>349</v>
      </c>
      <c r="C356" s="14">
        <f t="shared" si="59"/>
        <v>572032.10881347384</v>
      </c>
      <c r="D356" s="14">
        <f t="shared" si="56"/>
        <v>-2.4512332643025805E-48</v>
      </c>
      <c r="E356" s="14">
        <f t="shared" si="60"/>
        <v>3.6668793783851683E-47</v>
      </c>
      <c r="F356" s="14">
        <f t="shared" si="62"/>
        <v>-1.1652148960255759E-47</v>
      </c>
      <c r="G356" s="14">
        <f t="shared" si="61"/>
        <v>8027967.8911865288</v>
      </c>
      <c r="H356" s="14">
        <f t="shared" si="57"/>
        <v>1.4103382224558339E-47</v>
      </c>
      <c r="I356" s="3">
        <f t="shared" si="64"/>
        <v>8027967.8911865288</v>
      </c>
      <c r="J356" s="3">
        <f t="shared" si="64"/>
        <v>2.4512332643025802E-48</v>
      </c>
      <c r="K356" s="3" t="str">
        <f ca="1">IF($A356&lt;=MAX(COVID19!A351:A4200),_xlfn.NUMBERVALUE(INDIRECT(ADDRESS((ROW(K356)-7)*28+29,5,,,"COVID19"))),"")</f>
        <v/>
      </c>
    </row>
    <row r="357" spans="1:11" x14ac:dyDescent="0.4">
      <c r="A357" s="1">
        <f t="shared" si="63"/>
        <v>44236</v>
      </c>
      <c r="B357" s="3">
        <f t="shared" si="63"/>
        <v>350</v>
      </c>
      <c r="C357" s="14">
        <f t="shared" si="59"/>
        <v>572032.10881347384</v>
      </c>
      <c r="D357" s="14">
        <f t="shared" si="56"/>
        <v>-1.6723111295754239E-48</v>
      </c>
      <c r="E357" s="14">
        <f t="shared" si="60"/>
        <v>2.5016644823595927E-47</v>
      </c>
      <c r="F357" s="14">
        <f t="shared" si="62"/>
        <v>-7.9494753410383928E-48</v>
      </c>
      <c r="G357" s="14">
        <f t="shared" si="61"/>
        <v>8027967.8911865288</v>
      </c>
      <c r="H357" s="14">
        <f t="shared" si="57"/>
        <v>9.6217864706138168E-48</v>
      </c>
      <c r="I357" s="3">
        <f t="shared" si="64"/>
        <v>8027967.8911865288</v>
      </c>
      <c r="J357" s="3">
        <f t="shared" si="64"/>
        <v>1.6723111295754239E-48</v>
      </c>
      <c r="K357" s="3" t="str">
        <f ca="1">IF($A357&lt;=MAX(COVID19!A352:A4200),_xlfn.NUMBERVALUE(INDIRECT(ADDRESS((ROW(K357)-7)*28+29,5,,,"COVID19"))),"")</f>
        <v/>
      </c>
    </row>
    <row r="358" spans="1:11" x14ac:dyDescent="0.4">
      <c r="A358" s="1">
        <f t="shared" si="63"/>
        <v>44237</v>
      </c>
      <c r="B358" s="3">
        <f t="shared" si="63"/>
        <v>351</v>
      </c>
      <c r="C358" s="14">
        <f t="shared" si="59"/>
        <v>572032.10881347384</v>
      </c>
      <c r="D358" s="14">
        <f t="shared" si="56"/>
        <v>-1.1409050924810781E-48</v>
      </c>
      <c r="E358" s="14">
        <f t="shared" si="60"/>
        <v>1.7067169482557534E-47</v>
      </c>
      <c r="F358" s="14">
        <f t="shared" si="62"/>
        <v>-5.4233908623487416E-48</v>
      </c>
      <c r="G358" s="14">
        <f t="shared" si="61"/>
        <v>8027967.8911865288</v>
      </c>
      <c r="H358" s="14">
        <f t="shared" si="57"/>
        <v>6.5642959548298197E-48</v>
      </c>
      <c r="I358" s="3">
        <f t="shared" si="64"/>
        <v>8027967.8911865288</v>
      </c>
      <c r="J358" s="3">
        <f t="shared" si="64"/>
        <v>1.1409050924810781E-48</v>
      </c>
      <c r="K358" s="3" t="str">
        <f ca="1">IF($A358&lt;=MAX(COVID19!A353:A4200),_xlfn.NUMBERVALUE(INDIRECT(ADDRESS((ROW(K358)-7)*28+29,5,,,"COVID19"))),"")</f>
        <v/>
      </c>
    </row>
    <row r="359" spans="1:11" x14ac:dyDescent="0.4">
      <c r="A359" s="1">
        <f t="shared" si="63"/>
        <v>44238</v>
      </c>
      <c r="B359" s="3">
        <f t="shared" si="63"/>
        <v>352</v>
      </c>
      <c r="C359" s="14">
        <f t="shared" si="59"/>
        <v>572032.10881347384</v>
      </c>
      <c r="D359" s="14">
        <f t="shared" si="56"/>
        <v>-7.7836259475216876E-49</v>
      </c>
      <c r="E359" s="14">
        <f t="shared" si="60"/>
        <v>1.1643778620208792E-47</v>
      </c>
      <c r="F359" s="14">
        <f t="shared" si="62"/>
        <v>-3.7000137976358276E-48</v>
      </c>
      <c r="G359" s="14">
        <f t="shared" si="61"/>
        <v>8027967.8911865288</v>
      </c>
      <c r="H359" s="14">
        <f t="shared" si="57"/>
        <v>4.4783763923879966E-48</v>
      </c>
      <c r="I359" s="3">
        <f t="shared" si="64"/>
        <v>8027967.8911865288</v>
      </c>
      <c r="J359" s="3">
        <f t="shared" si="64"/>
        <v>7.7836259475216891E-49</v>
      </c>
      <c r="K359" s="3" t="str">
        <f ca="1">IF($A359&lt;=MAX(COVID19!A354:A4200),_xlfn.NUMBERVALUE(INDIRECT(ADDRESS((ROW(K359)-7)*28+29,5,,,"COVID19"))),"")</f>
        <v/>
      </c>
    </row>
    <row r="360" spans="1:11" x14ac:dyDescent="0.4">
      <c r="A360" s="1">
        <f t="shared" si="63"/>
        <v>44239</v>
      </c>
      <c r="B360" s="3">
        <f t="shared" si="63"/>
        <v>353</v>
      </c>
      <c r="C360" s="14">
        <f t="shared" si="59"/>
        <v>572032.10881347384</v>
      </c>
      <c r="D360" s="14">
        <f t="shared" si="56"/>
        <v>-5.310243007083229E-49</v>
      </c>
      <c r="E360" s="14">
        <f t="shared" si="60"/>
        <v>7.9437648225729652E-48</v>
      </c>
      <c r="F360" s="14">
        <f t="shared" si="62"/>
        <v>-2.5242698618197405E-48</v>
      </c>
      <c r="G360" s="14">
        <f t="shared" si="61"/>
        <v>8027967.8911865288</v>
      </c>
      <c r="H360" s="14">
        <f t="shared" si="57"/>
        <v>3.0552941625280635E-48</v>
      </c>
      <c r="I360" s="3">
        <f t="shared" si="64"/>
        <v>8027967.8911865288</v>
      </c>
      <c r="J360" s="3">
        <f t="shared" si="64"/>
        <v>5.3102430070832298E-49</v>
      </c>
      <c r="K360" s="3" t="str">
        <f ca="1">IF($A360&lt;=MAX(COVID19!A355:A4200),_xlfn.NUMBERVALUE(INDIRECT(ADDRESS((ROW(K360)-7)*28+29,5,,,"COVID19"))),"")</f>
        <v/>
      </c>
    </row>
    <row r="361" spans="1:11" x14ac:dyDescent="0.4">
      <c r="A361" s="1">
        <f t="shared" ref="A361:B376" si="65">A360+1</f>
        <v>44240</v>
      </c>
      <c r="B361" s="3">
        <f t="shared" si="65"/>
        <v>354</v>
      </c>
      <c r="C361" s="14">
        <f t="shared" si="59"/>
        <v>572032.10881347384</v>
      </c>
      <c r="D361" s="14">
        <f t="shared" si="56"/>
        <v>-3.6228206473943948E-49</v>
      </c>
      <c r="E361" s="14">
        <f t="shared" si="60"/>
        <v>5.4194949607532247E-48</v>
      </c>
      <c r="F361" s="14">
        <f t="shared" si="62"/>
        <v>-1.7221390740118005E-48</v>
      </c>
      <c r="G361" s="14">
        <f t="shared" si="61"/>
        <v>8027967.8911865288</v>
      </c>
      <c r="H361" s="14">
        <f t="shared" si="57"/>
        <v>2.0844211387512401E-48</v>
      </c>
      <c r="I361" s="3">
        <f t="shared" si="64"/>
        <v>8027967.8911865288</v>
      </c>
      <c r="J361" s="3">
        <f t="shared" si="64"/>
        <v>3.6228206473943956E-49</v>
      </c>
      <c r="K361" s="3" t="str">
        <f ca="1">IF($A361&lt;=MAX(COVID19!A356:A4200),_xlfn.NUMBERVALUE(INDIRECT(ADDRESS((ROW(K361)-7)*28+29,5,,,"COVID19"))),"")</f>
        <v/>
      </c>
    </row>
    <row r="362" spans="1:11" x14ac:dyDescent="0.4">
      <c r="A362" s="1">
        <f t="shared" si="65"/>
        <v>44241</v>
      </c>
      <c r="B362" s="3">
        <f t="shared" si="65"/>
        <v>355</v>
      </c>
      <c r="C362" s="14">
        <f t="shared" si="59"/>
        <v>572032.10881347384</v>
      </c>
      <c r="D362" s="14">
        <f t="shared" si="56"/>
        <v>-2.4716061818037684E-49</v>
      </c>
      <c r="E362" s="14">
        <f t="shared" si="60"/>
        <v>3.6973558867414239E-48</v>
      </c>
      <c r="F362" s="14">
        <f t="shared" si="62"/>
        <v>-1.1748993382586322E-48</v>
      </c>
      <c r="G362" s="14">
        <f t="shared" si="61"/>
        <v>8027967.8911865288</v>
      </c>
      <c r="H362" s="14">
        <f t="shared" si="57"/>
        <v>1.422059956439009E-48</v>
      </c>
      <c r="I362" s="3">
        <f t="shared" si="64"/>
        <v>8027967.8911865288</v>
      </c>
      <c r="J362" s="3">
        <f t="shared" si="64"/>
        <v>2.4716061818037677E-49</v>
      </c>
      <c r="K362" s="3" t="str">
        <f ca="1">IF($A362&lt;=MAX(COVID19!A357:A4200),_xlfn.NUMBERVALUE(INDIRECT(ADDRESS((ROW(K362)-7)*28+29,5,,,"COVID19"))),"")</f>
        <v/>
      </c>
    </row>
    <row r="363" spans="1:11" x14ac:dyDescent="0.4">
      <c r="A363" s="1">
        <f t="shared" si="65"/>
        <v>44242</v>
      </c>
      <c r="B363" s="3">
        <f t="shared" si="65"/>
        <v>356</v>
      </c>
      <c r="C363" s="14">
        <f t="shared" si="59"/>
        <v>572032.10881347384</v>
      </c>
      <c r="D363" s="14">
        <f t="shared" si="56"/>
        <v>-1.6862101971082123E-49</v>
      </c>
      <c r="E363" s="14">
        <f t="shared" si="60"/>
        <v>2.5224565484827917E-48</v>
      </c>
      <c r="F363" s="14">
        <f t="shared" si="62"/>
        <v>-8.0155457585948322E-49</v>
      </c>
      <c r="G363" s="14">
        <f t="shared" si="61"/>
        <v>8027967.8911865288</v>
      </c>
      <c r="H363" s="14">
        <f t="shared" si="57"/>
        <v>9.7017559557030445E-49</v>
      </c>
      <c r="I363" s="3">
        <f t="shared" si="64"/>
        <v>8027967.8911865288</v>
      </c>
      <c r="J363" s="3">
        <f t="shared" si="64"/>
        <v>1.6862101971082123E-49</v>
      </c>
      <c r="K363" s="3" t="str">
        <f ca="1">IF($A363&lt;=MAX(COVID19!A358:A4200),_xlfn.NUMBERVALUE(INDIRECT(ADDRESS((ROW(K363)-7)*28+29,5,,,"COVID19"))),"")</f>
        <v/>
      </c>
    </row>
    <row r="364" spans="1:11" x14ac:dyDescent="0.4">
      <c r="A364" s="1">
        <f t="shared" si="65"/>
        <v>44243</v>
      </c>
      <c r="B364" s="3">
        <f t="shared" si="65"/>
        <v>357</v>
      </c>
      <c r="C364" s="14">
        <f t="shared" si="59"/>
        <v>572032.10881347384</v>
      </c>
      <c r="D364" s="14">
        <f t="shared" si="56"/>
        <v>-1.1503874888177707E-49</v>
      </c>
      <c r="E364" s="14">
        <f t="shared" si="60"/>
        <v>1.7209019726233085E-48</v>
      </c>
      <c r="F364" s="14">
        <f t="shared" si="62"/>
        <v>-5.4684662520411076E-49</v>
      </c>
      <c r="G364" s="14">
        <f t="shared" si="61"/>
        <v>8027967.8911865288</v>
      </c>
      <c r="H364" s="14">
        <f t="shared" si="57"/>
        <v>6.6188537408588785E-49</v>
      </c>
      <c r="I364" s="3">
        <f t="shared" si="64"/>
        <v>8027967.8911865288</v>
      </c>
      <c r="J364" s="3">
        <f t="shared" si="64"/>
        <v>1.1503874888177709E-49</v>
      </c>
      <c r="K364" s="3" t="str">
        <f ca="1">IF($A364&lt;=MAX(COVID19!A359:A4200),_xlfn.NUMBERVALUE(INDIRECT(ADDRESS((ROW(K364)-7)*28+29,5,,,"COVID19"))),"")</f>
        <v/>
      </c>
    </row>
    <row r="365" spans="1:11" x14ac:dyDescent="0.4">
      <c r="A365" s="1">
        <f t="shared" si="65"/>
        <v>44244</v>
      </c>
      <c r="B365" s="3">
        <f t="shared" si="65"/>
        <v>358</v>
      </c>
      <c r="C365" s="14">
        <f t="shared" si="59"/>
        <v>572032.10881347384</v>
      </c>
      <c r="D365" s="14">
        <f t="shared" si="56"/>
        <v>-7.8483179421997546E-50</v>
      </c>
      <c r="E365" s="14">
        <f t="shared" si="60"/>
        <v>1.1740553474191977E-48</v>
      </c>
      <c r="F365" s="14">
        <f t="shared" si="62"/>
        <v>-3.7307656958538618E-49</v>
      </c>
      <c r="G365" s="14">
        <f t="shared" si="61"/>
        <v>8027967.8911865288</v>
      </c>
      <c r="H365" s="14">
        <f t="shared" si="57"/>
        <v>4.5155974900738373E-49</v>
      </c>
      <c r="I365" s="3">
        <f t="shared" ref="I365:J428" si="66">E365+G365</f>
        <v>8027967.8911865288</v>
      </c>
      <c r="J365" s="3">
        <f t="shared" si="66"/>
        <v>7.8483179421997555E-50</v>
      </c>
      <c r="K365" s="3" t="str">
        <f ca="1">IF($A365&lt;=MAX(COVID19!A360:A4200),_xlfn.NUMBERVALUE(INDIRECT(ADDRESS((ROW(K365)-7)*28+29,5,,,"COVID19"))),"")</f>
        <v/>
      </c>
    </row>
    <row r="366" spans="1:11" x14ac:dyDescent="0.4">
      <c r="A366" s="1">
        <f t="shared" si="65"/>
        <v>44245</v>
      </c>
      <c r="B366" s="3">
        <f t="shared" si="65"/>
        <v>359</v>
      </c>
      <c r="C366" s="14">
        <f t="shared" si="59"/>
        <v>572032.10881347384</v>
      </c>
      <c r="D366" s="14">
        <f t="shared" si="56"/>
        <v>-5.354377991815229E-50</v>
      </c>
      <c r="E366" s="14">
        <f t="shared" si="60"/>
        <v>8.0097877783381157E-49</v>
      </c>
      <c r="F366" s="14">
        <f t="shared" si="62"/>
        <v>-2.5452498078715985E-49</v>
      </c>
      <c r="G366" s="14">
        <f t="shared" si="61"/>
        <v>8027967.8911865288</v>
      </c>
      <c r="H366" s="14">
        <f t="shared" si="57"/>
        <v>3.0806876070531213E-49</v>
      </c>
      <c r="I366" s="3">
        <f t="shared" si="66"/>
        <v>8027967.8911865288</v>
      </c>
      <c r="J366" s="3">
        <f t="shared" si="66"/>
        <v>5.354377991815228E-50</v>
      </c>
      <c r="K366" s="3" t="str">
        <f ca="1">IF($A366&lt;=MAX(COVID19!A361:A4200),_xlfn.NUMBERVALUE(INDIRECT(ADDRESS((ROW(K366)-7)*28+29,5,,,"COVID19"))),"")</f>
        <v/>
      </c>
    </row>
    <row r="367" spans="1:11" x14ac:dyDescent="0.4">
      <c r="A367" s="1">
        <f t="shared" si="65"/>
        <v>44246</v>
      </c>
      <c r="B367" s="3">
        <f t="shared" si="65"/>
        <v>360</v>
      </c>
      <c r="C367" s="14">
        <f t="shared" si="59"/>
        <v>572032.10881347384</v>
      </c>
      <c r="D367" s="14">
        <f t="shared" si="56"/>
        <v>-3.6529309707348233E-50</v>
      </c>
      <c r="E367" s="14">
        <f t="shared" si="60"/>
        <v>5.4645379704665168E-49</v>
      </c>
      <c r="F367" s="14">
        <f t="shared" si="62"/>
        <v>-1.7364522761828702E-49</v>
      </c>
      <c r="G367" s="14">
        <f t="shared" si="61"/>
        <v>8027967.8911865288</v>
      </c>
      <c r="H367" s="14">
        <f t="shared" si="57"/>
        <v>2.1017453732563526E-49</v>
      </c>
      <c r="I367" s="3">
        <f t="shared" si="66"/>
        <v>8027967.8911865288</v>
      </c>
      <c r="J367" s="3">
        <f t="shared" si="66"/>
        <v>3.6529309707348247E-50</v>
      </c>
      <c r="K367" s="3" t="str">
        <f ca="1">IF($A367&lt;=MAX(COVID19!A362:A4200),_xlfn.NUMBERVALUE(INDIRECT(ADDRESS((ROW(K367)-7)*28+29,5,,,"COVID19"))),"")</f>
        <v/>
      </c>
    </row>
    <row r="368" spans="1:11" x14ac:dyDescent="0.4">
      <c r="A368" s="1">
        <f t="shared" si="65"/>
        <v>44247</v>
      </c>
      <c r="B368" s="3">
        <f t="shared" si="65"/>
        <v>361</v>
      </c>
      <c r="C368" s="14">
        <f t="shared" si="59"/>
        <v>572032.10881347384</v>
      </c>
      <c r="D368" s="14">
        <f t="shared" si="56"/>
        <v>-2.4921484245884999E-50</v>
      </c>
      <c r="E368" s="14">
        <f t="shared" si="60"/>
        <v>3.7280856942836463E-49</v>
      </c>
      <c r="F368" s="14">
        <f t="shared" si="62"/>
        <v>-1.1846642707271677E-49</v>
      </c>
      <c r="G368" s="14">
        <f t="shared" si="61"/>
        <v>8027967.8911865288</v>
      </c>
      <c r="H368" s="14">
        <f t="shared" si="57"/>
        <v>1.4338791131860177E-49</v>
      </c>
      <c r="I368" s="3">
        <f t="shared" si="66"/>
        <v>8027967.8911865288</v>
      </c>
      <c r="J368" s="3">
        <f t="shared" si="66"/>
        <v>2.4921484245884999E-50</v>
      </c>
      <c r="K368" s="3" t="str">
        <f ca="1">IF($A368&lt;=MAX(COVID19!A363:A4200),_xlfn.NUMBERVALUE(INDIRECT(ADDRESS((ROW(K368)-7)*28+29,5,,,"COVID19"))),"")</f>
        <v/>
      </c>
    </row>
    <row r="369" spans="1:11" x14ac:dyDescent="0.4">
      <c r="A369" s="1">
        <f t="shared" si="65"/>
        <v>44248</v>
      </c>
      <c r="B369" s="3">
        <f t="shared" si="65"/>
        <v>362</v>
      </c>
      <c r="C369" s="14">
        <f t="shared" si="59"/>
        <v>572032.10881347384</v>
      </c>
      <c r="D369" s="14">
        <f t="shared" si="56"/>
        <v>-1.7002247838615951E-50</v>
      </c>
      <c r="E369" s="14">
        <f t="shared" si="60"/>
        <v>2.5434214235564786E-49</v>
      </c>
      <c r="F369" s="14">
        <f t="shared" si="62"/>
        <v>-8.0821653067402455E-50</v>
      </c>
      <c r="G369" s="14">
        <f t="shared" si="61"/>
        <v>8027967.8911865288</v>
      </c>
      <c r="H369" s="14">
        <f t="shared" si="57"/>
        <v>9.7823900906018406E-50</v>
      </c>
      <c r="I369" s="3">
        <f t="shared" si="66"/>
        <v>8027967.8911865288</v>
      </c>
      <c r="J369" s="3">
        <f t="shared" si="66"/>
        <v>1.7002247838615951E-50</v>
      </c>
      <c r="K369" s="3" t="str">
        <f ca="1">IF($A369&lt;=MAX(COVID19!A364:A4200),_xlfn.NUMBERVALUE(INDIRECT(ADDRESS((ROW(K369)-7)*28+29,5,,,"COVID19"))),"")</f>
        <v/>
      </c>
    </row>
    <row r="370" spans="1:11" x14ac:dyDescent="0.4">
      <c r="A370" s="1">
        <f t="shared" si="65"/>
        <v>44249</v>
      </c>
      <c r="B370" s="3">
        <f t="shared" si="65"/>
        <v>363</v>
      </c>
      <c r="C370" s="14">
        <f t="shared" si="59"/>
        <v>572032.10881347384</v>
      </c>
      <c r="D370" s="14">
        <f t="shared" si="56"/>
        <v>-1.1599486961273292E-50</v>
      </c>
      <c r="E370" s="14">
        <f t="shared" si="60"/>
        <v>1.7352048928824539E-49</v>
      </c>
      <c r="F370" s="14">
        <f t="shared" si="62"/>
        <v>-5.513916276497493E-50</v>
      </c>
      <c r="G370" s="14">
        <f t="shared" si="61"/>
        <v>8027967.8911865288</v>
      </c>
      <c r="H370" s="14">
        <f t="shared" si="57"/>
        <v>6.6738649726248222E-50</v>
      </c>
      <c r="I370" s="3">
        <f t="shared" si="66"/>
        <v>8027967.8911865288</v>
      </c>
      <c r="J370" s="3">
        <f t="shared" si="66"/>
        <v>1.1599486961273292E-50</v>
      </c>
      <c r="K370" s="3" t="str">
        <f ca="1">IF($A370&lt;=MAX(COVID19!A365:A4200),_xlfn.NUMBERVALUE(INDIRECT(ADDRESS((ROW(K370)-7)*28+29,5,,,"COVID19"))),"")</f>
        <v/>
      </c>
    </row>
    <row r="371" spans="1:11" x14ac:dyDescent="0.4">
      <c r="A371" s="1">
        <f t="shared" si="65"/>
        <v>44250</v>
      </c>
      <c r="B371" s="3">
        <f t="shared" si="65"/>
        <v>364</v>
      </c>
      <c r="C371" s="14">
        <f t="shared" si="59"/>
        <v>572032.10881347384</v>
      </c>
      <c r="D371" s="14">
        <f t="shared" si="56"/>
        <v>-7.9135476109905846E-51</v>
      </c>
      <c r="E371" s="14">
        <f t="shared" si="60"/>
        <v>1.1838132652327046E-49</v>
      </c>
      <c r="F371" s="14">
        <f t="shared" si="62"/>
        <v>-3.7617731821036507E-50</v>
      </c>
      <c r="G371" s="14">
        <f t="shared" si="61"/>
        <v>8027967.8911865288</v>
      </c>
      <c r="H371" s="14">
        <f t="shared" si="57"/>
        <v>4.5531279432027093E-50</v>
      </c>
      <c r="I371" s="3">
        <f t="shared" si="66"/>
        <v>8027967.8911865288</v>
      </c>
      <c r="J371" s="3">
        <f t="shared" si="66"/>
        <v>7.9135476109905858E-51</v>
      </c>
      <c r="K371" s="3" t="str">
        <f ca="1">IF($A371&lt;=MAX(COVID19!A366:A4200),_xlfn.NUMBERVALUE(INDIRECT(ADDRESS((ROW(K371)-7)*28+29,5,,,"COVID19"))),"")</f>
        <v/>
      </c>
    </row>
    <row r="372" spans="1:11" x14ac:dyDescent="0.4">
      <c r="A372" s="1">
        <f t="shared" si="65"/>
        <v>44251</v>
      </c>
      <c r="B372" s="3">
        <f t="shared" si="65"/>
        <v>365</v>
      </c>
      <c r="C372" s="14">
        <f t="shared" si="59"/>
        <v>572032.10881347384</v>
      </c>
      <c r="D372" s="14">
        <f t="shared" si="56"/>
        <v>-5.3988797953302275E-51</v>
      </c>
      <c r="E372" s="14">
        <f t="shared" si="60"/>
        <v>8.0763594702233952E-50</v>
      </c>
      <c r="F372" s="14">
        <f t="shared" si="62"/>
        <v>-2.5664041243990521E-50</v>
      </c>
      <c r="G372" s="14">
        <f t="shared" si="61"/>
        <v>8027967.8911865288</v>
      </c>
      <c r="H372" s="14">
        <f t="shared" si="57"/>
        <v>3.1062921039320747E-50</v>
      </c>
      <c r="I372" s="3">
        <f t="shared" si="66"/>
        <v>8027967.8911865288</v>
      </c>
      <c r="J372" s="3">
        <f t="shared" si="66"/>
        <v>5.3988797953302252E-51</v>
      </c>
      <c r="K372" s="3" t="str">
        <f ca="1">IF($A372&lt;=MAX(COVID19!A367:A4200),_xlfn.NUMBERVALUE(INDIRECT(ADDRESS((ROW(K372)-7)*28+29,5,,,"COVID19"))),"")</f>
        <v/>
      </c>
    </row>
    <row r="373" spans="1:11" x14ac:dyDescent="0.4">
      <c r="A373" s="1">
        <f t="shared" si="65"/>
        <v>44252</v>
      </c>
      <c r="B373" s="3">
        <f t="shared" si="65"/>
        <v>366</v>
      </c>
      <c r="C373" s="14">
        <f t="shared" si="59"/>
        <v>572032.10881347384</v>
      </c>
      <c r="D373" s="14">
        <f t="shared" si="56"/>
        <v>-3.6832915497903163E-51</v>
      </c>
      <c r="E373" s="14">
        <f t="shared" si="60"/>
        <v>5.5099553458243431E-50</v>
      </c>
      <c r="F373" s="14">
        <f t="shared" si="62"/>
        <v>-1.7508844395687926E-50</v>
      </c>
      <c r="G373" s="14">
        <f t="shared" si="61"/>
        <v>8027967.8911865288</v>
      </c>
      <c r="H373" s="14">
        <f t="shared" si="57"/>
        <v>2.1192135945478242E-50</v>
      </c>
      <c r="I373" s="3">
        <f t="shared" si="66"/>
        <v>8027967.8911865288</v>
      </c>
      <c r="J373" s="3">
        <f t="shared" si="66"/>
        <v>3.6832915497903157E-51</v>
      </c>
      <c r="K373" s="3" t="str">
        <f ca="1">IF($A373&lt;=MAX(COVID19!A368:A4200),_xlfn.NUMBERVALUE(INDIRECT(ADDRESS((ROW(K373)-7)*28+29,5,,,"COVID19"))),"")</f>
        <v/>
      </c>
    </row>
    <row r="374" spans="1:11" x14ac:dyDescent="0.4">
      <c r="A374" s="1">
        <f t="shared" si="65"/>
        <v>44253</v>
      </c>
      <c r="B374" s="3">
        <f t="shared" si="65"/>
        <v>367</v>
      </c>
      <c r="C374" s="14">
        <f t="shared" si="59"/>
        <v>572032.10881347384</v>
      </c>
      <c r="D374" s="14">
        <f t="shared" si="56"/>
        <v>-2.512861399968793E-51</v>
      </c>
      <c r="E374" s="14">
        <f t="shared" si="60"/>
        <v>3.7590709062555503E-50</v>
      </c>
      <c r="F374" s="14">
        <f t="shared" si="62"/>
        <v>-1.1945103624091013E-50</v>
      </c>
      <c r="G374" s="14">
        <f t="shared" si="61"/>
        <v>8027967.8911865288</v>
      </c>
      <c r="H374" s="14">
        <f t="shared" si="57"/>
        <v>1.4457965024059806E-50</v>
      </c>
      <c r="I374" s="3">
        <f t="shared" si="66"/>
        <v>8027967.8911865288</v>
      </c>
      <c r="J374" s="3">
        <f t="shared" si="66"/>
        <v>2.5128613999687933E-51</v>
      </c>
      <c r="K374" s="3" t="str">
        <f ca="1">IF($A374&lt;=MAX(COVID19!A369:A4200),_xlfn.NUMBERVALUE(INDIRECT(ADDRESS((ROW(K374)-7)*28+29,5,,,"COVID19"))),"")</f>
        <v/>
      </c>
    </row>
    <row r="375" spans="1:11" x14ac:dyDescent="0.4">
      <c r="A375" s="1">
        <f t="shared" si="65"/>
        <v>44254</v>
      </c>
      <c r="B375" s="3">
        <f t="shared" si="65"/>
        <v>368</v>
      </c>
      <c r="C375" s="14">
        <f t="shared" si="59"/>
        <v>572032.10881347384</v>
      </c>
      <c r="D375" s="14">
        <f t="shared" si="56"/>
        <v>-1.7143558499496451E-51</v>
      </c>
      <c r="E375" s="14">
        <f t="shared" si="60"/>
        <v>2.5645605438464492E-50</v>
      </c>
      <c r="F375" s="14">
        <f t="shared" si="62"/>
        <v>-8.1493385494597743E-51</v>
      </c>
      <c r="G375" s="14">
        <f t="shared" si="61"/>
        <v>8027967.8911865288</v>
      </c>
      <c r="H375" s="14">
        <f t="shared" si="57"/>
        <v>9.8636943994094191E-51</v>
      </c>
      <c r="I375" s="3">
        <f t="shared" si="66"/>
        <v>8027967.8911865288</v>
      </c>
      <c r="J375" s="3">
        <f t="shared" si="66"/>
        <v>1.7143558499496448E-51</v>
      </c>
      <c r="K375" s="3" t="str">
        <f ca="1">IF($A375&lt;=MAX(COVID19!A370:A4200),_xlfn.NUMBERVALUE(INDIRECT(ADDRESS((ROW(K375)-7)*28+29,5,,,"COVID19"))),"")</f>
        <v/>
      </c>
    </row>
    <row r="376" spans="1:11" x14ac:dyDescent="0.4">
      <c r="A376" s="1">
        <f t="shared" si="65"/>
        <v>44255</v>
      </c>
      <c r="B376" s="3">
        <f t="shared" si="65"/>
        <v>369</v>
      </c>
      <c r="C376" s="14">
        <f t="shared" si="59"/>
        <v>572032.10881347384</v>
      </c>
      <c r="D376" s="14">
        <f t="shared" si="56"/>
        <v>-1.169589369430829E-51</v>
      </c>
      <c r="E376" s="14">
        <f t="shared" si="60"/>
        <v>1.7496266889004718E-50</v>
      </c>
      <c r="F376" s="14">
        <f t="shared" si="62"/>
        <v>-5.5597440494171382E-51</v>
      </c>
      <c r="G376" s="14">
        <f t="shared" si="61"/>
        <v>8027967.8911865288</v>
      </c>
      <c r="H376" s="14">
        <f t="shared" si="57"/>
        <v>6.7293334188479674E-51</v>
      </c>
      <c r="I376" s="3">
        <f t="shared" si="66"/>
        <v>8027967.8911865288</v>
      </c>
      <c r="J376" s="3">
        <f t="shared" si="66"/>
        <v>1.1695893694308293E-51</v>
      </c>
      <c r="K376" s="3" t="str">
        <f ca="1">IF($A376&lt;=MAX(COVID19!A371:A4200),_xlfn.NUMBERVALUE(INDIRECT(ADDRESS((ROW(K376)-7)*28+29,5,,,"COVID19"))),"")</f>
        <v/>
      </c>
    </row>
    <row r="377" spans="1:11" x14ac:dyDescent="0.4">
      <c r="A377" s="1">
        <f t="shared" ref="A377:B392" si="67">A376+1</f>
        <v>44256</v>
      </c>
      <c r="B377" s="3">
        <f t="shared" si="67"/>
        <v>370</v>
      </c>
      <c r="C377" s="14">
        <f t="shared" si="59"/>
        <v>572032.10881347384</v>
      </c>
      <c r="D377" s="14">
        <f t="shared" si="56"/>
        <v>-7.9793194226611901E-52</v>
      </c>
      <c r="E377" s="14">
        <f t="shared" si="60"/>
        <v>1.1936522839587578E-50</v>
      </c>
      <c r="F377" s="14">
        <f t="shared" si="62"/>
        <v>-3.7930383806521797E-51</v>
      </c>
      <c r="G377" s="14">
        <f t="shared" si="61"/>
        <v>8027967.8911865288</v>
      </c>
      <c r="H377" s="14">
        <f t="shared" si="57"/>
        <v>4.5909703229182989E-51</v>
      </c>
      <c r="I377" s="3">
        <f t="shared" si="66"/>
        <v>8027967.8911865288</v>
      </c>
      <c r="J377" s="3">
        <f t="shared" si="66"/>
        <v>7.9793194226611916E-52</v>
      </c>
      <c r="K377" s="3" t="str">
        <f ca="1">IF($A377&lt;=MAX(COVID19!A372:A4200),_xlfn.NUMBERVALUE(INDIRECT(ADDRESS((ROW(K377)-7)*28+29,5,,,"COVID19"))),"")</f>
        <v/>
      </c>
    </row>
    <row r="378" spans="1:11" x14ac:dyDescent="0.4">
      <c r="A378" s="1">
        <f t="shared" si="67"/>
        <v>44257</v>
      </c>
      <c r="B378" s="3">
        <f t="shared" si="67"/>
        <v>371</v>
      </c>
      <c r="C378" s="14">
        <f t="shared" si="59"/>
        <v>572032.10881347384</v>
      </c>
      <c r="D378" s="14">
        <f t="shared" si="56"/>
        <v>-5.4437514663665568E-52</v>
      </c>
      <c r="E378" s="14">
        <f t="shared" si="60"/>
        <v>8.1434844589353981E-51</v>
      </c>
      <c r="F378" s="14">
        <f t="shared" si="62"/>
        <v>-2.5877342606461894E-51</v>
      </c>
      <c r="G378" s="14">
        <f t="shared" si="61"/>
        <v>8027967.8911865288</v>
      </c>
      <c r="H378" s="14">
        <f t="shared" si="57"/>
        <v>3.132109407282845E-51</v>
      </c>
      <c r="I378" s="3">
        <f t="shared" si="66"/>
        <v>8027967.8911865288</v>
      </c>
      <c r="J378" s="3">
        <f t="shared" si="66"/>
        <v>5.443751466366556E-52</v>
      </c>
      <c r="K378" s="3" t="str">
        <f ca="1">IF($A378&lt;=MAX(COVID19!A373:A4200),_xlfn.NUMBERVALUE(INDIRECT(ADDRESS((ROW(K378)-7)*28+29,5,,,"COVID19"))),"")</f>
        <v/>
      </c>
    </row>
    <row r="379" spans="1:11" x14ac:dyDescent="0.4">
      <c r="A379" s="1">
        <f t="shared" si="67"/>
        <v>44258</v>
      </c>
      <c r="B379" s="3">
        <f t="shared" si="67"/>
        <v>372</v>
      </c>
      <c r="C379" s="14">
        <f t="shared" si="59"/>
        <v>572032.10881347384</v>
      </c>
      <c r="D379" s="14">
        <f t="shared" si="56"/>
        <v>-3.7139044645094089E-52</v>
      </c>
      <c r="E379" s="14">
        <f t="shared" si="60"/>
        <v>5.555750198289208E-51</v>
      </c>
      <c r="F379" s="14">
        <f t="shared" si="62"/>
        <v>-1.7654365528910621E-51</v>
      </c>
      <c r="G379" s="14">
        <f t="shared" si="61"/>
        <v>8027967.8911865288</v>
      </c>
      <c r="H379" s="14">
        <f t="shared" si="57"/>
        <v>2.136826999342003E-51</v>
      </c>
      <c r="I379" s="3">
        <f t="shared" si="66"/>
        <v>8027967.8911865288</v>
      </c>
      <c r="J379" s="3">
        <f t="shared" si="66"/>
        <v>3.7139044645094089E-52</v>
      </c>
      <c r="K379" s="3" t="str">
        <f ca="1">IF($A379&lt;=MAX(COVID19!A374:A4200),_xlfn.NUMBERVALUE(INDIRECT(ADDRESS((ROW(K379)-7)*28+29,5,,,"COVID19"))),"")</f>
        <v/>
      </c>
    </row>
    <row r="380" spans="1:11" x14ac:dyDescent="0.4">
      <c r="A380" s="1">
        <f t="shared" si="67"/>
        <v>44259</v>
      </c>
      <c r="B380" s="3">
        <f t="shared" si="67"/>
        <v>373</v>
      </c>
      <c r="C380" s="14">
        <f t="shared" si="59"/>
        <v>572032.10881347384</v>
      </c>
      <c r="D380" s="14">
        <f t="shared" si="56"/>
        <v>-2.5337465269532492E-52</v>
      </c>
      <c r="E380" s="14">
        <f t="shared" si="60"/>
        <v>3.7903136453981456E-51</v>
      </c>
      <c r="F380" s="14">
        <f t="shared" si="62"/>
        <v>-1.2044382878424232E-51</v>
      </c>
      <c r="G380" s="14">
        <f t="shared" si="61"/>
        <v>8027967.8911865288</v>
      </c>
      <c r="H380" s="14">
        <f t="shared" si="57"/>
        <v>1.4578129405377481E-51</v>
      </c>
      <c r="I380" s="3">
        <f t="shared" si="66"/>
        <v>8027967.8911865288</v>
      </c>
      <c r="J380" s="3">
        <f t="shared" si="66"/>
        <v>2.5337465269532492E-52</v>
      </c>
      <c r="K380" s="3" t="str">
        <f ca="1">IF($A380&lt;=MAX(COVID19!A375:A4200),_xlfn.NUMBERVALUE(INDIRECT(ADDRESS((ROW(K380)-7)*28+29,5,,,"COVID19"))),"")</f>
        <v/>
      </c>
    </row>
    <row r="381" spans="1:11" x14ac:dyDescent="0.4">
      <c r="A381" s="1">
        <f t="shared" si="67"/>
        <v>44260</v>
      </c>
      <c r="B381" s="3">
        <f t="shared" si="67"/>
        <v>374</v>
      </c>
      <c r="C381" s="14">
        <f t="shared" si="59"/>
        <v>572032.10881347384</v>
      </c>
      <c r="D381" s="14">
        <f t="shared" si="56"/>
        <v>-1.7286043634662237E-52</v>
      </c>
      <c r="E381" s="14">
        <f t="shared" si="60"/>
        <v>2.5858753575557224E-51</v>
      </c>
      <c r="F381" s="14">
        <f t="shared" si="62"/>
        <v>-8.2170700886711684E-52</v>
      </c>
      <c r="G381" s="14">
        <f t="shared" si="61"/>
        <v>8027967.8911865288</v>
      </c>
      <c r="H381" s="14">
        <f t="shared" si="57"/>
        <v>9.9456744521373925E-52</v>
      </c>
      <c r="I381" s="3">
        <f t="shared" si="66"/>
        <v>8027967.8911865288</v>
      </c>
      <c r="J381" s="3">
        <f t="shared" si="66"/>
        <v>1.728604363466224E-52</v>
      </c>
      <c r="K381" s="3" t="str">
        <f ca="1">IF($A381&lt;=MAX(COVID19!A376:A4200),_xlfn.NUMBERVALUE(INDIRECT(ADDRESS((ROW(K381)-7)*28+29,5,,,"COVID19"))),"")</f>
        <v/>
      </c>
    </row>
    <row r="382" spans="1:11" x14ac:dyDescent="0.4">
      <c r="A382" s="1">
        <f t="shared" si="67"/>
        <v>44261</v>
      </c>
      <c r="B382" s="3">
        <f t="shared" si="67"/>
        <v>375</v>
      </c>
      <c r="C382" s="14">
        <f t="shared" si="59"/>
        <v>572032.10881347384</v>
      </c>
      <c r="D382" s="14">
        <f t="shared" si="56"/>
        <v>-1.1793101691934166E-52</v>
      </c>
      <c r="E382" s="14">
        <f t="shared" si="60"/>
        <v>1.7641683486886054E-51</v>
      </c>
      <c r="F382" s="14">
        <f t="shared" si="62"/>
        <v>-5.6059527103781418E-52</v>
      </c>
      <c r="G382" s="14">
        <f t="shared" si="61"/>
        <v>8027967.8911865288</v>
      </c>
      <c r="H382" s="14">
        <f t="shared" si="57"/>
        <v>6.7852628795715588E-52</v>
      </c>
      <c r="I382" s="3">
        <f t="shared" si="66"/>
        <v>8027967.8911865288</v>
      </c>
      <c r="J382" s="3">
        <f t="shared" si="66"/>
        <v>1.179310169193417E-52</v>
      </c>
      <c r="K382" s="3" t="str">
        <f ca="1">IF($A382&lt;=MAX(COVID19!A377:A4200),_xlfn.NUMBERVALUE(INDIRECT(ADDRESS((ROW(K382)-7)*28+29,5,,,"COVID19"))),"")</f>
        <v/>
      </c>
    </row>
    <row r="383" spans="1:11" x14ac:dyDescent="0.4">
      <c r="A383" s="1">
        <f t="shared" si="67"/>
        <v>44262</v>
      </c>
      <c r="B383" s="3">
        <f t="shared" si="67"/>
        <v>376</v>
      </c>
      <c r="C383" s="14">
        <f t="shared" si="59"/>
        <v>572032.10881347384</v>
      </c>
      <c r="D383" s="14">
        <f t="shared" si="56"/>
        <v>-8.0456378831198072E-53</v>
      </c>
      <c r="E383" s="14">
        <f t="shared" si="60"/>
        <v>1.2035730776507913E-51</v>
      </c>
      <c r="F383" s="14">
        <f t="shared" si="62"/>
        <v>-3.824563433421831E-52</v>
      </c>
      <c r="G383" s="14">
        <f t="shared" si="61"/>
        <v>8027967.8911865288</v>
      </c>
      <c r="H383" s="14">
        <f t="shared" si="57"/>
        <v>4.6291272217338118E-52</v>
      </c>
      <c r="I383" s="3">
        <f t="shared" si="66"/>
        <v>8027967.8911865288</v>
      </c>
      <c r="J383" s="3">
        <f t="shared" si="66"/>
        <v>8.0456378831198081E-53</v>
      </c>
      <c r="K383" s="3" t="str">
        <f ca="1">IF($A383&lt;=MAX(COVID19!A378:A4200),_xlfn.NUMBERVALUE(INDIRECT(ADDRESS((ROW(K383)-7)*28+29,5,,,"COVID19"))),"")</f>
        <v/>
      </c>
    </row>
    <row r="384" spans="1:11" x14ac:dyDescent="0.4">
      <c r="A384" s="1">
        <f t="shared" si="67"/>
        <v>44263</v>
      </c>
      <c r="B384" s="3">
        <f t="shared" si="67"/>
        <v>377</v>
      </c>
      <c r="C384" s="14">
        <f t="shared" si="59"/>
        <v>572032.10881347384</v>
      </c>
      <c r="D384" s="14">
        <f t="shared" si="56"/>
        <v>-5.4889960790014983E-53</v>
      </c>
      <c r="E384" s="14">
        <f t="shared" si="60"/>
        <v>8.2111673430860809E-52</v>
      </c>
      <c r="F384" s="14">
        <f t="shared" si="62"/>
        <v>-2.6092416779021885E-52</v>
      </c>
      <c r="G384" s="14">
        <f t="shared" si="61"/>
        <v>8027967.8911865288</v>
      </c>
      <c r="H384" s="14">
        <f t="shared" si="57"/>
        <v>3.1581412858023384E-52</v>
      </c>
      <c r="I384" s="3">
        <f t="shared" si="66"/>
        <v>8027967.8911865288</v>
      </c>
      <c r="J384" s="3">
        <f t="shared" si="66"/>
        <v>5.4889960790014993E-53</v>
      </c>
      <c r="K384" s="3" t="str">
        <f ca="1">IF($A384&lt;=MAX(COVID19!A379:A4200),_xlfn.NUMBERVALUE(INDIRECT(ADDRESS((ROW(K384)-7)*28+29,5,,,"COVID19"))),"")</f>
        <v/>
      </c>
    </row>
    <row r="385" spans="1:11" x14ac:dyDescent="0.4">
      <c r="A385" s="1">
        <f t="shared" si="67"/>
        <v>44264</v>
      </c>
      <c r="B385" s="3">
        <f t="shared" si="67"/>
        <v>378</v>
      </c>
      <c r="C385" s="14">
        <f t="shared" si="59"/>
        <v>572032.10881347384</v>
      </c>
      <c r="D385" s="14">
        <f t="shared" si="56"/>
        <v>-3.7447718121276992E-53</v>
      </c>
      <c r="E385" s="14">
        <f t="shared" si="60"/>
        <v>5.6019256651838927E-52</v>
      </c>
      <c r="F385" s="14">
        <f t="shared" si="62"/>
        <v>-1.7801096130887274E-52</v>
      </c>
      <c r="G385" s="14">
        <f t="shared" si="61"/>
        <v>8027967.8911865288</v>
      </c>
      <c r="H385" s="14">
        <f t="shared" si="57"/>
        <v>2.1545867943014972E-52</v>
      </c>
      <c r="I385" s="3">
        <f t="shared" si="66"/>
        <v>8027967.8911865288</v>
      </c>
      <c r="J385" s="3">
        <f t="shared" si="66"/>
        <v>3.7447718121276982E-53</v>
      </c>
      <c r="K385" s="3" t="str">
        <f ca="1">IF($A385&lt;=MAX(COVID19!A380:A4200),_xlfn.NUMBERVALUE(INDIRECT(ADDRESS((ROW(K385)-7)*28+29,5,,,"COVID19"))),"")</f>
        <v/>
      </c>
    </row>
    <row r="386" spans="1:11" x14ac:dyDescent="0.4">
      <c r="A386" s="1">
        <f t="shared" si="67"/>
        <v>44265</v>
      </c>
      <c r="B386" s="3">
        <f t="shared" si="67"/>
        <v>379</v>
      </c>
      <c r="C386" s="14">
        <f t="shared" si="59"/>
        <v>572032.10881347384</v>
      </c>
      <c r="D386" s="14">
        <f t="shared" si="56"/>
        <v>-2.5548052363442657E-53</v>
      </c>
      <c r="E386" s="14">
        <f t="shared" si="60"/>
        <v>3.8218160520951658E-52</v>
      </c>
      <c r="F386" s="14">
        <f t="shared" si="62"/>
        <v>-1.2144487271714062E-52</v>
      </c>
      <c r="G386" s="14">
        <f t="shared" si="61"/>
        <v>8027967.8911865288</v>
      </c>
      <c r="H386" s="14">
        <f t="shared" si="57"/>
        <v>1.4699292508058328E-52</v>
      </c>
      <c r="I386" s="3">
        <f t="shared" si="66"/>
        <v>8027967.8911865288</v>
      </c>
      <c r="J386" s="3">
        <f t="shared" si="66"/>
        <v>2.5548052363442661E-53</v>
      </c>
      <c r="K386" s="3" t="str">
        <f ca="1">IF($A386&lt;=MAX(COVID19!A381:A4200),_xlfn.NUMBERVALUE(INDIRECT(ADDRESS((ROW(K386)-7)*28+29,5,,,"COVID19"))),"")</f>
        <v/>
      </c>
    </row>
    <row r="387" spans="1:11" x14ac:dyDescent="0.4">
      <c r="A387" s="1">
        <f t="shared" si="67"/>
        <v>44266</v>
      </c>
      <c r="B387" s="3">
        <f t="shared" si="67"/>
        <v>380</v>
      </c>
      <c r="C387" s="14">
        <f t="shared" si="59"/>
        <v>572032.10881347384</v>
      </c>
      <c r="D387" s="14">
        <f t="shared" si="56"/>
        <v>-1.742971300551304E-53</v>
      </c>
      <c r="E387" s="14">
        <f t="shared" si="60"/>
        <v>2.6073673249237595E-52</v>
      </c>
      <c r="F387" s="14">
        <f t="shared" si="62"/>
        <v>-8.2853645645400784E-53</v>
      </c>
      <c r="G387" s="14">
        <f t="shared" si="61"/>
        <v>8027967.8911865288</v>
      </c>
      <c r="H387" s="14">
        <f t="shared" si="57"/>
        <v>1.0028335865091383E-52</v>
      </c>
      <c r="I387" s="3">
        <f t="shared" si="66"/>
        <v>8027967.8911865288</v>
      </c>
      <c r="J387" s="3">
        <f t="shared" si="66"/>
        <v>1.7429713005513042E-53</v>
      </c>
      <c r="K387" s="3" t="str">
        <f ca="1">IF($A387&lt;=MAX(COVID19!A382:A4200),_xlfn.NUMBERVALUE(INDIRECT(ADDRESS((ROW(K387)-7)*28+29,5,,,"COVID19"))),"")</f>
        <v/>
      </c>
    </row>
    <row r="388" spans="1:11" x14ac:dyDescent="0.4">
      <c r="A388" s="1">
        <f t="shared" si="67"/>
        <v>44267</v>
      </c>
      <c r="B388" s="3">
        <f t="shared" si="67"/>
        <v>381</v>
      </c>
      <c r="C388" s="14">
        <f t="shared" si="59"/>
        <v>572032.10881347384</v>
      </c>
      <c r="D388" s="14">
        <f t="shared" si="56"/>
        <v>-1.1891117613695597E-53</v>
      </c>
      <c r="E388" s="14">
        <f t="shared" si="60"/>
        <v>1.7788308684697517E-52</v>
      </c>
      <c r="F388" s="14">
        <f t="shared" si="62"/>
        <v>-5.6525454250525614E-53</v>
      </c>
      <c r="G388" s="14">
        <f t="shared" si="61"/>
        <v>8027967.8911865288</v>
      </c>
      <c r="H388" s="14">
        <f t="shared" si="57"/>
        <v>6.8416571864221216E-53</v>
      </c>
      <c r="I388" s="3">
        <f t="shared" si="66"/>
        <v>8027967.8911865288</v>
      </c>
      <c r="J388" s="3">
        <f t="shared" si="66"/>
        <v>1.1891117613695601E-53</v>
      </c>
      <c r="K388" s="3" t="str">
        <f ca="1">IF($A388&lt;=MAX(COVID19!A383:A4200),_xlfn.NUMBERVALUE(INDIRECT(ADDRESS((ROW(K388)-7)*28+29,5,,,"COVID19"))),"")</f>
        <v/>
      </c>
    </row>
    <row r="389" spans="1:11" x14ac:dyDescent="0.4">
      <c r="A389" s="1">
        <f t="shared" si="67"/>
        <v>44268</v>
      </c>
      <c r="B389" s="3">
        <f t="shared" si="67"/>
        <v>382</v>
      </c>
      <c r="C389" s="14">
        <f t="shared" si="59"/>
        <v>572032.10881347384</v>
      </c>
      <c r="D389" s="14">
        <f t="shared" si="56"/>
        <v>-8.1125075357246033E-54</v>
      </c>
      <c r="E389" s="14">
        <f t="shared" si="60"/>
        <v>1.2135763259644955E-52</v>
      </c>
      <c r="F389" s="14">
        <f t="shared" si="62"/>
        <v>-3.8563505001371376E-53</v>
      </c>
      <c r="G389" s="14">
        <f t="shared" si="61"/>
        <v>8027967.8911865288</v>
      </c>
      <c r="H389" s="14">
        <f t="shared" si="57"/>
        <v>4.667601253709598E-53</v>
      </c>
      <c r="I389" s="3">
        <f t="shared" si="66"/>
        <v>8027967.8911865288</v>
      </c>
      <c r="J389" s="3">
        <f t="shared" si="66"/>
        <v>8.1125075357246045E-54</v>
      </c>
      <c r="K389" s="3" t="str">
        <f ca="1">IF($A389&lt;=MAX(COVID19!A384:A4200),_xlfn.NUMBERVALUE(INDIRECT(ADDRESS((ROW(K389)-7)*28+29,5,,,"COVID19"))),"")</f>
        <v/>
      </c>
    </row>
    <row r="390" spans="1:11" x14ac:dyDescent="0.4">
      <c r="A390" s="1">
        <f t="shared" si="67"/>
        <v>44269</v>
      </c>
      <c r="B390" s="3">
        <f t="shared" si="67"/>
        <v>383</v>
      </c>
      <c r="C390" s="14">
        <f t="shared" si="59"/>
        <v>572032.10881347384</v>
      </c>
      <c r="D390" s="14">
        <f t="shared" si="56"/>
        <v>-5.5346167328618977E-54</v>
      </c>
      <c r="E390" s="14">
        <f t="shared" si="60"/>
        <v>8.2794127595078178E-53</v>
      </c>
      <c r="F390" s="14">
        <f t="shared" si="62"/>
        <v>-2.6309278496014324E-53</v>
      </c>
      <c r="G390" s="14">
        <f t="shared" si="61"/>
        <v>8027967.8911865288</v>
      </c>
      <c r="H390" s="14">
        <f t="shared" si="57"/>
        <v>3.1843895228876221E-53</v>
      </c>
      <c r="I390" s="3">
        <f t="shared" si="66"/>
        <v>8027967.8911865288</v>
      </c>
      <c r="J390" s="3">
        <f t="shared" si="66"/>
        <v>5.5346167328618965E-54</v>
      </c>
      <c r="K390" s="3" t="str">
        <f ca="1">IF($A390&lt;=MAX(COVID19!A385:A4200),_xlfn.NUMBERVALUE(INDIRECT(ADDRESS((ROW(K390)-7)*28+29,5,,,"COVID19"))),"")</f>
        <v/>
      </c>
    </row>
    <row r="391" spans="1:11" x14ac:dyDescent="0.4">
      <c r="A391" s="1">
        <f t="shared" si="67"/>
        <v>44270</v>
      </c>
      <c r="B391" s="3">
        <f t="shared" si="67"/>
        <v>384</v>
      </c>
      <c r="C391" s="14">
        <f t="shared" si="59"/>
        <v>572032.10881347384</v>
      </c>
      <c r="D391" s="14">
        <f t="shared" ref="D391:D454" si="68">-E$1*C391*E391/B$2</f>
        <v>-3.7758957073115213E-54</v>
      </c>
      <c r="E391" s="14">
        <f t="shared" si="60"/>
        <v>5.6484849099063859E-53</v>
      </c>
      <c r="F391" s="14">
        <f t="shared" si="62"/>
        <v>-1.7949046253866887E-53</v>
      </c>
      <c r="G391" s="14">
        <f t="shared" si="61"/>
        <v>8027967.8911865288</v>
      </c>
      <c r="H391" s="14">
        <f t="shared" ref="H391:H454" si="69">$G$1*E391</f>
        <v>2.1724941961178407E-53</v>
      </c>
      <c r="I391" s="3">
        <f t="shared" si="66"/>
        <v>8027967.8911865288</v>
      </c>
      <c r="J391" s="3">
        <f t="shared" si="66"/>
        <v>3.7758957073115201E-54</v>
      </c>
      <c r="K391" s="3" t="str">
        <f ca="1">IF($A391&lt;=MAX(COVID19!A386:A4200),_xlfn.NUMBERVALUE(INDIRECT(ADDRESS((ROW(K391)-7)*28+29,5,,,"COVID19"))),"")</f>
        <v/>
      </c>
    </row>
    <row r="392" spans="1:11" x14ac:dyDescent="0.4">
      <c r="A392" s="1">
        <f t="shared" si="67"/>
        <v>44271</v>
      </c>
      <c r="B392" s="3">
        <f t="shared" si="67"/>
        <v>385</v>
      </c>
      <c r="C392" s="14">
        <f t="shared" si="59"/>
        <v>572032.10881347384</v>
      </c>
      <c r="D392" s="14">
        <f t="shared" si="68"/>
        <v>-2.5760389708360558E-54</v>
      </c>
      <c r="E392" s="14">
        <f t="shared" si="60"/>
        <v>3.8535802845196972E-53</v>
      </c>
      <c r="F392" s="14">
        <f t="shared" si="62"/>
        <v>-1.2245423661932009E-53</v>
      </c>
      <c r="G392" s="14">
        <f t="shared" si="61"/>
        <v>8027967.8911865288</v>
      </c>
      <c r="H392" s="14">
        <f t="shared" si="69"/>
        <v>1.4821462632768064E-53</v>
      </c>
      <c r="I392" s="3">
        <f t="shared" si="66"/>
        <v>8027967.8911865288</v>
      </c>
      <c r="J392" s="3">
        <f t="shared" si="66"/>
        <v>2.5760389708360558E-54</v>
      </c>
      <c r="K392" s="3" t="str">
        <f ca="1">IF($A392&lt;=MAX(COVID19!A387:A4200),_xlfn.NUMBERVALUE(INDIRECT(ADDRESS((ROW(K392)-7)*28+29,5,,,"COVID19"))),"")</f>
        <v/>
      </c>
    </row>
    <row r="393" spans="1:11" x14ac:dyDescent="0.4">
      <c r="A393" s="1">
        <f t="shared" ref="A393:B408" si="70">A392+1</f>
        <v>44272</v>
      </c>
      <c r="B393" s="3">
        <f t="shared" si="70"/>
        <v>386</v>
      </c>
      <c r="C393" s="14">
        <f t="shared" ref="C393:C456" si="71">C392+D392</f>
        <v>572032.10881347384</v>
      </c>
      <c r="D393" s="14">
        <f t="shared" si="68"/>
        <v>-1.757457645457843E-54</v>
      </c>
      <c r="E393" s="14">
        <f t="shared" ref="E393:E456" si="72">E392+F392</f>
        <v>2.6290379183264961E-53</v>
      </c>
      <c r="F393" s="14">
        <f t="shared" si="62"/>
        <v>-8.3542266557979103E-54</v>
      </c>
      <c r="G393" s="14">
        <f t="shared" ref="G393:G456" si="73">G392+H392</f>
        <v>8027967.8911865288</v>
      </c>
      <c r="H393" s="14">
        <f t="shared" si="69"/>
        <v>1.0111684301255754E-53</v>
      </c>
      <c r="I393" s="3">
        <f t="shared" si="66"/>
        <v>8027967.8911865288</v>
      </c>
      <c r="J393" s="3">
        <f t="shared" si="66"/>
        <v>1.7574576454578433E-54</v>
      </c>
      <c r="K393" s="3" t="str">
        <f ca="1">IF($A393&lt;=MAX(COVID19!A388:A4200),_xlfn.NUMBERVALUE(INDIRECT(ADDRESS((ROW(K393)-7)*28+29,5,,,"COVID19"))),"")</f>
        <v/>
      </c>
    </row>
    <row r="394" spans="1:11" x14ac:dyDescent="0.4">
      <c r="A394" s="1">
        <f t="shared" si="70"/>
        <v>44273</v>
      </c>
      <c r="B394" s="3">
        <f t="shared" si="70"/>
        <v>387</v>
      </c>
      <c r="C394" s="14">
        <f t="shared" si="71"/>
        <v>572032.10881347384</v>
      </c>
      <c r="D394" s="14">
        <f t="shared" si="68"/>
        <v>-1.1989948174486664E-54</v>
      </c>
      <c r="E394" s="14">
        <f t="shared" si="72"/>
        <v>1.7936152527467052E-53</v>
      </c>
      <c r="F394" s="14">
        <f t="shared" si="62"/>
        <v>-5.6995253854232761E-54</v>
      </c>
      <c r="G394" s="14">
        <f t="shared" si="73"/>
        <v>8027967.8911865288</v>
      </c>
      <c r="H394" s="14">
        <f t="shared" si="69"/>
        <v>6.8985202028719425E-54</v>
      </c>
      <c r="I394" s="3">
        <f t="shared" si="66"/>
        <v>8027967.8911865288</v>
      </c>
      <c r="J394" s="3">
        <f t="shared" si="66"/>
        <v>1.1989948174486664E-54</v>
      </c>
      <c r="K394" s="3" t="str">
        <f ca="1">IF($A394&lt;=MAX(COVID19!A389:A4200),_xlfn.NUMBERVALUE(INDIRECT(ADDRESS((ROW(K394)-7)*28+29,5,,,"COVID19"))),"")</f>
        <v/>
      </c>
    </row>
    <row r="395" spans="1:11" x14ac:dyDescent="0.4">
      <c r="A395" s="1">
        <f t="shared" si="70"/>
        <v>44274</v>
      </c>
      <c r="B395" s="3">
        <f t="shared" si="70"/>
        <v>388</v>
      </c>
      <c r="C395" s="14">
        <f t="shared" si="71"/>
        <v>572032.10881347384</v>
      </c>
      <c r="D395" s="14">
        <f t="shared" si="68"/>
        <v>-8.1799329615949176E-55</v>
      </c>
      <c r="E395" s="14">
        <f t="shared" si="72"/>
        <v>1.2236627142043775E-53</v>
      </c>
      <c r="F395" s="14">
        <f t="shared" ref="F395:F458" si="74">-D395-H395</f>
        <v>-3.8884017584727288E-54</v>
      </c>
      <c r="G395" s="14">
        <f t="shared" si="73"/>
        <v>8027967.8911865288</v>
      </c>
      <c r="H395" s="14">
        <f t="shared" si="69"/>
        <v>4.7063950546322205E-54</v>
      </c>
      <c r="I395" s="3">
        <f t="shared" si="66"/>
        <v>8027967.8911865288</v>
      </c>
      <c r="J395" s="3">
        <f t="shared" si="66"/>
        <v>8.1799329615949176E-55</v>
      </c>
      <c r="K395" s="3" t="str">
        <f ca="1">IF($A395&lt;=MAX(COVID19!A390:A4200),_xlfn.NUMBERVALUE(INDIRECT(ADDRESS((ROW(K395)-7)*28+29,5,,,"COVID19"))),"")</f>
        <v/>
      </c>
    </row>
    <row r="396" spans="1:11" x14ac:dyDescent="0.4">
      <c r="A396" s="1">
        <f t="shared" si="70"/>
        <v>44275</v>
      </c>
      <c r="B396" s="3">
        <f t="shared" si="70"/>
        <v>389</v>
      </c>
      <c r="C396" s="14">
        <f t="shared" si="71"/>
        <v>572032.10881347384</v>
      </c>
      <c r="D396" s="14">
        <f t="shared" si="68"/>
        <v>-5.5806165533364969E-55</v>
      </c>
      <c r="E396" s="14">
        <f t="shared" si="72"/>
        <v>8.348225383571046E-54</v>
      </c>
      <c r="F396" s="14">
        <f t="shared" si="74"/>
        <v>-2.6527942614244445E-54</v>
      </c>
      <c r="G396" s="14">
        <f t="shared" si="73"/>
        <v>8027967.8911865288</v>
      </c>
      <c r="H396" s="14">
        <f t="shared" si="69"/>
        <v>3.2108559167580943E-54</v>
      </c>
      <c r="I396" s="3">
        <f t="shared" si="66"/>
        <v>8027967.8911865288</v>
      </c>
      <c r="J396" s="3">
        <f t="shared" si="66"/>
        <v>5.5806165533364976E-55</v>
      </c>
      <c r="K396" s="3" t="str">
        <f ca="1">IF($A396&lt;=MAX(COVID19!A391:A4200),_xlfn.NUMBERVALUE(INDIRECT(ADDRESS((ROW(K396)-7)*28+29,5,,,"COVID19"))),"")</f>
        <v/>
      </c>
    </row>
    <row r="397" spans="1:11" x14ac:dyDescent="0.4">
      <c r="A397" s="1">
        <f t="shared" si="70"/>
        <v>44276</v>
      </c>
      <c r="B397" s="3">
        <f t="shared" si="70"/>
        <v>390</v>
      </c>
      <c r="C397" s="14">
        <f t="shared" si="71"/>
        <v>572032.10881347384</v>
      </c>
      <c r="D397" s="14">
        <f t="shared" si="68"/>
        <v>-3.8072782823028221E-55</v>
      </c>
      <c r="E397" s="14">
        <f t="shared" si="72"/>
        <v>5.6954311221466021E-54</v>
      </c>
      <c r="F397" s="14">
        <f t="shared" si="74"/>
        <v>-1.8098226033645644E-54</v>
      </c>
      <c r="G397" s="14">
        <f t="shared" si="73"/>
        <v>8027967.8911865288</v>
      </c>
      <c r="H397" s="14">
        <f t="shared" si="69"/>
        <v>2.1905504315948467E-54</v>
      </c>
      <c r="I397" s="3">
        <f t="shared" si="66"/>
        <v>8027967.8911865288</v>
      </c>
      <c r="J397" s="3">
        <f t="shared" si="66"/>
        <v>3.8072782823028228E-55</v>
      </c>
      <c r="K397" s="3" t="str">
        <f ca="1">IF($A397&lt;=MAX(COVID19!A392:A4200),_xlfn.NUMBERVALUE(INDIRECT(ADDRESS((ROW(K397)-7)*28+29,5,,,"COVID19"))),"")</f>
        <v/>
      </c>
    </row>
    <row r="398" spans="1:11" x14ac:dyDescent="0.4">
      <c r="A398" s="1">
        <f t="shared" si="70"/>
        <v>44277</v>
      </c>
      <c r="B398" s="3">
        <f t="shared" si="70"/>
        <v>391</v>
      </c>
      <c r="C398" s="14">
        <f t="shared" si="71"/>
        <v>572032.10881347384</v>
      </c>
      <c r="D398" s="14">
        <f t="shared" si="68"/>
        <v>-2.597449185113488E-55</v>
      </c>
      <c r="E398" s="14">
        <f t="shared" si="72"/>
        <v>3.8856085187820379E-54</v>
      </c>
      <c r="F398" s="14">
        <f t="shared" si="74"/>
        <v>-1.2347198964048194E-54</v>
      </c>
      <c r="G398" s="14">
        <f t="shared" si="73"/>
        <v>8027967.8911865288</v>
      </c>
      <c r="H398" s="14">
        <f t="shared" si="69"/>
        <v>1.4944648149161682E-54</v>
      </c>
      <c r="I398" s="3">
        <f t="shared" si="66"/>
        <v>8027967.8911865288</v>
      </c>
      <c r="J398" s="3">
        <f t="shared" si="66"/>
        <v>2.5974491851134876E-55</v>
      </c>
      <c r="K398" s="3" t="str">
        <f ca="1">IF($A398&lt;=MAX(COVID19!A393:A4200),_xlfn.NUMBERVALUE(INDIRECT(ADDRESS((ROW(K398)-7)*28+29,5,,,"COVID19"))),"")</f>
        <v/>
      </c>
    </row>
    <row r="399" spans="1:11" x14ac:dyDescent="0.4">
      <c r="A399" s="1">
        <f t="shared" si="70"/>
        <v>44278</v>
      </c>
      <c r="B399" s="3">
        <f t="shared" si="70"/>
        <v>392</v>
      </c>
      <c r="C399" s="14">
        <f t="shared" si="71"/>
        <v>572032.10881347384</v>
      </c>
      <c r="D399" s="14">
        <f t="shared" si="68"/>
        <v>-1.7720643906192155E-55</v>
      </c>
      <c r="E399" s="14">
        <f t="shared" si="72"/>
        <v>2.6508886223772188E-54</v>
      </c>
      <c r="F399" s="14">
        <f t="shared" si="74"/>
        <v>-8.4236610800623936E-55</v>
      </c>
      <c r="G399" s="14">
        <f t="shared" si="73"/>
        <v>8027967.8911865288</v>
      </c>
      <c r="H399" s="14">
        <f t="shared" si="69"/>
        <v>1.019572547068161E-54</v>
      </c>
      <c r="I399" s="3">
        <f t="shared" si="66"/>
        <v>8027967.8911865288</v>
      </c>
      <c r="J399" s="3">
        <f t="shared" si="66"/>
        <v>1.7720643906192159E-55</v>
      </c>
      <c r="K399" s="3" t="str">
        <f ca="1">IF($A399&lt;=MAX(COVID19!A394:A4200),_xlfn.NUMBERVALUE(INDIRECT(ADDRESS((ROW(K399)-7)*28+29,5,,,"COVID19"))),"")</f>
        <v/>
      </c>
    </row>
    <row r="400" spans="1:11" x14ac:dyDescent="0.4">
      <c r="A400" s="1">
        <f t="shared" si="70"/>
        <v>44279</v>
      </c>
      <c r="B400" s="3">
        <f t="shared" si="70"/>
        <v>393</v>
      </c>
      <c r="C400" s="14">
        <f t="shared" si="71"/>
        <v>572032.10881347384</v>
      </c>
      <c r="D400" s="14">
        <f t="shared" si="68"/>
        <v>-1.2089600145010915E-55</v>
      </c>
      <c r="E400" s="14">
        <f t="shared" si="72"/>
        <v>1.8085225143709794E-54</v>
      </c>
      <c r="F400" s="14">
        <f t="shared" si="74"/>
        <v>-5.7468958100026743E-55</v>
      </c>
      <c r="G400" s="14">
        <f t="shared" si="73"/>
        <v>8027967.8911865288</v>
      </c>
      <c r="H400" s="14">
        <f t="shared" si="69"/>
        <v>6.9558558245037657E-55</v>
      </c>
      <c r="I400" s="3">
        <f t="shared" si="66"/>
        <v>8027967.8911865288</v>
      </c>
      <c r="J400" s="3">
        <f t="shared" si="66"/>
        <v>1.2089600145010915E-55</v>
      </c>
      <c r="K400" s="3" t="str">
        <f ca="1">IF($A400&lt;=MAX(COVID19!A395:A4200),_xlfn.NUMBERVALUE(INDIRECT(ADDRESS((ROW(K400)-7)*28+29,5,,,"COVID19"))),"")</f>
        <v/>
      </c>
    </row>
    <row r="401" spans="1:11" x14ac:dyDescent="0.4">
      <c r="A401" s="1">
        <f t="shared" si="70"/>
        <v>44280</v>
      </c>
      <c r="B401" s="3">
        <f t="shared" si="70"/>
        <v>394</v>
      </c>
      <c r="C401" s="14">
        <f t="shared" si="71"/>
        <v>572032.10881347384</v>
      </c>
      <c r="D401" s="14">
        <f t="shared" si="68"/>
        <v>-8.2479187799251209E-56</v>
      </c>
      <c r="E401" s="14">
        <f t="shared" si="72"/>
        <v>1.2338329333707119E-54</v>
      </c>
      <c r="F401" s="14">
        <f t="shared" si="74"/>
        <v>-3.9207194042025333E-55</v>
      </c>
      <c r="G401" s="14">
        <f t="shared" si="73"/>
        <v>8027967.8911865288</v>
      </c>
      <c r="H401" s="14">
        <f t="shared" si="69"/>
        <v>4.7455112821950456E-55</v>
      </c>
      <c r="I401" s="3">
        <f t="shared" si="66"/>
        <v>8027967.8911865288</v>
      </c>
      <c r="J401" s="3">
        <f t="shared" si="66"/>
        <v>8.2479187799251227E-56</v>
      </c>
      <c r="K401" s="3" t="str">
        <f ca="1">IF($A401&lt;=MAX(COVID19!A396:A4200),_xlfn.NUMBERVALUE(INDIRECT(ADDRESS((ROW(K401)-7)*28+29,5,,,"COVID19"))),"")</f>
        <v/>
      </c>
    </row>
    <row r="402" spans="1:11" x14ac:dyDescent="0.4">
      <c r="A402" s="1">
        <f t="shared" si="70"/>
        <v>44281</v>
      </c>
      <c r="B402" s="3">
        <f t="shared" si="70"/>
        <v>395</v>
      </c>
      <c r="C402" s="14">
        <f t="shared" si="71"/>
        <v>572032.10881347384</v>
      </c>
      <c r="D402" s="14">
        <f t="shared" si="68"/>
        <v>-5.6269986917900731E-56</v>
      </c>
      <c r="E402" s="14">
        <f t="shared" si="72"/>
        <v>8.4176099295045858E-55</v>
      </c>
      <c r="F402" s="14">
        <f t="shared" si="74"/>
        <v>-2.6748424113996791E-55</v>
      </c>
      <c r="G402" s="14">
        <f t="shared" si="73"/>
        <v>8027967.8911865288</v>
      </c>
      <c r="H402" s="14">
        <f t="shared" si="69"/>
        <v>3.2375422805786865E-55</v>
      </c>
      <c r="I402" s="3">
        <f t="shared" si="66"/>
        <v>8027967.8911865288</v>
      </c>
      <c r="J402" s="3">
        <f t="shared" si="66"/>
        <v>5.626998691790074E-56</v>
      </c>
      <c r="K402" s="3" t="str">
        <f ca="1">IF($A402&lt;=MAX(COVID19!A397:A4200),_xlfn.NUMBERVALUE(INDIRECT(ADDRESS((ROW(K402)-7)*28+29,5,,,"COVID19"))),"")</f>
        <v/>
      </c>
    </row>
    <row r="403" spans="1:11" x14ac:dyDescent="0.4">
      <c r="A403" s="1">
        <f t="shared" si="70"/>
        <v>44282</v>
      </c>
      <c r="B403" s="3">
        <f t="shared" si="70"/>
        <v>396</v>
      </c>
      <c r="C403" s="14">
        <f t="shared" si="71"/>
        <v>572032.10881347384</v>
      </c>
      <c r="D403" s="14">
        <f t="shared" si="68"/>
        <v>-3.8389216870652367E-56</v>
      </c>
      <c r="E403" s="14">
        <f t="shared" si="72"/>
        <v>5.7427675181049063E-55</v>
      </c>
      <c r="F403" s="14">
        <f t="shared" si="74"/>
        <v>-1.8248645690261323E-55</v>
      </c>
      <c r="G403" s="14">
        <f t="shared" si="73"/>
        <v>8027967.8911865288</v>
      </c>
      <c r="H403" s="14">
        <f t="shared" si="69"/>
        <v>2.2087567377326561E-55</v>
      </c>
      <c r="I403" s="3">
        <f t="shared" si="66"/>
        <v>8027967.8911865288</v>
      </c>
      <c r="J403" s="3">
        <f t="shared" si="66"/>
        <v>3.8389216870652381E-56</v>
      </c>
      <c r="K403" s="3" t="str">
        <f ca="1">IF($A403&lt;=MAX(COVID19!A398:A4200),_xlfn.NUMBERVALUE(INDIRECT(ADDRESS((ROW(K403)-7)*28+29,5,,,"COVID19"))),"")</f>
        <v/>
      </c>
    </row>
    <row r="404" spans="1:11" x14ac:dyDescent="0.4">
      <c r="A404" s="1">
        <f t="shared" si="70"/>
        <v>44283</v>
      </c>
      <c r="B404" s="3">
        <f t="shared" si="70"/>
        <v>397</v>
      </c>
      <c r="C404" s="14">
        <f t="shared" si="71"/>
        <v>572032.10881347384</v>
      </c>
      <c r="D404" s="14">
        <f t="shared" si="68"/>
        <v>-2.6190373459517435E-56</v>
      </c>
      <c r="E404" s="14">
        <f t="shared" si="72"/>
        <v>3.917902949078774E-55</v>
      </c>
      <c r="F404" s="14">
        <f t="shared" si="74"/>
        <v>-1.2449820150505079E-55</v>
      </c>
      <c r="G404" s="14">
        <f t="shared" si="73"/>
        <v>8027967.8911865288</v>
      </c>
      <c r="H404" s="14">
        <f t="shared" si="69"/>
        <v>1.5068857496456822E-55</v>
      </c>
      <c r="I404" s="3">
        <f t="shared" si="66"/>
        <v>8027967.8911865288</v>
      </c>
      <c r="J404" s="3">
        <f t="shared" si="66"/>
        <v>2.6190373459517435E-56</v>
      </c>
      <c r="K404" s="3" t="str">
        <f ca="1">IF($A404&lt;=MAX(COVID19!A399:A4200),_xlfn.NUMBERVALUE(INDIRECT(ADDRESS((ROW(K404)-7)*28+29,5,,,"COVID19"))),"")</f>
        <v/>
      </c>
    </row>
    <row r="405" spans="1:11" x14ac:dyDescent="0.4">
      <c r="A405" s="1">
        <f t="shared" si="70"/>
        <v>44284</v>
      </c>
      <c r="B405" s="3">
        <f t="shared" si="70"/>
        <v>398</v>
      </c>
      <c r="C405" s="14">
        <f t="shared" si="71"/>
        <v>572032.10881347384</v>
      </c>
      <c r="D405" s="14">
        <f t="shared" si="68"/>
        <v>-1.7867925367171957E-56</v>
      </c>
      <c r="E405" s="14">
        <f t="shared" si="72"/>
        <v>2.6729209340282662E-55</v>
      </c>
      <c r="F405" s="14">
        <f t="shared" si="74"/>
        <v>-8.49367259416075E-56</v>
      </c>
      <c r="G405" s="14">
        <f t="shared" si="73"/>
        <v>8027967.8911865288</v>
      </c>
      <c r="H405" s="14">
        <f t="shared" si="69"/>
        <v>1.0280465130877946E-55</v>
      </c>
      <c r="I405" s="3">
        <f t="shared" si="66"/>
        <v>8027967.8911865288</v>
      </c>
      <c r="J405" s="3">
        <f t="shared" si="66"/>
        <v>1.7867925367171957E-56</v>
      </c>
      <c r="K405" s="3" t="str">
        <f ca="1">IF($A405&lt;=MAX(COVID19!A400:A4200),_xlfn.NUMBERVALUE(INDIRECT(ADDRESS((ROW(K405)-7)*28+29,5,,,"COVID19"))),"")</f>
        <v/>
      </c>
    </row>
    <row r="406" spans="1:11" x14ac:dyDescent="0.4">
      <c r="A406" s="1">
        <f t="shared" si="70"/>
        <v>44285</v>
      </c>
      <c r="B406" s="3">
        <f t="shared" si="70"/>
        <v>399</v>
      </c>
      <c r="C406" s="14">
        <f t="shared" si="71"/>
        <v>572032.10881347384</v>
      </c>
      <c r="D406" s="14">
        <f t="shared" si="68"/>
        <v>-1.2190080352245184E-56</v>
      </c>
      <c r="E406" s="14">
        <f t="shared" si="72"/>
        <v>1.8235536746121913E-55</v>
      </c>
      <c r="F406" s="14">
        <f t="shared" si="74"/>
        <v>-5.7946599440531396E-56</v>
      </c>
      <c r="G406" s="14">
        <f t="shared" si="73"/>
        <v>8027967.8911865288</v>
      </c>
      <c r="H406" s="14">
        <f t="shared" si="69"/>
        <v>7.0136679792776579E-56</v>
      </c>
      <c r="I406" s="3">
        <f t="shared" si="66"/>
        <v>8027967.8911865288</v>
      </c>
      <c r="J406" s="3">
        <f t="shared" si="66"/>
        <v>1.2190080352245184E-56</v>
      </c>
      <c r="K406" s="3" t="str">
        <f ca="1">IF($A406&lt;=MAX(COVID19!A401:A4200),_xlfn.NUMBERVALUE(INDIRECT(ADDRESS((ROW(K406)-7)*28+29,5,,,"COVID19"))),"")</f>
        <v/>
      </c>
    </row>
    <row r="407" spans="1:11" x14ac:dyDescent="0.4">
      <c r="A407" s="1">
        <f t="shared" si="70"/>
        <v>44286</v>
      </c>
      <c r="B407" s="3">
        <f t="shared" si="70"/>
        <v>400</v>
      </c>
      <c r="C407" s="14">
        <f t="shared" si="71"/>
        <v>572032.10881347384</v>
      </c>
      <c r="D407" s="14">
        <f t="shared" si="68"/>
        <v>-8.3164696483010532E-57</v>
      </c>
      <c r="E407" s="14">
        <f t="shared" si="72"/>
        <v>1.2440876802068773E-55</v>
      </c>
      <c r="F407" s="14">
        <f t="shared" si="74"/>
        <v>-3.9533056513501911E-56</v>
      </c>
      <c r="G407" s="14">
        <f t="shared" si="73"/>
        <v>8027967.8911865288</v>
      </c>
      <c r="H407" s="14">
        <f t="shared" si="69"/>
        <v>4.7849526161802966E-56</v>
      </c>
      <c r="I407" s="3">
        <f t="shared" si="66"/>
        <v>8027967.8911865288</v>
      </c>
      <c r="J407" s="3">
        <f t="shared" si="66"/>
        <v>8.3164696483010543E-57</v>
      </c>
      <c r="K407" s="3" t="str">
        <f ca="1">IF($A407&lt;=MAX(COVID19!A402:A4200),_xlfn.NUMBERVALUE(INDIRECT(ADDRESS((ROW(K407)-7)*28+29,5,,,"COVID19"))),"")</f>
        <v/>
      </c>
    </row>
    <row r="408" spans="1:11" x14ac:dyDescent="0.4">
      <c r="A408" s="1">
        <f t="shared" si="70"/>
        <v>44287</v>
      </c>
      <c r="B408" s="3">
        <f t="shared" si="70"/>
        <v>401</v>
      </c>
      <c r="C408" s="14">
        <f t="shared" si="71"/>
        <v>572032.10881347384</v>
      </c>
      <c r="D408" s="14">
        <f t="shared" si="68"/>
        <v>-5.6737663257793042E-57</v>
      </c>
      <c r="E408" s="14">
        <f t="shared" si="72"/>
        <v>8.4875711507185813E-56</v>
      </c>
      <c r="F408" s="14">
        <f t="shared" si="74"/>
        <v>-2.6970738100061392E-56</v>
      </c>
      <c r="G408" s="14">
        <f t="shared" si="73"/>
        <v>8027967.8911865288</v>
      </c>
      <c r="H408" s="14">
        <f t="shared" si="69"/>
        <v>3.2644504425840695E-56</v>
      </c>
      <c r="I408" s="3">
        <f t="shared" si="66"/>
        <v>8027967.8911865288</v>
      </c>
      <c r="J408" s="3">
        <f t="shared" si="66"/>
        <v>5.6737663257793031E-57</v>
      </c>
      <c r="K408" s="3" t="str">
        <f ca="1">IF($A408&lt;=MAX(COVID19!A403:A4200),_xlfn.NUMBERVALUE(INDIRECT(ADDRESS((ROW(K408)-7)*28+29,5,,,"COVID19"))),"")</f>
        <v/>
      </c>
    </row>
    <row r="409" spans="1:11" x14ac:dyDescent="0.4">
      <c r="A409" s="1">
        <f t="shared" ref="A409:B424" si="75">A408+1</f>
        <v>44288</v>
      </c>
      <c r="B409" s="3">
        <f t="shared" si="75"/>
        <v>402</v>
      </c>
      <c r="C409" s="14">
        <f t="shared" si="71"/>
        <v>572032.10881347384</v>
      </c>
      <c r="D409" s="14">
        <f t="shared" si="68"/>
        <v>-3.8708280894313754E-57</v>
      </c>
      <c r="E409" s="14">
        <f t="shared" si="72"/>
        <v>5.7904973407124426E-56</v>
      </c>
      <c r="F409" s="14">
        <f t="shared" si="74"/>
        <v>-1.8400315528693401E-56</v>
      </c>
      <c r="G409" s="14">
        <f t="shared" si="73"/>
        <v>8027967.8911865288</v>
      </c>
      <c r="H409" s="14">
        <f t="shared" si="69"/>
        <v>2.2271143618124777E-56</v>
      </c>
      <c r="I409" s="3">
        <f t="shared" si="66"/>
        <v>8027967.8911865288</v>
      </c>
      <c r="J409" s="3">
        <f t="shared" si="66"/>
        <v>3.870828089431376E-57</v>
      </c>
      <c r="K409" s="3" t="str">
        <f ca="1">IF($A409&lt;=MAX(COVID19!A404:A4200),_xlfn.NUMBERVALUE(INDIRECT(ADDRESS((ROW(K409)-7)*28+29,5,,,"COVID19"))),"")</f>
        <v/>
      </c>
    </row>
    <row r="410" spans="1:11" x14ac:dyDescent="0.4">
      <c r="A410" s="1">
        <f t="shared" si="75"/>
        <v>44289</v>
      </c>
      <c r="B410" s="3">
        <f t="shared" si="75"/>
        <v>403</v>
      </c>
      <c r="C410" s="14">
        <f t="shared" si="71"/>
        <v>572032.10881347384</v>
      </c>
      <c r="D410" s="14">
        <f t="shared" si="68"/>
        <v>-2.6408049323167994E-57</v>
      </c>
      <c r="E410" s="14">
        <f t="shared" si="72"/>
        <v>3.9504657878431023E-56</v>
      </c>
      <c r="F410" s="14">
        <f t="shared" si="74"/>
        <v>-1.2553294251695132E-56</v>
      </c>
      <c r="G410" s="14">
        <f t="shared" si="73"/>
        <v>8027967.8911865288</v>
      </c>
      <c r="H410" s="14">
        <f t="shared" si="69"/>
        <v>1.5194099184011931E-56</v>
      </c>
      <c r="I410" s="3">
        <f t="shared" si="66"/>
        <v>8027967.8911865288</v>
      </c>
      <c r="J410" s="3">
        <f t="shared" si="66"/>
        <v>2.6408049323167989E-57</v>
      </c>
      <c r="K410" s="3" t="str">
        <f ca="1">IF($A410&lt;=MAX(COVID19!A405:A4200),_xlfn.NUMBERVALUE(INDIRECT(ADDRESS((ROW(K410)-7)*28+29,5,,,"COVID19"))),"")</f>
        <v/>
      </c>
    </row>
    <row r="411" spans="1:11" x14ac:dyDescent="0.4">
      <c r="A411" s="1">
        <f t="shared" si="75"/>
        <v>44290</v>
      </c>
      <c r="B411" s="3">
        <f t="shared" si="75"/>
        <v>404</v>
      </c>
      <c r="C411" s="14">
        <f t="shared" si="71"/>
        <v>572032.10881347384</v>
      </c>
      <c r="D411" s="14">
        <f t="shared" si="68"/>
        <v>-1.8016430927505213E-57</v>
      </c>
      <c r="E411" s="14">
        <f t="shared" si="72"/>
        <v>2.6951363626735889E-56</v>
      </c>
      <c r="F411" s="14">
        <f t="shared" si="74"/>
        <v>-8.5642659944555889E-57</v>
      </c>
      <c r="G411" s="14">
        <f t="shared" si="73"/>
        <v>8027967.8911865288</v>
      </c>
      <c r="H411" s="14">
        <f t="shared" si="69"/>
        <v>1.036590908720611E-56</v>
      </c>
      <c r="I411" s="3">
        <f t="shared" si="66"/>
        <v>8027967.8911865288</v>
      </c>
      <c r="J411" s="3">
        <f t="shared" si="66"/>
        <v>1.8016430927505207E-57</v>
      </c>
      <c r="K411" s="3" t="str">
        <f ca="1">IF($A411&lt;=MAX(COVID19!A406:A4200),_xlfn.NUMBERVALUE(INDIRECT(ADDRESS((ROW(K411)-7)*28+29,5,,,"COVID19"))),"")</f>
        <v/>
      </c>
    </row>
    <row r="412" spans="1:11" x14ac:dyDescent="0.4">
      <c r="A412" s="1">
        <f t="shared" si="75"/>
        <v>44291</v>
      </c>
      <c r="B412" s="3">
        <f t="shared" si="75"/>
        <v>405</v>
      </c>
      <c r="C412" s="14">
        <f t="shared" si="71"/>
        <v>572032.10881347384</v>
      </c>
      <c r="D412" s="14">
        <f t="shared" si="68"/>
        <v>-1.2291395679907317E-57</v>
      </c>
      <c r="E412" s="14">
        <f t="shared" si="72"/>
        <v>1.83870976322803E-56</v>
      </c>
      <c r="F412" s="14">
        <f t="shared" si="74"/>
        <v>-5.8428210598093824E-57</v>
      </c>
      <c r="G412" s="14">
        <f t="shared" si="73"/>
        <v>8027967.8911865288</v>
      </c>
      <c r="H412" s="14">
        <f t="shared" si="69"/>
        <v>7.0719606278001143E-57</v>
      </c>
      <c r="I412" s="3">
        <f t="shared" si="66"/>
        <v>8027967.8911865288</v>
      </c>
      <c r="J412" s="3">
        <f t="shared" si="66"/>
        <v>1.2291395679907319E-57</v>
      </c>
      <c r="K412" s="3" t="str">
        <f ca="1">IF($A412&lt;=MAX(COVID19!A407:A4200),_xlfn.NUMBERVALUE(INDIRECT(ADDRESS((ROW(K412)-7)*28+29,5,,,"COVID19"))),"")</f>
        <v/>
      </c>
    </row>
    <row r="413" spans="1:11" x14ac:dyDescent="0.4">
      <c r="A413" s="1">
        <f t="shared" si="75"/>
        <v>44292</v>
      </c>
      <c r="B413" s="3">
        <f t="shared" si="75"/>
        <v>406</v>
      </c>
      <c r="C413" s="14">
        <f t="shared" si="71"/>
        <v>572032.10881347384</v>
      </c>
      <c r="D413" s="14">
        <f t="shared" si="68"/>
        <v>-8.3855902630191203E-58</v>
      </c>
      <c r="E413" s="14">
        <f t="shared" si="72"/>
        <v>1.2544276572470917E-56</v>
      </c>
      <c r="F413" s="14">
        <f t="shared" si="74"/>
        <v>-3.986162732340748E-57</v>
      </c>
      <c r="G413" s="14">
        <f t="shared" si="73"/>
        <v>8027967.8911865288</v>
      </c>
      <c r="H413" s="14">
        <f t="shared" si="69"/>
        <v>4.8247217586426599E-57</v>
      </c>
      <c r="I413" s="3">
        <f t="shared" si="66"/>
        <v>8027967.8911865288</v>
      </c>
      <c r="J413" s="3">
        <f t="shared" si="66"/>
        <v>8.3855902630191189E-58</v>
      </c>
      <c r="K413" s="3" t="str">
        <f ca="1">IF($A413&lt;=MAX(COVID19!A408:A4200),_xlfn.NUMBERVALUE(INDIRECT(ADDRESS((ROW(K413)-7)*28+29,5,,,"COVID19"))),"")</f>
        <v/>
      </c>
    </row>
    <row r="414" spans="1:11" x14ac:dyDescent="0.4">
      <c r="A414" s="1">
        <f t="shared" si="75"/>
        <v>44293</v>
      </c>
      <c r="B414" s="3">
        <f t="shared" si="75"/>
        <v>407</v>
      </c>
      <c r="C414" s="14">
        <f t="shared" si="71"/>
        <v>572032.10881347384</v>
      </c>
      <c r="D414" s="14">
        <f t="shared" si="68"/>
        <v>-5.7209226592704813E-58</v>
      </c>
      <c r="E414" s="14">
        <f t="shared" si="72"/>
        <v>8.5581138401301689E-57</v>
      </c>
      <c r="F414" s="14">
        <f t="shared" si="74"/>
        <v>-2.7194899802768626E-57</v>
      </c>
      <c r="G414" s="14">
        <f t="shared" si="73"/>
        <v>8027967.8911865288</v>
      </c>
      <c r="H414" s="14">
        <f t="shared" si="69"/>
        <v>3.2915822462039108E-57</v>
      </c>
      <c r="I414" s="3">
        <f t="shared" si="66"/>
        <v>8027967.8911865288</v>
      </c>
      <c r="J414" s="3">
        <f t="shared" si="66"/>
        <v>5.720922659270482E-58</v>
      </c>
      <c r="K414" s="3" t="str">
        <f ca="1">IF($A414&lt;=MAX(COVID19!A409:A4200),_xlfn.NUMBERVALUE(INDIRECT(ADDRESS((ROW(K414)-7)*28+29,5,,,"COVID19"))),"")</f>
        <v/>
      </c>
    </row>
    <row r="415" spans="1:11" x14ac:dyDescent="0.4">
      <c r="A415" s="1">
        <f t="shared" si="75"/>
        <v>44294</v>
      </c>
      <c r="B415" s="3">
        <f t="shared" si="75"/>
        <v>408</v>
      </c>
      <c r="C415" s="14">
        <f t="shared" si="71"/>
        <v>572032.10881347384</v>
      </c>
      <c r="D415" s="14">
        <f t="shared" si="68"/>
        <v>-3.9029996752513415E-58</v>
      </c>
      <c r="E415" s="14">
        <f t="shared" si="72"/>
        <v>5.8386238598533069E-57</v>
      </c>
      <c r="F415" s="14">
        <f t="shared" si="74"/>
        <v>-1.8553245939569068E-57</v>
      </c>
      <c r="G415" s="14">
        <f t="shared" si="73"/>
        <v>8027967.8911865288</v>
      </c>
      <c r="H415" s="14">
        <f t="shared" si="69"/>
        <v>2.2456245614820409E-57</v>
      </c>
      <c r="I415" s="3">
        <f t="shared" si="66"/>
        <v>8027967.8911865288</v>
      </c>
      <c r="J415" s="3">
        <f t="shared" si="66"/>
        <v>3.9029996752513415E-58</v>
      </c>
      <c r="K415" s="3" t="str">
        <f ca="1">IF($A415&lt;=MAX(COVID19!A410:A4200),_xlfn.NUMBERVALUE(INDIRECT(ADDRESS((ROW(K415)-7)*28+29,5,,,"COVID19"))),"")</f>
        <v/>
      </c>
    </row>
    <row r="416" spans="1:11" x14ac:dyDescent="0.4">
      <c r="A416" s="1">
        <f t="shared" si="75"/>
        <v>44295</v>
      </c>
      <c r="B416" s="3">
        <f t="shared" si="75"/>
        <v>409</v>
      </c>
      <c r="C416" s="14">
        <f t="shared" si="71"/>
        <v>572032.10881347384</v>
      </c>
      <c r="D416" s="14">
        <f t="shared" si="68"/>
        <v>-2.6627534354667546E-58</v>
      </c>
      <c r="E416" s="14">
        <f t="shared" si="72"/>
        <v>3.9832992658964003E-57</v>
      </c>
      <c r="F416" s="14">
        <f t="shared" si="74"/>
        <v>-1.2657628356442477E-57</v>
      </c>
      <c r="G416" s="14">
        <f t="shared" si="73"/>
        <v>8027967.8911865288</v>
      </c>
      <c r="H416" s="14">
        <f t="shared" si="69"/>
        <v>1.5320381791909232E-57</v>
      </c>
      <c r="I416" s="3">
        <f t="shared" si="66"/>
        <v>8027967.8911865288</v>
      </c>
      <c r="J416" s="3">
        <f t="shared" si="66"/>
        <v>2.6627534354667549E-58</v>
      </c>
      <c r="K416" s="3" t="str">
        <f ca="1">IF($A416&lt;=MAX(COVID19!A411:A4200),_xlfn.NUMBERVALUE(INDIRECT(ADDRESS((ROW(K416)-7)*28+29,5,,,"COVID19"))),"")</f>
        <v/>
      </c>
    </row>
    <row r="417" spans="1:11" x14ac:dyDescent="0.4">
      <c r="A417" s="1">
        <f t="shared" si="75"/>
        <v>44296</v>
      </c>
      <c r="B417" s="3">
        <f t="shared" si="75"/>
        <v>410</v>
      </c>
      <c r="C417" s="14">
        <f t="shared" si="71"/>
        <v>572032.10881347384</v>
      </c>
      <c r="D417" s="14">
        <f t="shared" si="68"/>
        <v>-1.8166170761040127E-58</v>
      </c>
      <c r="E417" s="14">
        <f t="shared" si="72"/>
        <v>2.7175364302521524E-57</v>
      </c>
      <c r="F417" s="14">
        <f t="shared" si="74"/>
        <v>-8.6354461171734961E-58</v>
      </c>
      <c r="G417" s="14">
        <f t="shared" si="73"/>
        <v>8027967.8911865288</v>
      </c>
      <c r="H417" s="14">
        <f t="shared" si="69"/>
        <v>1.0452063193277508E-57</v>
      </c>
      <c r="I417" s="3">
        <f t="shared" si="66"/>
        <v>8027967.8911865288</v>
      </c>
      <c r="J417" s="3">
        <f t="shared" si="66"/>
        <v>1.8166170761040123E-58</v>
      </c>
      <c r="K417" s="3" t="str">
        <f ca="1">IF($A417&lt;=MAX(COVID19!A412:A4200),_xlfn.NUMBERVALUE(INDIRECT(ADDRESS((ROW(K417)-7)*28+29,5,,,"COVID19"))),"")</f>
        <v/>
      </c>
    </row>
    <row r="418" spans="1:11" x14ac:dyDescent="0.4">
      <c r="A418" s="1">
        <f t="shared" si="75"/>
        <v>44297</v>
      </c>
      <c r="B418" s="3">
        <f t="shared" si="75"/>
        <v>411</v>
      </c>
      <c r="C418" s="14">
        <f t="shared" si="71"/>
        <v>572032.10881347384</v>
      </c>
      <c r="D418" s="14">
        <f t="shared" si="68"/>
        <v>-1.2393553068927758E-58</v>
      </c>
      <c r="E418" s="14">
        <f t="shared" si="72"/>
        <v>1.8539918185348026E-57</v>
      </c>
      <c r="F418" s="14">
        <f t="shared" si="74"/>
        <v>-5.891382456702618E-58</v>
      </c>
      <c r="G418" s="14">
        <f t="shared" si="73"/>
        <v>8027967.8911865288</v>
      </c>
      <c r="H418" s="14">
        <f t="shared" si="69"/>
        <v>7.130737763595394E-58</v>
      </c>
      <c r="I418" s="3">
        <f t="shared" si="66"/>
        <v>8027967.8911865288</v>
      </c>
      <c r="J418" s="3">
        <f t="shared" si="66"/>
        <v>1.239355306892776E-58</v>
      </c>
      <c r="K418" s="3" t="str">
        <f ca="1">IF($A418&lt;=MAX(COVID19!A413:A4200),_xlfn.NUMBERVALUE(INDIRECT(ADDRESS((ROW(K418)-7)*28+29,5,,,"COVID19"))),"")</f>
        <v/>
      </c>
    </row>
    <row r="419" spans="1:11" x14ac:dyDescent="0.4">
      <c r="A419" s="1">
        <f t="shared" si="75"/>
        <v>44298</v>
      </c>
      <c r="B419" s="3">
        <f t="shared" si="75"/>
        <v>412</v>
      </c>
      <c r="C419" s="14">
        <f t="shared" si="71"/>
        <v>572032.10881347384</v>
      </c>
      <c r="D419" s="14">
        <f t="shared" si="68"/>
        <v>-8.4552853594080216E-59</v>
      </c>
      <c r="E419" s="14">
        <f t="shared" si="72"/>
        <v>1.2648535728645408E-57</v>
      </c>
      <c r="F419" s="14">
        <f t="shared" si="74"/>
        <v>-4.0192928981535851E-58</v>
      </c>
      <c r="G419" s="14">
        <f t="shared" si="73"/>
        <v>8027967.8911865288</v>
      </c>
      <c r="H419" s="14">
        <f t="shared" si="69"/>
        <v>4.8648214340943875E-58</v>
      </c>
      <c r="I419" s="3">
        <f t="shared" si="66"/>
        <v>8027967.8911865288</v>
      </c>
      <c r="J419" s="3">
        <f t="shared" si="66"/>
        <v>8.4552853594080234E-59</v>
      </c>
      <c r="K419" s="3" t="str">
        <f ca="1">IF($A419&lt;=MAX(COVID19!A414:A4200),_xlfn.NUMBERVALUE(INDIRECT(ADDRESS((ROW(K419)-7)*28+29,5,,,"COVID19"))),"")</f>
        <v/>
      </c>
    </row>
    <row r="420" spans="1:11" x14ac:dyDescent="0.4">
      <c r="A420" s="1">
        <f t="shared" si="75"/>
        <v>44299</v>
      </c>
      <c r="B420" s="3">
        <f t="shared" si="75"/>
        <v>413</v>
      </c>
      <c r="C420" s="14">
        <f t="shared" si="71"/>
        <v>572032.10881347384</v>
      </c>
      <c r="D420" s="14">
        <f t="shared" si="68"/>
        <v>-5.7684709228589951E-59</v>
      </c>
      <c r="E420" s="14">
        <f t="shared" si="72"/>
        <v>8.6292428304918233E-58</v>
      </c>
      <c r="F420" s="14">
        <f t="shared" si="74"/>
        <v>-2.7420924579032626E-58</v>
      </c>
      <c r="G420" s="14">
        <f t="shared" si="73"/>
        <v>8027967.8911865288</v>
      </c>
      <c r="H420" s="14">
        <f t="shared" si="69"/>
        <v>3.3189395501891622E-58</v>
      </c>
      <c r="I420" s="3">
        <f t="shared" si="66"/>
        <v>8027967.8911865288</v>
      </c>
      <c r="J420" s="3">
        <f t="shared" si="66"/>
        <v>5.768470922858996E-59</v>
      </c>
      <c r="K420" s="3" t="str">
        <f ca="1">IF($A420&lt;=MAX(COVID19!A415:A4200),_xlfn.NUMBERVALUE(INDIRECT(ADDRESS((ROW(K420)-7)*28+29,5,,,"COVID19"))),"")</f>
        <v/>
      </c>
    </row>
    <row r="421" spans="1:11" x14ac:dyDescent="0.4">
      <c r="A421" s="1">
        <f t="shared" si="75"/>
        <v>44300</v>
      </c>
      <c r="B421" s="3">
        <f t="shared" si="75"/>
        <v>414</v>
      </c>
      <c r="C421" s="14">
        <f t="shared" si="71"/>
        <v>572032.10881347384</v>
      </c>
      <c r="D421" s="14">
        <f t="shared" si="68"/>
        <v>-3.9354386485424781E-59</v>
      </c>
      <c r="E421" s="14">
        <f t="shared" si="72"/>
        <v>5.8871503725885606E-58</v>
      </c>
      <c r="F421" s="14">
        <f t="shared" si="74"/>
        <v>-1.8707447399875061E-58</v>
      </c>
      <c r="G421" s="14">
        <f t="shared" si="73"/>
        <v>8027967.8911865288</v>
      </c>
      <c r="H421" s="14">
        <f t="shared" si="69"/>
        <v>2.2642886048417538E-58</v>
      </c>
      <c r="I421" s="3">
        <f t="shared" si="66"/>
        <v>8027967.8911865288</v>
      </c>
      <c r="J421" s="3">
        <f t="shared" si="66"/>
        <v>3.9354386485424772E-59</v>
      </c>
      <c r="K421" s="3" t="str">
        <f ca="1">IF($A421&lt;=MAX(COVID19!A416:A4200),_xlfn.NUMBERVALUE(INDIRECT(ADDRESS((ROW(K421)-7)*28+29,5,,,"COVID19"))),"")</f>
        <v/>
      </c>
    </row>
    <row r="422" spans="1:11" x14ac:dyDescent="0.4">
      <c r="A422" s="1">
        <f t="shared" si="75"/>
        <v>44301</v>
      </c>
      <c r="B422" s="3">
        <f t="shared" si="75"/>
        <v>415</v>
      </c>
      <c r="C422" s="14">
        <f t="shared" si="71"/>
        <v>572032.10881347384</v>
      </c>
      <c r="D422" s="14">
        <f t="shared" si="68"/>
        <v>-2.6848843590539891E-59</v>
      </c>
      <c r="E422" s="14">
        <f t="shared" si="72"/>
        <v>4.0164056326010542E-58</v>
      </c>
      <c r="F422" s="14">
        <f t="shared" si="74"/>
        <v>-1.2762829612488526E-58</v>
      </c>
      <c r="G422" s="14">
        <f t="shared" si="73"/>
        <v>8027967.8911865288</v>
      </c>
      <c r="H422" s="14">
        <f t="shared" si="69"/>
        <v>1.5447713971542515E-58</v>
      </c>
      <c r="I422" s="3">
        <f t="shared" si="66"/>
        <v>8027967.8911865288</v>
      </c>
      <c r="J422" s="3">
        <f t="shared" si="66"/>
        <v>2.6848843590539891E-59</v>
      </c>
      <c r="K422" s="3" t="str">
        <f ca="1">IF($A422&lt;=MAX(COVID19!A417:A4200),_xlfn.NUMBERVALUE(INDIRECT(ADDRESS((ROW(K422)-7)*28+29,5,,,"COVID19"))),"")</f>
        <v/>
      </c>
    </row>
    <row r="423" spans="1:11" x14ac:dyDescent="0.4">
      <c r="A423" s="1">
        <f t="shared" si="75"/>
        <v>44302</v>
      </c>
      <c r="B423" s="3">
        <f t="shared" si="75"/>
        <v>416</v>
      </c>
      <c r="C423" s="14">
        <f t="shared" si="71"/>
        <v>572032.10881347384</v>
      </c>
      <c r="D423" s="14">
        <f t="shared" si="68"/>
        <v>-1.8317155126182732E-59</v>
      </c>
      <c r="E423" s="14">
        <f t="shared" si="72"/>
        <v>2.7401226713522014E-58</v>
      </c>
      <c r="F423" s="14">
        <f t="shared" si="74"/>
        <v>-8.7072178387363458E-59</v>
      </c>
      <c r="G423" s="14">
        <f t="shared" si="73"/>
        <v>8027967.8911865288</v>
      </c>
      <c r="H423" s="14">
        <f t="shared" si="69"/>
        <v>1.053893335135462E-58</v>
      </c>
      <c r="I423" s="3">
        <f t="shared" si="66"/>
        <v>8027967.8911865288</v>
      </c>
      <c r="J423" s="3">
        <f t="shared" si="66"/>
        <v>1.8317155126182741E-59</v>
      </c>
      <c r="K423" s="3" t="str">
        <f ca="1">IF($A423&lt;=MAX(COVID19!A418:A4200),_xlfn.NUMBERVALUE(INDIRECT(ADDRESS((ROW(K423)-7)*28+29,5,,,"COVID19"))),"")</f>
        <v/>
      </c>
    </row>
    <row r="424" spans="1:11" x14ac:dyDescent="0.4">
      <c r="A424" s="1">
        <f t="shared" si="75"/>
        <v>44303</v>
      </c>
      <c r="B424" s="3">
        <f t="shared" si="75"/>
        <v>417</v>
      </c>
      <c r="C424" s="14">
        <f t="shared" si="71"/>
        <v>572032.10881347384</v>
      </c>
      <c r="D424" s="14">
        <f t="shared" si="68"/>
        <v>-1.2496559517925053E-59</v>
      </c>
      <c r="E424" s="14">
        <f t="shared" si="72"/>
        <v>1.8694008874785668E-58</v>
      </c>
      <c r="F424" s="14">
        <f t="shared" si="74"/>
        <v>-5.9403474615865968E-59</v>
      </c>
      <c r="G424" s="14">
        <f t="shared" si="73"/>
        <v>8027967.8911865288</v>
      </c>
      <c r="H424" s="14">
        <f t="shared" si="69"/>
        <v>7.1900034133791023E-59</v>
      </c>
      <c r="I424" s="3">
        <f t="shared" si="66"/>
        <v>8027967.8911865288</v>
      </c>
      <c r="J424" s="3">
        <f t="shared" si="66"/>
        <v>1.2496559517925055E-59</v>
      </c>
      <c r="K424" s="3" t="str">
        <f ca="1">IF($A424&lt;=MAX(COVID19!A419:A4200),_xlfn.NUMBERVALUE(INDIRECT(ADDRESS((ROW(K424)-7)*28+29,5,,,"COVID19"))),"")</f>
        <v/>
      </c>
    </row>
    <row r="425" spans="1:11" x14ac:dyDescent="0.4">
      <c r="A425" s="1">
        <f t="shared" ref="A425:B440" si="76">A424+1</f>
        <v>44304</v>
      </c>
      <c r="B425" s="3">
        <f t="shared" si="76"/>
        <v>418</v>
      </c>
      <c r="C425" s="14">
        <f t="shared" si="71"/>
        <v>572032.10881347384</v>
      </c>
      <c r="D425" s="14">
        <f t="shared" si="68"/>
        <v>-8.5255597121531613E-60</v>
      </c>
      <c r="E425" s="14">
        <f t="shared" si="72"/>
        <v>1.2753661413199071E-58</v>
      </c>
      <c r="F425" s="14">
        <f t="shared" si="74"/>
        <v>-4.0526984184766337E-59</v>
      </c>
      <c r="G425" s="14">
        <f t="shared" si="73"/>
        <v>8027967.8911865288</v>
      </c>
      <c r="H425" s="14">
        <f t="shared" si="69"/>
        <v>4.9052543896919496E-59</v>
      </c>
      <c r="I425" s="3">
        <f t="shared" si="66"/>
        <v>8027967.8911865288</v>
      </c>
      <c r="J425" s="3">
        <f t="shared" si="66"/>
        <v>8.525559712153159E-60</v>
      </c>
      <c r="K425" s="3" t="str">
        <f ca="1">IF($A425&lt;=MAX(COVID19!A420:A4200),_xlfn.NUMBERVALUE(INDIRECT(ADDRESS((ROW(K425)-7)*28+29,5,,,"COVID19"))),"")</f>
        <v/>
      </c>
    </row>
    <row r="426" spans="1:11" x14ac:dyDescent="0.4">
      <c r="A426" s="1">
        <f t="shared" si="76"/>
        <v>44305</v>
      </c>
      <c r="B426" s="3">
        <f t="shared" si="76"/>
        <v>419</v>
      </c>
      <c r="C426" s="14">
        <f t="shared" si="71"/>
        <v>572032.10881347384</v>
      </c>
      <c r="D426" s="14">
        <f t="shared" si="68"/>
        <v>-5.816414373990661E-60</v>
      </c>
      <c r="E426" s="14">
        <f t="shared" si="72"/>
        <v>8.7009629947224368E-59</v>
      </c>
      <c r="F426" s="14">
        <f t="shared" si="74"/>
        <v>-2.7648827913403322E-59</v>
      </c>
      <c r="G426" s="14">
        <f t="shared" si="73"/>
        <v>8027967.8911865288</v>
      </c>
      <c r="H426" s="14">
        <f t="shared" si="69"/>
        <v>3.3465242287393983E-59</v>
      </c>
      <c r="I426" s="3">
        <f t="shared" si="66"/>
        <v>8027967.8911865288</v>
      </c>
      <c r="J426" s="3">
        <f t="shared" si="66"/>
        <v>5.816414373990661E-60</v>
      </c>
      <c r="K426" s="3" t="str">
        <f ca="1">IF($A426&lt;=MAX(COVID19!A421:A4200),_xlfn.NUMBERVALUE(INDIRECT(ADDRESS((ROW(K426)-7)*28+29,5,,,"COVID19"))),"")</f>
        <v/>
      </c>
    </row>
    <row r="427" spans="1:11" x14ac:dyDescent="0.4">
      <c r="A427" s="1">
        <f t="shared" si="76"/>
        <v>44306</v>
      </c>
      <c r="B427" s="3">
        <f t="shared" si="76"/>
        <v>420</v>
      </c>
      <c r="C427" s="14">
        <f t="shared" si="71"/>
        <v>572032.10881347384</v>
      </c>
      <c r="D427" s="14">
        <f t="shared" si="68"/>
        <v>-3.9681472316403637E-60</v>
      </c>
      <c r="E427" s="14">
        <f t="shared" si="72"/>
        <v>5.936080203382105E-59</v>
      </c>
      <c r="F427" s="14">
        <f t="shared" si="74"/>
        <v>-1.8862930473675421E-59</v>
      </c>
      <c r="G427" s="14">
        <f t="shared" si="73"/>
        <v>8027967.8911865288</v>
      </c>
      <c r="H427" s="14">
        <f t="shared" si="69"/>
        <v>2.2831077705315786E-59</v>
      </c>
      <c r="I427" s="3">
        <f t="shared" si="66"/>
        <v>8027967.8911865288</v>
      </c>
      <c r="J427" s="3">
        <f t="shared" si="66"/>
        <v>3.9681472316403648E-60</v>
      </c>
      <c r="K427" s="3" t="str">
        <f ca="1">IF($A427&lt;=MAX(COVID19!A422:A4200),_xlfn.NUMBERVALUE(INDIRECT(ADDRESS((ROW(K427)-7)*28+29,5,,,"COVID19"))),"")</f>
        <v/>
      </c>
    </row>
    <row r="428" spans="1:11" x14ac:dyDescent="0.4">
      <c r="A428" s="1">
        <f t="shared" si="76"/>
        <v>44307</v>
      </c>
      <c r="B428" s="3">
        <f t="shared" si="76"/>
        <v>421</v>
      </c>
      <c r="C428" s="14">
        <f t="shared" si="71"/>
        <v>572032.10881347384</v>
      </c>
      <c r="D428" s="14">
        <f t="shared" si="68"/>
        <v>-2.7071992192281794E-60</v>
      </c>
      <c r="E428" s="14">
        <f t="shared" si="72"/>
        <v>4.0497871560145629E-59</v>
      </c>
      <c r="F428" s="14">
        <f t="shared" si="74"/>
        <v>-1.2868905226981676E-59</v>
      </c>
      <c r="G428" s="14">
        <f t="shared" si="73"/>
        <v>8027967.8911865288</v>
      </c>
      <c r="H428" s="14">
        <f t="shared" si="69"/>
        <v>1.5576104446209856E-59</v>
      </c>
      <c r="I428" s="3">
        <f t="shared" si="66"/>
        <v>8027967.8911865288</v>
      </c>
      <c r="J428" s="3">
        <f t="shared" si="66"/>
        <v>2.7071992192281805E-60</v>
      </c>
      <c r="K428" s="3" t="str">
        <f ca="1">IF($A428&lt;=MAX(COVID19!A423:A4200),_xlfn.NUMBERVALUE(INDIRECT(ADDRESS((ROW(K428)-7)*28+29,5,,,"COVID19"))),"")</f>
        <v/>
      </c>
    </row>
    <row r="429" spans="1:11" x14ac:dyDescent="0.4">
      <c r="A429" s="1">
        <f t="shared" si="76"/>
        <v>44308</v>
      </c>
      <c r="B429" s="3">
        <f t="shared" si="76"/>
        <v>422</v>
      </c>
      <c r="C429" s="14">
        <f t="shared" si="71"/>
        <v>572032.10881347384</v>
      </c>
      <c r="D429" s="14">
        <f t="shared" si="68"/>
        <v>-1.8469394366599684E-60</v>
      </c>
      <c r="E429" s="14">
        <f t="shared" si="72"/>
        <v>2.7628966333163953E-59</v>
      </c>
      <c r="F429" s="14">
        <f t="shared" si="74"/>
        <v>-8.7795860760953977E-60</v>
      </c>
      <c r="G429" s="14">
        <f t="shared" si="73"/>
        <v>8027967.8911865288</v>
      </c>
      <c r="H429" s="14">
        <f t="shared" si="69"/>
        <v>1.0626525512755366E-59</v>
      </c>
      <c r="I429" s="3">
        <f t="shared" ref="I429:J492" si="77">E429+G429</f>
        <v>8027967.8911865288</v>
      </c>
      <c r="J429" s="3">
        <f t="shared" si="77"/>
        <v>1.8469394366599682E-60</v>
      </c>
      <c r="K429" s="3" t="str">
        <f ca="1">IF($A429&lt;=MAX(COVID19!A424:A4200),_xlfn.NUMBERVALUE(INDIRECT(ADDRESS((ROW(K429)-7)*28+29,5,,,"COVID19"))),"")</f>
        <v/>
      </c>
    </row>
    <row r="430" spans="1:11" x14ac:dyDescent="0.4">
      <c r="A430" s="1">
        <f t="shared" si="76"/>
        <v>44309</v>
      </c>
      <c r="B430" s="3">
        <f t="shared" si="76"/>
        <v>423</v>
      </c>
      <c r="C430" s="14">
        <f t="shared" si="71"/>
        <v>572032.10881347384</v>
      </c>
      <c r="D430" s="14">
        <f t="shared" si="68"/>
        <v>-1.2600422083685319E-60</v>
      </c>
      <c r="E430" s="14">
        <f t="shared" si="72"/>
        <v>1.8849380257068555E-59</v>
      </c>
      <c r="F430" s="14">
        <f t="shared" si="74"/>
        <v>-5.9897194289655265E-60</v>
      </c>
      <c r="G430" s="14">
        <f t="shared" si="73"/>
        <v>8027967.8911865288</v>
      </c>
      <c r="H430" s="14">
        <f t="shared" si="69"/>
        <v>7.2497616373340587E-60</v>
      </c>
      <c r="I430" s="3">
        <f t="shared" si="77"/>
        <v>8027967.8911865288</v>
      </c>
      <c r="J430" s="3">
        <f t="shared" si="77"/>
        <v>1.2600422083685322E-60</v>
      </c>
      <c r="K430" s="3" t="str">
        <f ca="1">IF($A430&lt;=MAX(COVID19!A425:A4200),_xlfn.NUMBERVALUE(INDIRECT(ADDRESS((ROW(K430)-7)*28+29,5,,,"COVID19"))),"")</f>
        <v/>
      </c>
    </row>
    <row r="431" spans="1:11" x14ac:dyDescent="0.4">
      <c r="A431" s="1">
        <f t="shared" si="76"/>
        <v>44310</v>
      </c>
      <c r="B431" s="3">
        <f t="shared" si="76"/>
        <v>424</v>
      </c>
      <c r="C431" s="14">
        <f t="shared" si="71"/>
        <v>572032.10881347384</v>
      </c>
      <c r="D431" s="14">
        <f t="shared" si="68"/>
        <v>-8.5964181356237519E-61</v>
      </c>
      <c r="E431" s="14">
        <f t="shared" si="72"/>
        <v>1.2859660828103028E-59</v>
      </c>
      <c r="F431" s="14">
        <f t="shared" si="74"/>
        <v>-4.0863815818618665E-60</v>
      </c>
      <c r="G431" s="14">
        <f t="shared" si="73"/>
        <v>8027967.8911865288</v>
      </c>
      <c r="H431" s="14">
        <f t="shared" si="69"/>
        <v>4.9460233954242414E-60</v>
      </c>
      <c r="I431" s="3">
        <f t="shared" si="77"/>
        <v>8027967.8911865288</v>
      </c>
      <c r="J431" s="3">
        <f t="shared" si="77"/>
        <v>8.5964181356237492E-61</v>
      </c>
      <c r="K431" s="3" t="str">
        <f ca="1">IF($A431&lt;=MAX(COVID19!A426:A4200),_xlfn.NUMBERVALUE(INDIRECT(ADDRESS((ROW(K431)-7)*28+29,5,,,"COVID19"))),"")</f>
        <v/>
      </c>
    </row>
    <row r="432" spans="1:11" x14ac:dyDescent="0.4">
      <c r="A432" s="1">
        <f t="shared" si="76"/>
        <v>44311</v>
      </c>
      <c r="B432" s="3">
        <f t="shared" si="76"/>
        <v>425</v>
      </c>
      <c r="C432" s="14">
        <f t="shared" si="71"/>
        <v>572032.10881347384</v>
      </c>
      <c r="D432" s="14">
        <f t="shared" si="68"/>
        <v>-5.8647562971848824E-61</v>
      </c>
      <c r="E432" s="14">
        <f t="shared" si="72"/>
        <v>8.7732792462411616E-60</v>
      </c>
      <c r="F432" s="14">
        <f t="shared" si="74"/>
        <v>-2.7878625419127271E-60</v>
      </c>
      <c r="G432" s="14">
        <f t="shared" si="73"/>
        <v>8027967.8911865288</v>
      </c>
      <c r="H432" s="14">
        <f t="shared" si="69"/>
        <v>3.3743381716312157E-60</v>
      </c>
      <c r="I432" s="3">
        <f t="shared" si="77"/>
        <v>8027967.8911865288</v>
      </c>
      <c r="J432" s="3">
        <f t="shared" si="77"/>
        <v>5.8647562971848851E-61</v>
      </c>
      <c r="K432" s="3" t="str">
        <f ca="1">IF($A432&lt;=MAX(COVID19!A427:A4200),_xlfn.NUMBERVALUE(INDIRECT(ADDRESS((ROW(K432)-7)*28+29,5,,,"COVID19"))),"")</f>
        <v/>
      </c>
    </row>
    <row r="433" spans="1:11" x14ac:dyDescent="0.4">
      <c r="A433" s="1">
        <f t="shared" si="76"/>
        <v>44312</v>
      </c>
      <c r="B433" s="3">
        <f t="shared" si="76"/>
        <v>426</v>
      </c>
      <c r="C433" s="14">
        <f t="shared" si="71"/>
        <v>572032.10881347384</v>
      </c>
      <c r="D433" s="14">
        <f t="shared" si="68"/>
        <v>-4.0011276653510566E-61</v>
      </c>
      <c r="E433" s="14">
        <f t="shared" si="72"/>
        <v>5.9854167043284345E-60</v>
      </c>
      <c r="F433" s="14">
        <f t="shared" si="74"/>
        <v>-1.9019705812835229E-60</v>
      </c>
      <c r="G433" s="14">
        <f t="shared" si="73"/>
        <v>8027967.8911865288</v>
      </c>
      <c r="H433" s="14">
        <f t="shared" si="69"/>
        <v>2.3020833478186284E-60</v>
      </c>
      <c r="I433" s="3">
        <f t="shared" si="77"/>
        <v>8027967.8911865288</v>
      </c>
      <c r="J433" s="3">
        <f t="shared" si="77"/>
        <v>4.0011276653510552E-61</v>
      </c>
      <c r="K433" s="3" t="str">
        <f ca="1">IF($A433&lt;=MAX(COVID19!A428:A4200),_xlfn.NUMBERVALUE(INDIRECT(ADDRESS((ROW(K433)-7)*28+29,5,,,"COVID19"))),"")</f>
        <v/>
      </c>
    </row>
    <row r="434" spans="1:11" x14ac:dyDescent="0.4">
      <c r="A434" s="1">
        <f t="shared" si="76"/>
        <v>44313</v>
      </c>
      <c r="B434" s="3">
        <f t="shared" si="76"/>
        <v>427</v>
      </c>
      <c r="C434" s="14">
        <f t="shared" si="71"/>
        <v>572032.10881347384</v>
      </c>
      <c r="D434" s="14">
        <f t="shared" si="68"/>
        <v>-2.7296995447401655E-61</v>
      </c>
      <c r="E434" s="14">
        <f t="shared" si="72"/>
        <v>4.0834461230449116E-60</v>
      </c>
      <c r="F434" s="14">
        <f t="shared" si="74"/>
        <v>-1.2975862466971031E-60</v>
      </c>
      <c r="G434" s="14">
        <f t="shared" si="73"/>
        <v>8027967.8911865288</v>
      </c>
      <c r="H434" s="14">
        <f t="shared" si="69"/>
        <v>1.5705562011711197E-60</v>
      </c>
      <c r="I434" s="3">
        <f t="shared" si="77"/>
        <v>8027967.8911865288</v>
      </c>
      <c r="J434" s="3">
        <f t="shared" si="77"/>
        <v>2.7296995447401662E-61</v>
      </c>
      <c r="K434" s="3" t="str">
        <f ca="1">IF($A434&lt;=MAX(COVID19!A429:A4200),_xlfn.NUMBERVALUE(INDIRECT(ADDRESS((ROW(K434)-7)*28+29,5,,,"COVID19"))),"")</f>
        <v/>
      </c>
    </row>
    <row r="435" spans="1:11" x14ac:dyDescent="0.4">
      <c r="A435" s="1">
        <f t="shared" si="76"/>
        <v>44314</v>
      </c>
      <c r="B435" s="3">
        <f t="shared" si="76"/>
        <v>428</v>
      </c>
      <c r="C435" s="14">
        <f t="shared" si="71"/>
        <v>572032.10881347384</v>
      </c>
      <c r="D435" s="14">
        <f t="shared" si="68"/>
        <v>-1.8622898911926866E-61</v>
      </c>
      <c r="E435" s="14">
        <f t="shared" si="72"/>
        <v>2.7858598763478084E-60</v>
      </c>
      <c r="F435" s="14">
        <f t="shared" si="74"/>
        <v>-8.8525557870681147E-61</v>
      </c>
      <c r="G435" s="14">
        <f t="shared" si="73"/>
        <v>8027967.8911865288</v>
      </c>
      <c r="H435" s="14">
        <f t="shared" si="69"/>
        <v>1.0714845678260801E-60</v>
      </c>
      <c r="I435" s="3">
        <f t="shared" si="77"/>
        <v>8027967.8911865288</v>
      </c>
      <c r="J435" s="3">
        <f t="shared" si="77"/>
        <v>1.862289891192686E-61</v>
      </c>
      <c r="K435" s="3" t="str">
        <f ca="1">IF($A435&lt;=MAX(COVID19!A430:A4200),_xlfn.NUMBERVALUE(INDIRECT(ADDRESS((ROW(K435)-7)*28+29,5,,,"COVID19"))),"")</f>
        <v/>
      </c>
    </row>
    <row r="436" spans="1:11" x14ac:dyDescent="0.4">
      <c r="A436" s="1">
        <f t="shared" si="76"/>
        <v>44315</v>
      </c>
      <c r="B436" s="3">
        <f t="shared" si="76"/>
        <v>429</v>
      </c>
      <c r="C436" s="14">
        <f t="shared" si="71"/>
        <v>572032.10881347384</v>
      </c>
      <c r="D436" s="14">
        <f t="shared" si="68"/>
        <v>-1.2705147881645678E-61</v>
      </c>
      <c r="E436" s="14">
        <f t="shared" si="72"/>
        <v>1.900604297640997E-60</v>
      </c>
      <c r="F436" s="14">
        <f t="shared" si="74"/>
        <v>-6.0395017412238809E-61</v>
      </c>
      <c r="G436" s="14">
        <f t="shared" si="73"/>
        <v>8027967.8911865288</v>
      </c>
      <c r="H436" s="14">
        <f t="shared" si="69"/>
        <v>7.3100165293884487E-61</v>
      </c>
      <c r="I436" s="3">
        <f t="shared" si="77"/>
        <v>8027967.8911865288</v>
      </c>
      <c r="J436" s="3">
        <f t="shared" si="77"/>
        <v>1.2705147881645678E-61</v>
      </c>
      <c r="K436" s="3" t="str">
        <f ca="1">IF($A436&lt;=MAX(COVID19!A431:A4200),_xlfn.NUMBERVALUE(INDIRECT(ADDRESS((ROW(K436)-7)*28+29,5,,,"COVID19"))),"")</f>
        <v/>
      </c>
    </row>
    <row r="437" spans="1:11" x14ac:dyDescent="0.4">
      <c r="A437" s="1">
        <f t="shared" si="76"/>
        <v>44316</v>
      </c>
      <c r="B437" s="3">
        <f t="shared" si="76"/>
        <v>430</v>
      </c>
      <c r="C437" s="14">
        <f t="shared" si="71"/>
        <v>572032.10881347384</v>
      </c>
      <c r="D437" s="14">
        <f t="shared" si="68"/>
        <v>-8.6678654842026327E-62</v>
      </c>
      <c r="E437" s="14">
        <f t="shared" si="72"/>
        <v>1.2966541235186088E-60</v>
      </c>
      <c r="F437" s="14">
        <f t="shared" si="74"/>
        <v>-4.1203446958820784E-61</v>
      </c>
      <c r="G437" s="14">
        <f t="shared" si="73"/>
        <v>8027967.8911865288</v>
      </c>
      <c r="H437" s="14">
        <f t="shared" si="69"/>
        <v>4.9871312443023415E-61</v>
      </c>
      <c r="I437" s="3">
        <f t="shared" si="77"/>
        <v>8027967.8911865288</v>
      </c>
      <c r="J437" s="3">
        <f t="shared" si="77"/>
        <v>8.667865484202631E-62</v>
      </c>
      <c r="K437" s="3" t="str">
        <f ca="1">IF($A437&lt;=MAX(COVID19!A432:A4200),_xlfn.NUMBERVALUE(INDIRECT(ADDRESS((ROW(K437)-7)*28+29,5,,,"COVID19"))),"")</f>
        <v/>
      </c>
    </row>
    <row r="438" spans="1:11" x14ac:dyDescent="0.4">
      <c r="A438" s="1">
        <f t="shared" si="76"/>
        <v>44317</v>
      </c>
      <c r="B438" s="3">
        <f t="shared" si="76"/>
        <v>431</v>
      </c>
      <c r="C438" s="14">
        <f t="shared" si="71"/>
        <v>572032.10881347384</v>
      </c>
      <c r="D438" s="14">
        <f t="shared" si="68"/>
        <v>-5.9135000042596621E-62</v>
      </c>
      <c r="E438" s="14">
        <f t="shared" si="72"/>
        <v>8.8461965393040104E-61</v>
      </c>
      <c r="F438" s="14">
        <f t="shared" si="74"/>
        <v>-2.8110332839217297E-61</v>
      </c>
      <c r="G438" s="14">
        <f t="shared" si="73"/>
        <v>8027967.8911865288</v>
      </c>
      <c r="H438" s="14">
        <f t="shared" si="69"/>
        <v>3.4023832843476958E-61</v>
      </c>
      <c r="I438" s="3">
        <f t="shared" si="77"/>
        <v>8027967.8911865288</v>
      </c>
      <c r="J438" s="3">
        <f t="shared" si="77"/>
        <v>5.9135000042596613E-62</v>
      </c>
      <c r="K438" s="3" t="str">
        <f ca="1">IF($A438&lt;=MAX(COVID19!A433:A4200),_xlfn.NUMBERVALUE(INDIRECT(ADDRESS((ROW(K438)-7)*28+29,5,,,"COVID19"))),"")</f>
        <v/>
      </c>
    </row>
    <row r="439" spans="1:11" x14ac:dyDescent="0.4">
      <c r="A439" s="1">
        <f t="shared" si="76"/>
        <v>44318</v>
      </c>
      <c r="B439" s="3">
        <f t="shared" si="76"/>
        <v>432</v>
      </c>
      <c r="C439" s="14">
        <f t="shared" si="71"/>
        <v>572032.10881347384</v>
      </c>
      <c r="D439" s="14">
        <f t="shared" si="68"/>
        <v>-4.0343822091046104E-62</v>
      </c>
      <c r="E439" s="14">
        <f t="shared" si="72"/>
        <v>6.0351632553822811E-61</v>
      </c>
      <c r="F439" s="14">
        <f t="shared" si="74"/>
        <v>-1.9177784157750314E-61</v>
      </c>
      <c r="G439" s="14">
        <f t="shared" si="73"/>
        <v>8027967.8911865288</v>
      </c>
      <c r="H439" s="14">
        <f t="shared" si="69"/>
        <v>2.3212166366854926E-61</v>
      </c>
      <c r="I439" s="3">
        <f t="shared" si="77"/>
        <v>8027967.8911865288</v>
      </c>
      <c r="J439" s="3">
        <f t="shared" si="77"/>
        <v>4.0343822091046113E-62</v>
      </c>
      <c r="K439" s="3" t="str">
        <f ca="1">IF($A439&lt;=MAX(COVID19!A434:A4200),_xlfn.NUMBERVALUE(INDIRECT(ADDRESS((ROW(K439)-7)*28+29,5,,,"COVID19"))),"")</f>
        <v/>
      </c>
    </row>
    <row r="440" spans="1:11" x14ac:dyDescent="0.4">
      <c r="A440" s="1">
        <f t="shared" si="76"/>
        <v>44319</v>
      </c>
      <c r="B440" s="3">
        <f t="shared" si="76"/>
        <v>433</v>
      </c>
      <c r="C440" s="14">
        <f t="shared" si="71"/>
        <v>572032.10881347384</v>
      </c>
      <c r="D440" s="14">
        <f t="shared" si="68"/>
        <v>-2.7523868770466829E-62</v>
      </c>
      <c r="E440" s="14">
        <f t="shared" si="72"/>
        <v>4.11738483960725E-61</v>
      </c>
      <c r="F440" s="14">
        <f t="shared" si="74"/>
        <v>-1.3083708659904278E-61</v>
      </c>
      <c r="G440" s="14">
        <f t="shared" si="73"/>
        <v>8027967.8911865288</v>
      </c>
      <c r="H440" s="14">
        <f t="shared" si="69"/>
        <v>1.5836095536950961E-61</v>
      </c>
      <c r="I440" s="3">
        <f t="shared" si="77"/>
        <v>8027967.8911865288</v>
      </c>
      <c r="J440" s="3">
        <f t="shared" si="77"/>
        <v>2.7523868770466834E-62</v>
      </c>
      <c r="K440" s="3" t="str">
        <f ca="1">IF($A440&lt;=MAX(COVID19!A435:A4200),_xlfn.NUMBERVALUE(INDIRECT(ADDRESS((ROW(K440)-7)*28+29,5,,,"COVID19"))),"")</f>
        <v/>
      </c>
    </row>
    <row r="441" spans="1:11" x14ac:dyDescent="0.4">
      <c r="A441" s="1">
        <f t="shared" ref="A441:B456" si="78">A440+1</f>
        <v>44320</v>
      </c>
      <c r="B441" s="3">
        <f t="shared" si="78"/>
        <v>434</v>
      </c>
      <c r="C441" s="14">
        <f t="shared" si="71"/>
        <v>572032.10881347384</v>
      </c>
      <c r="D441" s="14">
        <f t="shared" si="68"/>
        <v>-1.8777679278483944E-62</v>
      </c>
      <c r="E441" s="14">
        <f t="shared" si="72"/>
        <v>2.8090139736168222E-61</v>
      </c>
      <c r="F441" s="14">
        <f t="shared" si="74"/>
        <v>-8.9261319706778442E-62</v>
      </c>
      <c r="G441" s="14">
        <f t="shared" si="73"/>
        <v>8027967.8911865288</v>
      </c>
      <c r="H441" s="14">
        <f t="shared" si="69"/>
        <v>1.0803899898526239E-61</v>
      </c>
      <c r="I441" s="3">
        <f t="shared" si="77"/>
        <v>8027967.8911865288</v>
      </c>
      <c r="J441" s="3">
        <f t="shared" si="77"/>
        <v>1.8777679278483944E-62</v>
      </c>
      <c r="K441" s="3" t="str">
        <f ca="1">IF($A441&lt;=MAX(COVID19!A436:A4200),_xlfn.NUMBERVALUE(INDIRECT(ADDRESS((ROW(K441)-7)*28+29,5,,,"COVID19"))),"")</f>
        <v/>
      </c>
    </row>
    <row r="442" spans="1:11" x14ac:dyDescent="0.4">
      <c r="A442" s="1">
        <f t="shared" si="78"/>
        <v>44321</v>
      </c>
      <c r="B442" s="3">
        <f t="shared" si="78"/>
        <v>435</v>
      </c>
      <c r="C442" s="14">
        <f t="shared" si="71"/>
        <v>572032.10881347384</v>
      </c>
      <c r="D442" s="14">
        <f t="shared" si="68"/>
        <v>-1.2810744086381749E-62</v>
      </c>
      <c r="E442" s="14">
        <f t="shared" si="72"/>
        <v>1.9164007765490378E-61</v>
      </c>
      <c r="F442" s="14">
        <f t="shared" si="74"/>
        <v>-6.089697808858124E-62</v>
      </c>
      <c r="G442" s="14">
        <f t="shared" si="73"/>
        <v>8027967.8911865288</v>
      </c>
      <c r="H442" s="14">
        <f t="shared" si="69"/>
        <v>7.3707722174962987E-62</v>
      </c>
      <c r="I442" s="3">
        <f t="shared" si="77"/>
        <v>8027967.8911865288</v>
      </c>
      <c r="J442" s="3">
        <f t="shared" si="77"/>
        <v>1.2810744086381747E-62</v>
      </c>
      <c r="K442" s="3" t="str">
        <f ca="1">IF($A442&lt;=MAX(COVID19!A437:A4200),_xlfn.NUMBERVALUE(INDIRECT(ADDRESS((ROW(K442)-7)*28+29,5,,,"COVID19"))),"")</f>
        <v/>
      </c>
    </row>
    <row r="443" spans="1:11" x14ac:dyDescent="0.4">
      <c r="A443" s="1">
        <f t="shared" si="78"/>
        <v>44322</v>
      </c>
      <c r="B443" s="3">
        <f t="shared" si="78"/>
        <v>436</v>
      </c>
      <c r="C443" s="14">
        <f t="shared" si="71"/>
        <v>572032.10881347384</v>
      </c>
      <c r="D443" s="14">
        <f t="shared" si="68"/>
        <v>-8.7399066526188502E-63</v>
      </c>
      <c r="E443" s="14">
        <f t="shared" si="72"/>
        <v>1.3074309956632254E-61</v>
      </c>
      <c r="F443" s="14">
        <f t="shared" si="74"/>
        <v>-4.1545900872889821E-62</v>
      </c>
      <c r="G443" s="14">
        <f t="shared" si="73"/>
        <v>8027967.8911865288</v>
      </c>
      <c r="H443" s="14">
        <f t="shared" si="69"/>
        <v>5.0285807525508668E-62</v>
      </c>
      <c r="I443" s="3">
        <f t="shared" si="77"/>
        <v>8027967.8911865288</v>
      </c>
      <c r="J443" s="3">
        <f t="shared" si="77"/>
        <v>8.7399066526188469E-63</v>
      </c>
      <c r="K443" s="3" t="str">
        <f ca="1">IF($A443&lt;=MAX(COVID19!A438:A4200),_xlfn.NUMBERVALUE(INDIRECT(ADDRESS((ROW(K443)-7)*28+29,5,,,"COVID19"))),"")</f>
        <v/>
      </c>
    </row>
    <row r="444" spans="1:11" x14ac:dyDescent="0.4">
      <c r="A444" s="1">
        <f t="shared" si="78"/>
        <v>44323</v>
      </c>
      <c r="B444" s="3">
        <f t="shared" si="78"/>
        <v>437</v>
      </c>
      <c r="C444" s="14">
        <f t="shared" si="71"/>
        <v>572032.10881347384</v>
      </c>
      <c r="D444" s="14">
        <f t="shared" si="68"/>
        <v>-5.9626488345584914E-63</v>
      </c>
      <c r="E444" s="14">
        <f t="shared" si="72"/>
        <v>8.9197198693432711E-62</v>
      </c>
      <c r="F444" s="14">
        <f t="shared" si="74"/>
        <v>-2.8343966047531009E-62</v>
      </c>
      <c r="G444" s="14">
        <f t="shared" si="73"/>
        <v>8027967.8911865288</v>
      </c>
      <c r="H444" s="14">
        <f t="shared" si="69"/>
        <v>3.4306614882089502E-62</v>
      </c>
      <c r="I444" s="3">
        <f t="shared" si="77"/>
        <v>8027967.8911865288</v>
      </c>
      <c r="J444" s="3">
        <f t="shared" si="77"/>
        <v>5.9626488345584936E-63</v>
      </c>
      <c r="K444" s="3" t="str">
        <f ca="1">IF($A444&lt;=MAX(COVID19!A439:A4200),_xlfn.NUMBERVALUE(INDIRECT(ADDRESS((ROW(K444)-7)*28+29,5,,,"COVID19"))),"")</f>
        <v/>
      </c>
    </row>
    <row r="445" spans="1:11" x14ac:dyDescent="0.4">
      <c r="A445" s="1">
        <f t="shared" si="78"/>
        <v>44324</v>
      </c>
      <c r="B445" s="3">
        <f t="shared" si="78"/>
        <v>438</v>
      </c>
      <c r="C445" s="14">
        <f t="shared" si="71"/>
        <v>572032.10881347384</v>
      </c>
      <c r="D445" s="14">
        <f t="shared" si="68"/>
        <v>-4.0679131411098642E-63</v>
      </c>
      <c r="E445" s="14">
        <f t="shared" si="72"/>
        <v>6.0853232645901702E-62</v>
      </c>
      <c r="F445" s="14">
        <f t="shared" si="74"/>
        <v>-1.9337176338083095E-62</v>
      </c>
      <c r="G445" s="14">
        <f t="shared" si="73"/>
        <v>8027967.8911865288</v>
      </c>
      <c r="H445" s="14">
        <f t="shared" si="69"/>
        <v>2.3405089479192959E-62</v>
      </c>
      <c r="I445" s="3">
        <f t="shared" si="77"/>
        <v>8027967.8911865288</v>
      </c>
      <c r="J445" s="3">
        <f t="shared" si="77"/>
        <v>4.0679131411098631E-63</v>
      </c>
      <c r="K445" s="3" t="str">
        <f ca="1">IF($A445&lt;=MAX(COVID19!A440:A4200),_xlfn.NUMBERVALUE(INDIRECT(ADDRESS((ROW(K445)-7)*28+29,5,,,"COVID19"))),"")</f>
        <v/>
      </c>
    </row>
    <row r="446" spans="1:11" x14ac:dyDescent="0.4">
      <c r="A446" s="1">
        <f t="shared" si="78"/>
        <v>44325</v>
      </c>
      <c r="B446" s="3">
        <f t="shared" si="78"/>
        <v>439</v>
      </c>
      <c r="C446" s="14">
        <f t="shared" si="71"/>
        <v>572032.10881347384</v>
      </c>
      <c r="D446" s="14">
        <f t="shared" si="68"/>
        <v>-2.7752627704159652E-63</v>
      </c>
      <c r="E446" s="14">
        <f t="shared" si="72"/>
        <v>4.1516056307818606E-62</v>
      </c>
      <c r="F446" s="14">
        <f t="shared" si="74"/>
        <v>-1.3192451194129652E-62</v>
      </c>
      <c r="G446" s="14">
        <f t="shared" si="73"/>
        <v>8027967.8911865288</v>
      </c>
      <c r="H446" s="14">
        <f t="shared" si="69"/>
        <v>1.5967713964545617E-62</v>
      </c>
      <c r="I446" s="3">
        <f t="shared" si="77"/>
        <v>8027967.8911865288</v>
      </c>
      <c r="J446" s="3">
        <f t="shared" si="77"/>
        <v>2.7752627704159647E-63</v>
      </c>
      <c r="K446" s="3" t="str">
        <f ca="1">IF($A446&lt;=MAX(COVID19!A441:A4200),_xlfn.NUMBERVALUE(INDIRECT(ADDRESS((ROW(K446)-7)*28+29,5,,,"COVID19"))),"")</f>
        <v/>
      </c>
    </row>
    <row r="447" spans="1:11" x14ac:dyDescent="0.4">
      <c r="A447" s="1">
        <f t="shared" si="78"/>
        <v>44326</v>
      </c>
      <c r="B447" s="3">
        <f t="shared" si="78"/>
        <v>440</v>
      </c>
      <c r="C447" s="14">
        <f t="shared" si="71"/>
        <v>572032.10881347384</v>
      </c>
      <c r="D447" s="14">
        <f t="shared" si="68"/>
        <v>-1.8933746069994769E-63</v>
      </c>
      <c r="E447" s="14">
        <f t="shared" si="72"/>
        <v>2.8323605113688957E-62</v>
      </c>
      <c r="F447" s="14">
        <f t="shared" si="74"/>
        <v>-9.0003196674962743E-63</v>
      </c>
      <c r="G447" s="14">
        <f t="shared" si="73"/>
        <v>8027967.8911865288</v>
      </c>
      <c r="H447" s="14">
        <f t="shared" si="69"/>
        <v>1.0893694274495751E-62</v>
      </c>
      <c r="I447" s="3">
        <f t="shared" si="77"/>
        <v>8027967.8911865288</v>
      </c>
      <c r="J447" s="3">
        <f t="shared" si="77"/>
        <v>1.8933746069994766E-63</v>
      </c>
      <c r="K447" s="3" t="str">
        <f ca="1">IF($A447&lt;=MAX(COVID19!A442:A4200),_xlfn.NUMBERVALUE(INDIRECT(ADDRESS((ROW(K447)-7)*28+29,5,,,"COVID19"))),"")</f>
        <v/>
      </c>
    </row>
    <row r="448" spans="1:11" x14ac:dyDescent="0.4">
      <c r="A448" s="1">
        <f t="shared" si="78"/>
        <v>44327</v>
      </c>
      <c r="B448" s="3">
        <f t="shared" si="78"/>
        <v>441</v>
      </c>
      <c r="C448" s="14">
        <f t="shared" si="71"/>
        <v>572032.10881347384</v>
      </c>
      <c r="D448" s="14">
        <f t="shared" si="68"/>
        <v>-1.2917217932099138E-63</v>
      </c>
      <c r="E448" s="14">
        <f t="shared" si="72"/>
        <v>1.9323285446192683E-62</v>
      </c>
      <c r="F448" s="14">
        <f t="shared" si="74"/>
        <v>-6.1403110707103487E-63</v>
      </c>
      <c r="G448" s="14">
        <f t="shared" si="73"/>
        <v>8027967.8911865288</v>
      </c>
      <c r="H448" s="14">
        <f t="shared" si="69"/>
        <v>7.432032863920262E-63</v>
      </c>
      <c r="I448" s="3">
        <f t="shared" si="77"/>
        <v>8027967.8911865288</v>
      </c>
      <c r="J448" s="3">
        <f t="shared" si="77"/>
        <v>1.2917217932099133E-63</v>
      </c>
      <c r="K448" s="3" t="str">
        <f ca="1">IF($A448&lt;=MAX(COVID19!A443:A4200),_xlfn.NUMBERVALUE(INDIRECT(ADDRESS((ROW(K448)-7)*28+29,5,,,"COVID19"))),"")</f>
        <v/>
      </c>
    </row>
    <row r="449" spans="1:11" x14ac:dyDescent="0.4">
      <c r="A449" s="1">
        <f t="shared" si="78"/>
        <v>44328</v>
      </c>
      <c r="B449" s="3">
        <f t="shared" si="78"/>
        <v>442</v>
      </c>
      <c r="C449" s="14">
        <f t="shared" si="71"/>
        <v>572032.10881347384</v>
      </c>
      <c r="D449" s="14">
        <f t="shared" si="68"/>
        <v>-8.8125465762829686E-64</v>
      </c>
      <c r="E449" s="14">
        <f t="shared" si="72"/>
        <v>1.3182974375482335E-62</v>
      </c>
      <c r="F449" s="14">
        <f t="shared" si="74"/>
        <v>-4.1891201021726014E-63</v>
      </c>
      <c r="G449" s="14">
        <f t="shared" si="73"/>
        <v>8027967.8911865288</v>
      </c>
      <c r="H449" s="14">
        <f t="shared" si="69"/>
        <v>5.070374759800898E-63</v>
      </c>
      <c r="I449" s="3">
        <f t="shared" si="77"/>
        <v>8027967.8911865288</v>
      </c>
      <c r="J449" s="3">
        <f t="shared" si="77"/>
        <v>8.8125465762829659E-64</v>
      </c>
      <c r="K449" s="3" t="str">
        <f ca="1">IF($A449&lt;=MAX(COVID19!A444:A4200),_xlfn.NUMBERVALUE(INDIRECT(ADDRESS((ROW(K449)-7)*28+29,5,,,"COVID19"))),"")</f>
        <v/>
      </c>
    </row>
    <row r="450" spans="1:11" x14ac:dyDescent="0.4">
      <c r="A450" s="1">
        <f t="shared" si="78"/>
        <v>44329</v>
      </c>
      <c r="B450" s="3">
        <f t="shared" si="78"/>
        <v>443</v>
      </c>
      <c r="C450" s="14">
        <f t="shared" si="71"/>
        <v>572032.10881347384</v>
      </c>
      <c r="D450" s="14">
        <f t="shared" si="68"/>
        <v>-6.0122061551791299E-64</v>
      </c>
      <c r="E450" s="14">
        <f t="shared" si="72"/>
        <v>8.9938542733097334E-63</v>
      </c>
      <c r="F450" s="14">
        <f t="shared" si="74"/>
        <v>-2.8579541049858301E-63</v>
      </c>
      <c r="G450" s="14">
        <f t="shared" si="73"/>
        <v>8027967.8911865288</v>
      </c>
      <c r="H450" s="14">
        <f t="shared" si="69"/>
        <v>3.4591747205037433E-63</v>
      </c>
      <c r="I450" s="3">
        <f t="shared" si="77"/>
        <v>8027967.8911865288</v>
      </c>
      <c r="J450" s="3">
        <f t="shared" si="77"/>
        <v>6.012206155179132E-64</v>
      </c>
      <c r="K450" s="3" t="str">
        <f ca="1">IF($A450&lt;=MAX(COVID19!A445:A4200),_xlfn.NUMBERVALUE(INDIRECT(ADDRESS((ROW(K450)-7)*28+29,5,,,"COVID19"))),"")</f>
        <v/>
      </c>
    </row>
    <row r="451" spans="1:11" x14ac:dyDescent="0.4">
      <c r="A451" s="1">
        <f t="shared" si="78"/>
        <v>44330</v>
      </c>
      <c r="B451" s="3">
        <f t="shared" si="78"/>
        <v>444</v>
      </c>
      <c r="C451" s="14">
        <f t="shared" si="71"/>
        <v>572032.10881347384</v>
      </c>
      <c r="D451" s="14">
        <f t="shared" si="68"/>
        <v>-4.1017227585105205E-64</v>
      </c>
      <c r="E451" s="14">
        <f t="shared" si="72"/>
        <v>6.1359001683239033E-63</v>
      </c>
      <c r="F451" s="14">
        <f t="shared" si="74"/>
        <v>-1.949789327350449E-63</v>
      </c>
      <c r="G451" s="14">
        <f t="shared" si="73"/>
        <v>8027967.8911865288</v>
      </c>
      <c r="H451" s="14">
        <f t="shared" si="69"/>
        <v>2.359961603201501E-63</v>
      </c>
      <c r="I451" s="3">
        <f t="shared" si="77"/>
        <v>8027967.8911865288</v>
      </c>
      <c r="J451" s="3">
        <f t="shared" si="77"/>
        <v>4.1017227585105205E-64</v>
      </c>
      <c r="K451" s="3" t="str">
        <f ca="1">IF($A451&lt;=MAX(COVID19!A446:A4200),_xlfn.NUMBERVALUE(INDIRECT(ADDRESS((ROW(K451)-7)*28+29,5,,,"COVID19"))),"")</f>
        <v/>
      </c>
    </row>
    <row r="452" spans="1:11" x14ac:dyDescent="0.4">
      <c r="A452" s="1">
        <f t="shared" si="78"/>
        <v>44331</v>
      </c>
      <c r="B452" s="3">
        <f t="shared" si="78"/>
        <v>445</v>
      </c>
      <c r="C452" s="14">
        <f t="shared" si="71"/>
        <v>572032.10881347384</v>
      </c>
      <c r="D452" s="14">
        <f t="shared" si="68"/>
        <v>-2.7983287920342259E-64</v>
      </c>
      <c r="E452" s="14">
        <f t="shared" si="72"/>
        <v>4.1861108409734546E-63</v>
      </c>
      <c r="F452" s="14">
        <f t="shared" si="74"/>
        <v>-1.3302097519402135E-63</v>
      </c>
      <c r="G452" s="14">
        <f t="shared" si="73"/>
        <v>8027967.8911865288</v>
      </c>
      <c r="H452" s="14">
        <f t="shared" si="69"/>
        <v>1.6100426311436362E-63</v>
      </c>
      <c r="I452" s="3">
        <f t="shared" si="77"/>
        <v>8027967.8911865288</v>
      </c>
      <c r="J452" s="3">
        <f t="shared" si="77"/>
        <v>2.7983287920342269E-64</v>
      </c>
      <c r="K452" s="3" t="str">
        <f ca="1">IF($A452&lt;=MAX(COVID19!A447:A4200),_xlfn.NUMBERVALUE(INDIRECT(ADDRESS((ROW(K452)-7)*28+29,5,,,"COVID19"))),"")</f>
        <v/>
      </c>
    </row>
    <row r="453" spans="1:11" x14ac:dyDescent="0.4">
      <c r="A453" s="1">
        <f t="shared" si="78"/>
        <v>44332</v>
      </c>
      <c r="B453" s="3">
        <f t="shared" si="78"/>
        <v>446</v>
      </c>
      <c r="C453" s="14">
        <f t="shared" si="71"/>
        <v>572032.10881347384</v>
      </c>
      <c r="D453" s="14">
        <f t="shared" si="68"/>
        <v>-1.9091109978313872E-64</v>
      </c>
      <c r="E453" s="14">
        <f t="shared" si="72"/>
        <v>2.8559010890332411E-63</v>
      </c>
      <c r="F453" s="14">
        <f t="shared" si="74"/>
        <v>-9.0751239599887696E-64</v>
      </c>
      <c r="G453" s="14">
        <f t="shared" si="73"/>
        <v>8027967.8911865288</v>
      </c>
      <c r="H453" s="14">
        <f t="shared" si="69"/>
        <v>1.0984234957820157E-63</v>
      </c>
      <c r="I453" s="3">
        <f t="shared" si="77"/>
        <v>8027967.8911865288</v>
      </c>
      <c r="J453" s="3">
        <f t="shared" si="77"/>
        <v>1.9091109978313872E-64</v>
      </c>
      <c r="K453" s="3" t="str">
        <f ca="1">IF($A453&lt;=MAX(COVID19!A448:A4200),_xlfn.NUMBERVALUE(INDIRECT(ADDRESS((ROW(K453)-7)*28+29,5,,,"COVID19"))),"")</f>
        <v/>
      </c>
    </row>
    <row r="454" spans="1:11" x14ac:dyDescent="0.4">
      <c r="A454" s="1">
        <f t="shared" si="78"/>
        <v>44333</v>
      </c>
      <c r="B454" s="3">
        <f t="shared" si="78"/>
        <v>447</v>
      </c>
      <c r="C454" s="14">
        <f t="shared" si="71"/>
        <v>572032.10881347384</v>
      </c>
      <c r="D454" s="14">
        <f t="shared" si="68"/>
        <v>-1.302457671312906E-64</v>
      </c>
      <c r="E454" s="14">
        <f t="shared" si="72"/>
        <v>1.9483886930343642E-63</v>
      </c>
      <c r="F454" s="14">
        <f t="shared" si="74"/>
        <v>-6.1913449942038784E-64</v>
      </c>
      <c r="G454" s="14">
        <f t="shared" si="73"/>
        <v>8027967.8911865288</v>
      </c>
      <c r="H454" s="14">
        <f t="shared" si="69"/>
        <v>7.4938026655167847E-64</v>
      </c>
      <c r="I454" s="3">
        <f t="shared" si="77"/>
        <v>8027967.8911865288</v>
      </c>
      <c r="J454" s="3">
        <f t="shared" si="77"/>
        <v>1.3024576713129063E-64</v>
      </c>
      <c r="K454" s="3" t="str">
        <f ca="1">IF($A454&lt;=MAX(COVID19!A449:A4200),_xlfn.NUMBERVALUE(INDIRECT(ADDRESS((ROW(K454)-7)*28+29,5,,,"COVID19"))),"")</f>
        <v/>
      </c>
    </row>
    <row r="455" spans="1:11" x14ac:dyDescent="0.4">
      <c r="A455" s="1">
        <f t="shared" si="78"/>
        <v>44334</v>
      </c>
      <c r="B455" s="3">
        <f t="shared" si="78"/>
        <v>448</v>
      </c>
      <c r="C455" s="14">
        <f t="shared" si="71"/>
        <v>572032.10881347384</v>
      </c>
      <c r="D455" s="14">
        <f t="shared" ref="D455:D518" si="79">-E$1*C455*E455/B$2</f>
        <v>-8.8857902316251989E-65</v>
      </c>
      <c r="E455" s="14">
        <f t="shared" si="72"/>
        <v>1.3292541936139762E-63</v>
      </c>
      <c r="F455" s="14">
        <f t="shared" si="74"/>
        <v>-4.2239371061220035E-64</v>
      </c>
      <c r="G455" s="14">
        <f t="shared" si="73"/>
        <v>8027967.8911865288</v>
      </c>
      <c r="H455" s="14">
        <f t="shared" ref="H455:H518" si="80">$G$1*E455</f>
        <v>5.1125161292845237E-64</v>
      </c>
      <c r="I455" s="3">
        <f t="shared" si="77"/>
        <v>8027967.8911865288</v>
      </c>
      <c r="J455" s="3">
        <f t="shared" si="77"/>
        <v>8.8857902316252023E-65</v>
      </c>
      <c r="K455" s="3" t="str">
        <f ca="1">IF($A455&lt;=MAX(COVID19!A450:A4200),_xlfn.NUMBERVALUE(INDIRECT(ADDRESS((ROW(K455)-7)*28+29,5,,,"COVID19"))),"")</f>
        <v/>
      </c>
    </row>
    <row r="456" spans="1:11" x14ac:dyDescent="0.4">
      <c r="A456" s="1">
        <f t="shared" si="78"/>
        <v>44335</v>
      </c>
      <c r="B456" s="3">
        <f t="shared" si="78"/>
        <v>449</v>
      </c>
      <c r="C456" s="14">
        <f t="shared" si="71"/>
        <v>572032.10881347384</v>
      </c>
      <c r="D456" s="14">
        <f t="shared" si="79"/>
        <v>-6.0621753612042653E-65</v>
      </c>
      <c r="E456" s="14">
        <f t="shared" si="72"/>
        <v>9.0686048300177586E-64</v>
      </c>
      <c r="F456" s="14">
        <f t="shared" si="74"/>
        <v>-2.8817073985017878E-64</v>
      </c>
      <c r="G456" s="14">
        <f t="shared" si="73"/>
        <v>8027967.8911865288</v>
      </c>
      <c r="H456" s="14">
        <f t="shared" si="80"/>
        <v>3.4879249346222144E-64</v>
      </c>
      <c r="I456" s="3">
        <f t="shared" si="77"/>
        <v>8027967.8911865288</v>
      </c>
      <c r="J456" s="3">
        <f t="shared" si="77"/>
        <v>6.0621753612042653E-65</v>
      </c>
      <c r="K456" s="3" t="str">
        <f ca="1">IF($A456&lt;=MAX(COVID19!A451:A4200),_xlfn.NUMBERVALUE(INDIRECT(ADDRESS((ROW(K456)-7)*28+29,5,,,"COVID19"))),"")</f>
        <v/>
      </c>
    </row>
    <row r="457" spans="1:11" x14ac:dyDescent="0.4">
      <c r="A457" s="1">
        <f t="shared" ref="A457:B472" si="81">A456+1</f>
        <v>44336</v>
      </c>
      <c r="B457" s="3">
        <f t="shared" si="81"/>
        <v>450</v>
      </c>
      <c r="C457" s="14">
        <f t="shared" ref="C457:C520" si="82">C456+D456</f>
        <v>572032.10881347384</v>
      </c>
      <c r="D457" s="14">
        <f t="shared" si="79"/>
        <v>-4.1358133775425105E-65</v>
      </c>
      <c r="E457" s="14">
        <f t="shared" ref="E457:E520" si="83">E456+F456</f>
        <v>6.1868974315159711E-64</v>
      </c>
      <c r="F457" s="14">
        <f t="shared" si="74"/>
        <v>-1.9659945974441991E-64</v>
      </c>
      <c r="G457" s="14">
        <f t="shared" ref="G457:G520" si="84">G456+H456</f>
        <v>8027967.8911865288</v>
      </c>
      <c r="H457" s="14">
        <f t="shared" si="80"/>
        <v>2.3795759351984503E-64</v>
      </c>
      <c r="I457" s="3">
        <f t="shared" si="77"/>
        <v>8027967.8911865288</v>
      </c>
      <c r="J457" s="3">
        <f t="shared" si="77"/>
        <v>4.1358133775425122E-65</v>
      </c>
      <c r="K457" s="3" t="str">
        <f ca="1">IF($A457&lt;=MAX(COVID19!A452:A4200),_xlfn.NUMBERVALUE(INDIRECT(ADDRESS((ROW(K457)-7)*28+29,5,,,"COVID19"))),"")</f>
        <v/>
      </c>
    </row>
    <row r="458" spans="1:11" x14ac:dyDescent="0.4">
      <c r="A458" s="1">
        <f t="shared" si="81"/>
        <v>44337</v>
      </c>
      <c r="B458" s="3">
        <f t="shared" si="81"/>
        <v>451</v>
      </c>
      <c r="C458" s="14">
        <f t="shared" si="82"/>
        <v>572032.10881347384</v>
      </c>
      <c r="D458" s="14">
        <f t="shared" si="79"/>
        <v>-2.8215865221130206E-65</v>
      </c>
      <c r="E458" s="14">
        <f t="shared" si="83"/>
        <v>4.220902834071772E-64</v>
      </c>
      <c r="F458" s="14">
        <f t="shared" si="74"/>
        <v>-1.3412655147393791E-64</v>
      </c>
      <c r="G458" s="14">
        <f t="shared" si="84"/>
        <v>8027967.8911865288</v>
      </c>
      <c r="H458" s="14">
        <f t="shared" si="80"/>
        <v>1.6234241669506812E-64</v>
      </c>
      <c r="I458" s="3">
        <f t="shared" si="77"/>
        <v>8027967.8911865288</v>
      </c>
      <c r="J458" s="3">
        <f t="shared" si="77"/>
        <v>2.8215865221130206E-65</v>
      </c>
      <c r="K458" s="3" t="str">
        <f ca="1">IF($A458&lt;=MAX(COVID19!A453:A4200),_xlfn.NUMBERVALUE(INDIRECT(ADDRESS((ROW(K458)-7)*28+29,5,,,"COVID19"))),"")</f>
        <v/>
      </c>
    </row>
    <row r="459" spans="1:11" x14ac:dyDescent="0.4">
      <c r="A459" s="1">
        <f t="shared" si="81"/>
        <v>44338</v>
      </c>
      <c r="B459" s="3">
        <f t="shared" si="81"/>
        <v>452</v>
      </c>
      <c r="C459" s="14">
        <f t="shared" si="82"/>
        <v>572032.10881347384</v>
      </c>
      <c r="D459" s="14">
        <f t="shared" si="79"/>
        <v>-1.9249781784158903E-65</v>
      </c>
      <c r="E459" s="14">
        <f t="shared" si="83"/>
        <v>2.8796373193323928E-64</v>
      </c>
      <c r="F459" s="14">
        <f t="shared" ref="F459:F522" si="85">-D459-H459</f>
        <v>-9.1505499728625433E-65</v>
      </c>
      <c r="G459" s="14">
        <f t="shared" si="84"/>
        <v>8027967.8911865288</v>
      </c>
      <c r="H459" s="14">
        <f t="shared" si="80"/>
        <v>1.1075528151278434E-64</v>
      </c>
      <c r="I459" s="3">
        <f t="shared" si="77"/>
        <v>8027967.8911865288</v>
      </c>
      <c r="J459" s="3">
        <f t="shared" si="77"/>
        <v>1.9249781784158903E-65</v>
      </c>
      <c r="K459" s="3" t="str">
        <f ca="1">IF($A459&lt;=MAX(COVID19!A454:A4200),_xlfn.NUMBERVALUE(INDIRECT(ADDRESS((ROW(K459)-7)*28+29,5,,,"COVID19"))),"")</f>
        <v/>
      </c>
    </row>
    <row r="460" spans="1:11" x14ac:dyDescent="0.4">
      <c r="A460" s="1">
        <f t="shared" si="81"/>
        <v>44339</v>
      </c>
      <c r="B460" s="3">
        <f t="shared" si="81"/>
        <v>453</v>
      </c>
      <c r="C460" s="14">
        <f t="shared" si="82"/>
        <v>572032.10881347384</v>
      </c>
      <c r="D460" s="14">
        <f t="shared" si="79"/>
        <v>-1.3132827784428048E-65</v>
      </c>
      <c r="E460" s="14">
        <f t="shared" si="83"/>
        <v>1.9645823220461383E-64</v>
      </c>
      <c r="F460" s="14">
        <f t="shared" si="85"/>
        <v>-6.2428030755808038E-65</v>
      </c>
      <c r="G460" s="14">
        <f t="shared" si="84"/>
        <v>8027967.8911865288</v>
      </c>
      <c r="H460" s="14">
        <f t="shared" si="80"/>
        <v>7.5560858540236084E-65</v>
      </c>
      <c r="I460" s="3">
        <f t="shared" si="77"/>
        <v>8027967.8911865288</v>
      </c>
      <c r="J460" s="3">
        <f t="shared" si="77"/>
        <v>1.3132827784428046E-65</v>
      </c>
      <c r="K460" s="3" t="str">
        <f ca="1">IF($A460&lt;=MAX(COVID19!A455:A4200),_xlfn.NUMBERVALUE(INDIRECT(ADDRESS((ROW(K460)-7)*28+29,5,,,"COVID19"))),"")</f>
        <v/>
      </c>
    </row>
    <row r="461" spans="1:11" x14ac:dyDescent="0.4">
      <c r="A461" s="1">
        <f t="shared" si="81"/>
        <v>44340</v>
      </c>
      <c r="B461" s="3">
        <f t="shared" si="81"/>
        <v>454</v>
      </c>
      <c r="C461" s="14">
        <f t="shared" si="82"/>
        <v>572032.10881347384</v>
      </c>
      <c r="D461" s="14">
        <f t="shared" si="79"/>
        <v>-8.9596426364363207E-66</v>
      </c>
      <c r="E461" s="14">
        <f t="shared" si="83"/>
        <v>1.3403020144880579E-64</v>
      </c>
      <c r="F461" s="14">
        <f t="shared" si="85"/>
        <v>-4.2590434843873593E-65</v>
      </c>
      <c r="G461" s="14">
        <f t="shared" si="84"/>
        <v>8027967.8911865288</v>
      </c>
      <c r="H461" s="14">
        <f t="shared" si="80"/>
        <v>5.1550077480309912E-65</v>
      </c>
      <c r="I461" s="3">
        <f t="shared" si="77"/>
        <v>8027967.8911865288</v>
      </c>
      <c r="J461" s="3">
        <f t="shared" si="77"/>
        <v>8.9596426364363196E-66</v>
      </c>
      <c r="K461" s="3" t="str">
        <f ca="1">IF($A461&lt;=MAX(COVID19!A456:A4200),_xlfn.NUMBERVALUE(INDIRECT(ADDRESS((ROW(K461)-7)*28+29,5,,,"COVID19"))),"")</f>
        <v/>
      </c>
    </row>
    <row r="462" spans="1:11" x14ac:dyDescent="0.4">
      <c r="A462" s="1">
        <f t="shared" si="81"/>
        <v>44341</v>
      </c>
      <c r="B462" s="3">
        <f t="shared" si="81"/>
        <v>455</v>
      </c>
      <c r="C462" s="14">
        <f t="shared" si="82"/>
        <v>572032.10881347384</v>
      </c>
      <c r="D462" s="14">
        <f t="shared" si="79"/>
        <v>-6.1125598759341128E-66</v>
      </c>
      <c r="E462" s="14">
        <f t="shared" si="83"/>
        <v>9.1439766604932193E-65</v>
      </c>
      <c r="F462" s="14">
        <f t="shared" si="85"/>
        <v>-2.9056581125962882E-65</v>
      </c>
      <c r="G462" s="14">
        <f t="shared" si="84"/>
        <v>8027967.8911865288</v>
      </c>
      <c r="H462" s="14">
        <f t="shared" si="80"/>
        <v>3.5169141001896994E-65</v>
      </c>
      <c r="I462" s="3">
        <f t="shared" si="77"/>
        <v>8027967.8911865288</v>
      </c>
      <c r="J462" s="3">
        <f t="shared" si="77"/>
        <v>6.1125598759341117E-66</v>
      </c>
      <c r="K462" s="3" t="str">
        <f ca="1">IF($A462&lt;=MAX(COVID19!A457:A4200),_xlfn.NUMBERVALUE(INDIRECT(ADDRESS((ROW(K462)-7)*28+29,5,,,"COVID19"))),"")</f>
        <v/>
      </c>
    </row>
    <row r="463" spans="1:11" x14ac:dyDescent="0.4">
      <c r="A463" s="1">
        <f t="shared" si="81"/>
        <v>44342</v>
      </c>
      <c r="B463" s="3">
        <f t="shared" si="81"/>
        <v>456</v>
      </c>
      <c r="C463" s="14">
        <f t="shared" si="82"/>
        <v>572032.10881347384</v>
      </c>
      <c r="D463" s="14">
        <f t="shared" si="79"/>
        <v>-4.1701873336926826E-66</v>
      </c>
      <c r="E463" s="14">
        <f t="shared" si="83"/>
        <v>6.2383185478969311E-65</v>
      </c>
      <c r="F463" s="14">
        <f t="shared" si="85"/>
        <v>-1.982334554283397E-65</v>
      </c>
      <c r="G463" s="14">
        <f t="shared" si="84"/>
        <v>8027967.8911865288</v>
      </c>
      <c r="H463" s="14">
        <f t="shared" si="80"/>
        <v>2.3993532876526655E-65</v>
      </c>
      <c r="I463" s="3">
        <f t="shared" si="77"/>
        <v>8027967.8911865288</v>
      </c>
      <c r="J463" s="3">
        <f t="shared" si="77"/>
        <v>4.1701873336926847E-66</v>
      </c>
      <c r="K463" s="3" t="str">
        <f ca="1">IF($A463&lt;=MAX(COVID19!A458:A4200),_xlfn.NUMBERVALUE(INDIRECT(ADDRESS((ROW(K463)-7)*28+29,5,,,"COVID19"))),"")</f>
        <v/>
      </c>
    </row>
    <row r="464" spans="1:11" x14ac:dyDescent="0.4">
      <c r="A464" s="1">
        <f t="shared" si="81"/>
        <v>44343</v>
      </c>
      <c r="B464" s="3">
        <f t="shared" si="81"/>
        <v>457</v>
      </c>
      <c r="C464" s="14">
        <f t="shared" si="82"/>
        <v>572032.10881347384</v>
      </c>
      <c r="D464" s="14">
        <f t="shared" si="79"/>
        <v>-2.8450375539975064E-66</v>
      </c>
      <c r="E464" s="14">
        <f t="shared" si="83"/>
        <v>4.255983993613534E-65</v>
      </c>
      <c r="F464" s="14">
        <f t="shared" si="85"/>
        <v>-1.3524131652208391E-65</v>
      </c>
      <c r="G464" s="14">
        <f t="shared" si="84"/>
        <v>8027967.8911865288</v>
      </c>
      <c r="H464" s="14">
        <f t="shared" si="80"/>
        <v>1.6369169206205898E-65</v>
      </c>
      <c r="I464" s="3">
        <f t="shared" si="77"/>
        <v>8027967.8911865288</v>
      </c>
      <c r="J464" s="3">
        <f t="shared" si="77"/>
        <v>2.8450375539975069E-66</v>
      </c>
      <c r="K464" s="3" t="str">
        <f ca="1">IF($A464&lt;=MAX(COVID19!A459:A4200),_xlfn.NUMBERVALUE(INDIRECT(ADDRESS((ROW(K464)-7)*28+29,5,,,"COVID19"))),"")</f>
        <v/>
      </c>
    </row>
    <row r="465" spans="1:11" x14ac:dyDescent="0.4">
      <c r="A465" s="1">
        <f t="shared" si="81"/>
        <v>44344</v>
      </c>
      <c r="B465" s="3">
        <f t="shared" si="81"/>
        <v>458</v>
      </c>
      <c r="C465" s="14">
        <f t="shared" si="82"/>
        <v>572032.10881347384</v>
      </c>
      <c r="D465" s="14">
        <f t="shared" si="79"/>
        <v>-1.9409772357849208E-66</v>
      </c>
      <c r="E465" s="14">
        <f t="shared" si="83"/>
        <v>2.9035708283926949E-65</v>
      </c>
      <c r="F465" s="14">
        <f t="shared" si="85"/>
        <v>-9.2266028734177503E-66</v>
      </c>
      <c r="G465" s="14">
        <f t="shared" si="84"/>
        <v>8027967.8911865288</v>
      </c>
      <c r="H465" s="14">
        <f t="shared" si="80"/>
        <v>1.1167580109202672E-65</v>
      </c>
      <c r="I465" s="3">
        <f t="shared" si="77"/>
        <v>8027967.8911865288</v>
      </c>
      <c r="J465" s="3">
        <f t="shared" si="77"/>
        <v>1.9409772357849214E-66</v>
      </c>
      <c r="K465" s="3" t="str">
        <f ca="1">IF($A465&lt;=MAX(COVID19!A460:A4200),_xlfn.NUMBERVALUE(INDIRECT(ADDRESS((ROW(K465)-7)*28+29,5,,,"COVID19"))),"")</f>
        <v/>
      </c>
    </row>
    <row r="466" spans="1:11" x14ac:dyDescent="0.4">
      <c r="A466" s="1">
        <f t="shared" si="81"/>
        <v>44345</v>
      </c>
      <c r="B466" s="3">
        <f t="shared" si="81"/>
        <v>459</v>
      </c>
      <c r="C466" s="14">
        <f t="shared" si="82"/>
        <v>572032.10881347384</v>
      </c>
      <c r="D466" s="14">
        <f t="shared" si="79"/>
        <v>-1.3241978562081834E-66</v>
      </c>
      <c r="E466" s="14">
        <f t="shared" si="83"/>
        <v>1.9809105410509197E-65</v>
      </c>
      <c r="F466" s="14">
        <f t="shared" si="85"/>
        <v>-6.2946888401415066E-66</v>
      </c>
      <c r="G466" s="14">
        <f t="shared" si="84"/>
        <v>8027967.8911865288</v>
      </c>
      <c r="H466" s="14">
        <f t="shared" si="80"/>
        <v>7.61888669634969E-66</v>
      </c>
      <c r="I466" s="3">
        <f t="shared" si="77"/>
        <v>8027967.8911865288</v>
      </c>
      <c r="J466" s="3">
        <f t="shared" si="77"/>
        <v>1.3241978562081834E-66</v>
      </c>
      <c r="K466" s="3" t="str">
        <f ca="1">IF($A466&lt;=MAX(COVID19!A461:A4200),_xlfn.NUMBERVALUE(INDIRECT(ADDRESS((ROW(K466)-7)*28+29,5,,,"COVID19"))),"")</f>
        <v/>
      </c>
    </row>
    <row r="467" spans="1:11" x14ac:dyDescent="0.4">
      <c r="A467" s="1">
        <f t="shared" si="81"/>
        <v>44346</v>
      </c>
      <c r="B467" s="3">
        <f t="shared" si="81"/>
        <v>460</v>
      </c>
      <c r="C467" s="14">
        <f t="shared" si="82"/>
        <v>572032.10881347384</v>
      </c>
      <c r="D467" s="14">
        <f t="shared" si="79"/>
        <v>-9.0341088502114407E-67</v>
      </c>
      <c r="E467" s="14">
        <f t="shared" si="83"/>
        <v>1.351441657036769E-65</v>
      </c>
      <c r="F467" s="14">
        <f t="shared" si="85"/>
        <v>-4.2944416420433518E-66</v>
      </c>
      <c r="G467" s="14">
        <f t="shared" si="84"/>
        <v>8027967.8911865288</v>
      </c>
      <c r="H467" s="14">
        <f t="shared" si="80"/>
        <v>5.1978525270644958E-66</v>
      </c>
      <c r="I467" s="3">
        <f t="shared" si="77"/>
        <v>8027967.8911865288</v>
      </c>
      <c r="J467" s="3">
        <f t="shared" si="77"/>
        <v>9.0341088502114407E-67</v>
      </c>
      <c r="K467" s="3" t="str">
        <f ca="1">IF($A467&lt;=MAX(COVID19!A462:A4200),_xlfn.NUMBERVALUE(INDIRECT(ADDRESS((ROW(K467)-7)*28+29,5,,,"COVID19"))),"")</f>
        <v/>
      </c>
    </row>
    <row r="468" spans="1:11" x14ac:dyDescent="0.4">
      <c r="A468" s="1">
        <f t="shared" si="81"/>
        <v>44347</v>
      </c>
      <c r="B468" s="3">
        <f t="shared" si="81"/>
        <v>461</v>
      </c>
      <c r="C468" s="14">
        <f t="shared" si="82"/>
        <v>572032.10881347384</v>
      </c>
      <c r="D468" s="14">
        <f t="shared" si="79"/>
        <v>-6.1633631511209436E-67</v>
      </c>
      <c r="E468" s="14">
        <f t="shared" si="83"/>
        <v>9.219974928324339E-66</v>
      </c>
      <c r="F468" s="14">
        <f t="shared" si="85"/>
        <v>-2.9298078880895744E-66</v>
      </c>
      <c r="G468" s="14">
        <f t="shared" si="84"/>
        <v>8027967.8911865288</v>
      </c>
      <c r="H468" s="14">
        <f t="shared" si="80"/>
        <v>3.5461442032016688E-66</v>
      </c>
      <c r="I468" s="3">
        <f t="shared" si="77"/>
        <v>8027967.8911865288</v>
      </c>
      <c r="J468" s="3">
        <f t="shared" si="77"/>
        <v>6.1633631511209436E-67</v>
      </c>
      <c r="K468" s="3" t="str">
        <f ca="1">IF($A468&lt;=MAX(COVID19!A463:A4200),_xlfn.NUMBERVALUE(INDIRECT(ADDRESS((ROW(K468)-7)*28+29,5,,,"COVID19"))),"")</f>
        <v/>
      </c>
    </row>
    <row r="469" spans="1:11" x14ac:dyDescent="0.4">
      <c r="A469" s="1">
        <f t="shared" si="81"/>
        <v>44348</v>
      </c>
      <c r="B469" s="3">
        <f t="shared" si="81"/>
        <v>462</v>
      </c>
      <c r="C469" s="14">
        <f t="shared" si="82"/>
        <v>572032.10881347384</v>
      </c>
      <c r="D469" s="14">
        <f t="shared" si="79"/>
        <v>-4.2048469818588043E-67</v>
      </c>
      <c r="E469" s="14">
        <f t="shared" si="83"/>
        <v>6.2901670402347651E-66</v>
      </c>
      <c r="F469" s="14">
        <f t="shared" si="85"/>
        <v>-1.9988103172890287E-66</v>
      </c>
      <c r="G469" s="14">
        <f t="shared" si="84"/>
        <v>8027967.8911865288</v>
      </c>
      <c r="H469" s="14">
        <f t="shared" si="80"/>
        <v>2.4192950154749092E-66</v>
      </c>
      <c r="I469" s="3">
        <f t="shared" si="77"/>
        <v>8027967.8911865288</v>
      </c>
      <c r="J469" s="3">
        <f t="shared" si="77"/>
        <v>4.204846981858805E-67</v>
      </c>
      <c r="K469" s="3" t="str">
        <f ca="1">IF($A469&lt;=MAX(COVID19!A464:A4200),_xlfn.NUMBERVALUE(INDIRECT(ADDRESS((ROW(K469)-7)*28+29,5,,,"COVID19"))),"")</f>
        <v/>
      </c>
    </row>
    <row r="470" spans="1:11" x14ac:dyDescent="0.4">
      <c r="A470" s="1">
        <f t="shared" si="81"/>
        <v>44349</v>
      </c>
      <c r="B470" s="3">
        <f t="shared" si="81"/>
        <v>463</v>
      </c>
      <c r="C470" s="14">
        <f t="shared" si="82"/>
        <v>572032.10881347384</v>
      </c>
      <c r="D470" s="14">
        <f t="shared" si="79"/>
        <v>-2.8686834942755992E-67</v>
      </c>
      <c r="E470" s="14">
        <f t="shared" si="83"/>
        <v>4.2913567229457364E-66</v>
      </c>
      <c r="F470" s="14">
        <f t="shared" si="85"/>
        <v>-1.3636534670900309E-66</v>
      </c>
      <c r="G470" s="14">
        <f t="shared" si="84"/>
        <v>8027967.8911865288</v>
      </c>
      <c r="H470" s="14">
        <f t="shared" si="80"/>
        <v>1.6505218165175908E-66</v>
      </c>
      <c r="I470" s="3">
        <f t="shared" si="77"/>
        <v>8027967.8911865288</v>
      </c>
      <c r="J470" s="3">
        <f t="shared" si="77"/>
        <v>2.8686834942755988E-67</v>
      </c>
      <c r="K470" s="3" t="str">
        <f ca="1">IF($A470&lt;=MAX(COVID19!A465:A4200),_xlfn.NUMBERVALUE(INDIRECT(ADDRESS((ROW(K470)-7)*28+29,5,,,"COVID19"))),"")</f>
        <v/>
      </c>
    </row>
    <row r="471" spans="1:11" x14ac:dyDescent="0.4">
      <c r="A471" s="1">
        <f t="shared" si="81"/>
        <v>44350</v>
      </c>
      <c r="B471" s="3">
        <f t="shared" si="81"/>
        <v>464</v>
      </c>
      <c r="C471" s="14">
        <f t="shared" si="82"/>
        <v>572032.10881347384</v>
      </c>
      <c r="D471" s="14">
        <f t="shared" si="79"/>
        <v>-1.9571092660050561E-67</v>
      </c>
      <c r="E471" s="14">
        <f t="shared" si="83"/>
        <v>2.9277032558557057E-66</v>
      </c>
      <c r="F471" s="14">
        <f t="shared" si="85"/>
        <v>-9.303287871901504E-67</v>
      </c>
      <c r="G471" s="14">
        <f t="shared" si="84"/>
        <v>8027967.8911865288</v>
      </c>
      <c r="H471" s="14">
        <f t="shared" si="80"/>
        <v>1.126039713790656E-66</v>
      </c>
      <c r="I471" s="3">
        <f t="shared" si="77"/>
        <v>8027967.8911865288</v>
      </c>
      <c r="J471" s="3">
        <f t="shared" si="77"/>
        <v>1.9571092660050561E-67</v>
      </c>
      <c r="K471" s="3" t="str">
        <f ca="1">IF($A471&lt;=MAX(COVID19!A466:A4200),_xlfn.NUMBERVALUE(INDIRECT(ADDRESS((ROW(K471)-7)*28+29,5,,,"COVID19"))),"")</f>
        <v/>
      </c>
    </row>
    <row r="472" spans="1:11" x14ac:dyDescent="0.4">
      <c r="A472" s="1">
        <f t="shared" si="81"/>
        <v>44351</v>
      </c>
      <c r="B472" s="3">
        <f t="shared" si="81"/>
        <v>465</v>
      </c>
      <c r="C472" s="14">
        <f t="shared" si="82"/>
        <v>572032.10881347384</v>
      </c>
      <c r="D472" s="14">
        <f t="shared" si="79"/>
        <v>-1.3352036523813419E-67</v>
      </c>
      <c r="E472" s="14">
        <f t="shared" si="83"/>
        <v>1.9973744686655555E-66</v>
      </c>
      <c r="F472" s="14">
        <f t="shared" si="85"/>
        <v>-6.347005842486178E-67</v>
      </c>
      <c r="G472" s="14">
        <f t="shared" si="84"/>
        <v>8027967.8911865288</v>
      </c>
      <c r="H472" s="14">
        <f t="shared" si="80"/>
        <v>7.6822094948675205E-67</v>
      </c>
      <c r="I472" s="3">
        <f t="shared" si="77"/>
        <v>8027967.8911865288</v>
      </c>
      <c r="J472" s="3">
        <f t="shared" si="77"/>
        <v>1.3352036523813424E-67</v>
      </c>
      <c r="K472" s="3" t="str">
        <f ca="1">IF($A472&lt;=MAX(COVID19!A467:A4200),_xlfn.NUMBERVALUE(INDIRECT(ADDRESS((ROW(K472)-7)*28+29,5,,,"COVID19"))),"")</f>
        <v/>
      </c>
    </row>
    <row r="473" spans="1:11" x14ac:dyDescent="0.4">
      <c r="A473" s="1">
        <f t="shared" ref="A473:B488" si="86">A472+1</f>
        <v>44352</v>
      </c>
      <c r="B473" s="3">
        <f t="shared" si="86"/>
        <v>466</v>
      </c>
      <c r="C473" s="14">
        <f t="shared" si="82"/>
        <v>572032.10881347384</v>
      </c>
      <c r="D473" s="14">
        <f t="shared" si="79"/>
        <v>-9.1091939744966177E-68</v>
      </c>
      <c r="E473" s="14">
        <f t="shared" si="83"/>
        <v>1.3626738844169378E-66</v>
      </c>
      <c r="F473" s="14">
        <f t="shared" si="85"/>
        <v>-4.3301340041539449E-67</v>
      </c>
      <c r="G473" s="14">
        <f t="shared" si="84"/>
        <v>8027967.8911865288</v>
      </c>
      <c r="H473" s="14">
        <f t="shared" si="80"/>
        <v>5.2410534016036065E-67</v>
      </c>
      <c r="I473" s="3">
        <f t="shared" si="77"/>
        <v>8027967.8911865288</v>
      </c>
      <c r="J473" s="3">
        <f t="shared" si="77"/>
        <v>9.109193974496616E-68</v>
      </c>
      <c r="K473" s="3" t="str">
        <f ca="1">IF($A473&lt;=MAX(COVID19!A468:A4200),_xlfn.NUMBERVALUE(INDIRECT(ADDRESS((ROW(K473)-7)*28+29,5,,,"COVID19"))),"")</f>
        <v/>
      </c>
    </row>
    <row r="474" spans="1:11" x14ac:dyDescent="0.4">
      <c r="A474" s="1">
        <f t="shared" si="86"/>
        <v>44353</v>
      </c>
      <c r="B474" s="3">
        <f t="shared" si="86"/>
        <v>467</v>
      </c>
      <c r="C474" s="14">
        <f t="shared" si="82"/>
        <v>572032.10881347384</v>
      </c>
      <c r="D474" s="14">
        <f t="shared" si="79"/>
        <v>-6.2145886672055501E-68</v>
      </c>
      <c r="E474" s="14">
        <f t="shared" si="83"/>
        <v>9.2966048400154332E-67</v>
      </c>
      <c r="F474" s="14">
        <f t="shared" si="85"/>
        <v>-2.9541583794392266E-67</v>
      </c>
      <c r="G474" s="14">
        <f t="shared" si="84"/>
        <v>8027967.8911865288</v>
      </c>
      <c r="H474" s="14">
        <f t="shared" si="80"/>
        <v>3.5756172461597817E-67</v>
      </c>
      <c r="I474" s="3">
        <f t="shared" si="77"/>
        <v>8027967.8911865288</v>
      </c>
      <c r="J474" s="3">
        <f t="shared" si="77"/>
        <v>6.2145886672055509E-68</v>
      </c>
      <c r="K474" s="3" t="str">
        <f ca="1">IF($A474&lt;=MAX(COVID19!A469:A4200),_xlfn.NUMBERVALUE(INDIRECT(ADDRESS((ROW(K474)-7)*28+29,5,,,"COVID19"))),"")</f>
        <v/>
      </c>
    </row>
    <row r="475" spans="1:11" x14ac:dyDescent="0.4">
      <c r="A475" s="1">
        <f t="shared" si="86"/>
        <v>44354</v>
      </c>
      <c r="B475" s="3">
        <f t="shared" si="86"/>
        <v>468</v>
      </c>
      <c r="C475" s="14">
        <f t="shared" si="82"/>
        <v>572032.10881347384</v>
      </c>
      <c r="D475" s="14">
        <f t="shared" si="79"/>
        <v>-4.2397946965108839E-68</v>
      </c>
      <c r="E475" s="14">
        <f t="shared" si="83"/>
        <v>6.3424464605762069E-67</v>
      </c>
      <c r="F475" s="14">
        <f t="shared" si="85"/>
        <v>-2.0154230151859138E-67</v>
      </c>
      <c r="G475" s="14">
        <f t="shared" si="84"/>
        <v>8027967.8911865288</v>
      </c>
      <c r="H475" s="14">
        <f t="shared" si="80"/>
        <v>2.4394024848370023E-67</v>
      </c>
      <c r="I475" s="3">
        <f t="shared" si="77"/>
        <v>8027967.8911865288</v>
      </c>
      <c r="J475" s="3">
        <f t="shared" si="77"/>
        <v>4.2397946965108847E-68</v>
      </c>
      <c r="K475" s="3" t="str">
        <f ca="1">IF($A475&lt;=MAX(COVID19!A470:A4200),_xlfn.NUMBERVALUE(INDIRECT(ADDRESS((ROW(K475)-7)*28+29,5,,,"COVID19"))),"")</f>
        <v/>
      </c>
    </row>
    <row r="476" spans="1:11" x14ac:dyDescent="0.4">
      <c r="A476" s="1">
        <f t="shared" si="86"/>
        <v>44355</v>
      </c>
      <c r="B476" s="3">
        <f t="shared" si="86"/>
        <v>469</v>
      </c>
      <c r="C476" s="14">
        <f t="shared" si="82"/>
        <v>572032.10881347384</v>
      </c>
      <c r="D476" s="14">
        <f t="shared" si="79"/>
        <v>-2.892525962888037E-68</v>
      </c>
      <c r="E476" s="14">
        <f t="shared" si="83"/>
        <v>4.327023445390293E-67</v>
      </c>
      <c r="F476" s="14">
        <f t="shared" si="85"/>
        <v>-1.3749871903997704E-67</v>
      </c>
      <c r="G476" s="14">
        <f t="shared" si="84"/>
        <v>8027967.8911865288</v>
      </c>
      <c r="H476" s="14">
        <f t="shared" si="80"/>
        <v>1.6642397866885741E-67</v>
      </c>
      <c r="I476" s="3">
        <f t="shared" si="77"/>
        <v>8027967.8911865288</v>
      </c>
      <c r="J476" s="3">
        <f t="shared" si="77"/>
        <v>2.8925259628880366E-68</v>
      </c>
      <c r="K476" s="3" t="str">
        <f ca="1">IF($A476&lt;=MAX(COVID19!A471:A4200),_xlfn.NUMBERVALUE(INDIRECT(ADDRESS((ROW(K476)-7)*28+29,5,,,"COVID19"))),"")</f>
        <v/>
      </c>
    </row>
    <row r="477" spans="1:11" x14ac:dyDescent="0.4">
      <c r="A477" s="1">
        <f t="shared" si="86"/>
        <v>44356</v>
      </c>
      <c r="B477" s="3">
        <f t="shared" si="86"/>
        <v>470</v>
      </c>
      <c r="C477" s="14">
        <f t="shared" si="82"/>
        <v>572032.10881347384</v>
      </c>
      <c r="D477" s="14">
        <f t="shared" si="79"/>
        <v>-1.9733753742526029E-68</v>
      </c>
      <c r="E477" s="14">
        <f t="shared" si="83"/>
        <v>2.9520362549905226E-67</v>
      </c>
      <c r="F477" s="14">
        <f t="shared" si="85"/>
        <v>-9.3806102218647909E-68</v>
      </c>
      <c r="G477" s="14">
        <f t="shared" si="84"/>
        <v>8027967.8911865288</v>
      </c>
      <c r="H477" s="14">
        <f t="shared" si="80"/>
        <v>1.1353985596117394E-67</v>
      </c>
      <c r="I477" s="3">
        <f t="shared" si="77"/>
        <v>8027967.8911865288</v>
      </c>
      <c r="J477" s="3">
        <f t="shared" si="77"/>
        <v>1.9733753742526033E-68</v>
      </c>
      <c r="K477" s="3" t="str">
        <f ca="1">IF($A477&lt;=MAX(COVID19!A472:A4200),_xlfn.NUMBERVALUE(INDIRECT(ADDRESS((ROW(K477)-7)*28+29,5,,,"COVID19"))),"")</f>
        <v/>
      </c>
    </row>
    <row r="478" spans="1:11" x14ac:dyDescent="0.4">
      <c r="A478" s="1">
        <f t="shared" si="86"/>
        <v>44357</v>
      </c>
      <c r="B478" s="3">
        <f t="shared" si="86"/>
        <v>471</v>
      </c>
      <c r="C478" s="14">
        <f t="shared" si="82"/>
        <v>572032.10881347384</v>
      </c>
      <c r="D478" s="14">
        <f t="shared" si="79"/>
        <v>-1.3463009209495334E-68</v>
      </c>
      <c r="E478" s="14">
        <f t="shared" si="83"/>
        <v>2.0139752328040435E-67</v>
      </c>
      <c r="F478" s="14">
        <f t="shared" si="85"/>
        <v>-6.3997576667583259E-68</v>
      </c>
      <c r="G478" s="14">
        <f t="shared" si="84"/>
        <v>8027967.8911865288</v>
      </c>
      <c r="H478" s="14">
        <f t="shared" si="80"/>
        <v>7.7460585877078593E-68</v>
      </c>
      <c r="I478" s="3">
        <f t="shared" si="77"/>
        <v>8027967.8911865288</v>
      </c>
      <c r="J478" s="3">
        <f t="shared" si="77"/>
        <v>1.3463009209495334E-68</v>
      </c>
      <c r="K478" s="3" t="str">
        <f ca="1">IF($A478&lt;=MAX(COVID19!A473:A4200),_xlfn.NUMBERVALUE(INDIRECT(ADDRESS((ROW(K478)-7)*28+29,5,,,"COVID19"))),"")</f>
        <v/>
      </c>
    </row>
    <row r="479" spans="1:11" x14ac:dyDescent="0.4">
      <c r="A479" s="1">
        <f t="shared" si="86"/>
        <v>44358</v>
      </c>
      <c r="B479" s="3">
        <f t="shared" si="86"/>
        <v>472</v>
      </c>
      <c r="C479" s="14">
        <f t="shared" si="82"/>
        <v>572032.10881347384</v>
      </c>
      <c r="D479" s="14">
        <f t="shared" si="79"/>
        <v>-9.184903153238337E-69</v>
      </c>
      <c r="E479" s="14">
        <f t="shared" si="83"/>
        <v>1.3739994661282109E-67</v>
      </c>
      <c r="F479" s="14">
        <f t="shared" si="85"/>
        <v>-4.3661230159385151E-68</v>
      </c>
      <c r="G479" s="14">
        <f t="shared" si="84"/>
        <v>8027967.8911865288</v>
      </c>
      <c r="H479" s="14">
        <f t="shared" si="80"/>
        <v>5.2846133312623489E-68</v>
      </c>
      <c r="I479" s="3">
        <f t="shared" si="77"/>
        <v>8027967.8911865288</v>
      </c>
      <c r="J479" s="3">
        <f t="shared" si="77"/>
        <v>9.184903153238338E-69</v>
      </c>
      <c r="K479" s="3" t="str">
        <f ca="1">IF($A479&lt;=MAX(COVID19!A474:A4200),_xlfn.NUMBERVALUE(INDIRECT(ADDRESS((ROW(K479)-7)*28+29,5,,,"COVID19"))),"")</f>
        <v/>
      </c>
    </row>
    <row r="480" spans="1:11" x14ac:dyDescent="0.4">
      <c r="A480" s="1">
        <f t="shared" si="86"/>
        <v>44359</v>
      </c>
      <c r="B480" s="3">
        <f t="shared" si="86"/>
        <v>473</v>
      </c>
      <c r="C480" s="14">
        <f t="shared" si="82"/>
        <v>572032.10881347384</v>
      </c>
      <c r="D480" s="14">
        <f t="shared" si="79"/>
        <v>-6.2662399335556815E-69</v>
      </c>
      <c r="E480" s="14">
        <f t="shared" si="83"/>
        <v>9.3738716453435936E-68</v>
      </c>
      <c r="F480" s="14">
        <f t="shared" si="85"/>
        <v>-2.9787112548535061E-68</v>
      </c>
      <c r="G480" s="14">
        <f t="shared" si="84"/>
        <v>8027967.8911865288</v>
      </c>
      <c r="H480" s="14">
        <f t="shared" si="80"/>
        <v>3.6053352482090741E-68</v>
      </c>
      <c r="I480" s="3">
        <f t="shared" si="77"/>
        <v>8027967.8911865288</v>
      </c>
      <c r="J480" s="3">
        <f t="shared" si="77"/>
        <v>6.2662399335556805E-69</v>
      </c>
      <c r="K480" s="3" t="str">
        <f ca="1">IF($A480&lt;=MAX(COVID19!A475:A4200),_xlfn.NUMBERVALUE(INDIRECT(ADDRESS((ROW(K480)-7)*28+29,5,,,"COVID19"))),"")</f>
        <v/>
      </c>
    </row>
    <row r="481" spans="1:11" x14ac:dyDescent="0.4">
      <c r="A481" s="1">
        <f t="shared" si="86"/>
        <v>44360</v>
      </c>
      <c r="B481" s="3">
        <f t="shared" si="86"/>
        <v>474</v>
      </c>
      <c r="C481" s="14">
        <f t="shared" si="82"/>
        <v>572032.10881347384</v>
      </c>
      <c r="D481" s="14">
        <f t="shared" si="79"/>
        <v>-4.2750328718538428E-69</v>
      </c>
      <c r="E481" s="14">
        <f t="shared" si="83"/>
        <v>6.3951603904900871E-68</v>
      </c>
      <c r="F481" s="14">
        <f t="shared" si="85"/>
        <v>-2.0321737860800337E-68</v>
      </c>
      <c r="G481" s="14">
        <f t="shared" si="84"/>
        <v>8027967.8911865288</v>
      </c>
      <c r="H481" s="14">
        <f t="shared" si="80"/>
        <v>2.4596770732654179E-68</v>
      </c>
      <c r="I481" s="3">
        <f t="shared" si="77"/>
        <v>8027967.8911865288</v>
      </c>
      <c r="J481" s="3">
        <f t="shared" si="77"/>
        <v>4.2750328718538418E-69</v>
      </c>
      <c r="K481" s="3" t="str">
        <f ca="1">IF($A481&lt;=MAX(COVID19!A476:A4200),_xlfn.NUMBERVALUE(INDIRECT(ADDRESS((ROW(K481)-7)*28+29,5,,,"COVID19"))),"")</f>
        <v/>
      </c>
    </row>
    <row r="482" spans="1:11" x14ac:dyDescent="0.4">
      <c r="A482" s="1">
        <f t="shared" si="86"/>
        <v>44361</v>
      </c>
      <c r="B482" s="3">
        <f t="shared" si="86"/>
        <v>475</v>
      </c>
      <c r="C482" s="14">
        <f t="shared" si="82"/>
        <v>572032.10881347384</v>
      </c>
      <c r="D482" s="14">
        <f t="shared" si="79"/>
        <v>-2.9165665932393579E-69</v>
      </c>
      <c r="E482" s="14">
        <f t="shared" si="83"/>
        <v>4.362986604410053E-68</v>
      </c>
      <c r="F482" s="14">
        <f t="shared" si="85"/>
        <v>-1.3864151116030075E-68</v>
      </c>
      <c r="G482" s="14">
        <f t="shared" si="84"/>
        <v>8027967.8911865288</v>
      </c>
      <c r="H482" s="14">
        <f t="shared" si="80"/>
        <v>1.6780717709269433E-68</v>
      </c>
      <c r="I482" s="3">
        <f t="shared" si="77"/>
        <v>8027967.8911865288</v>
      </c>
      <c r="J482" s="3">
        <f t="shared" si="77"/>
        <v>2.9165665932393579E-69</v>
      </c>
      <c r="K482" s="3" t="str">
        <f ca="1">IF($A482&lt;=MAX(COVID19!A477:A4200),_xlfn.NUMBERVALUE(INDIRECT(ADDRESS((ROW(K482)-7)*28+29,5,,,"COVID19"))),"")</f>
        <v/>
      </c>
    </row>
    <row r="483" spans="1:11" x14ac:dyDescent="0.4">
      <c r="A483" s="1">
        <f t="shared" si="86"/>
        <v>44362</v>
      </c>
      <c r="B483" s="3">
        <f t="shared" si="86"/>
        <v>476</v>
      </c>
      <c r="C483" s="14">
        <f t="shared" si="82"/>
        <v>572032.10881347384</v>
      </c>
      <c r="D483" s="14">
        <f t="shared" si="79"/>
        <v>-1.9897766748893092E-69</v>
      </c>
      <c r="E483" s="14">
        <f t="shared" si="83"/>
        <v>2.9765714928070452E-68</v>
      </c>
      <c r="F483" s="14">
        <f t="shared" si="85"/>
        <v>-9.4585752205224032E-69</v>
      </c>
      <c r="G483" s="14">
        <f t="shared" si="84"/>
        <v>8027967.8911865288</v>
      </c>
      <c r="H483" s="14">
        <f t="shared" si="80"/>
        <v>1.1448351895411712E-68</v>
      </c>
      <c r="I483" s="3">
        <f t="shared" si="77"/>
        <v>8027967.8911865288</v>
      </c>
      <c r="J483" s="3">
        <f t="shared" si="77"/>
        <v>1.9897766748893087E-69</v>
      </c>
      <c r="K483" s="3" t="str">
        <f ca="1">IF($A483&lt;=MAX(COVID19!A478:A4200),_xlfn.NUMBERVALUE(INDIRECT(ADDRESS((ROW(K483)-7)*28+29,5,,,"COVID19"))),"")</f>
        <v/>
      </c>
    </row>
    <row r="484" spans="1:11" x14ac:dyDescent="0.4">
      <c r="A484" s="1">
        <f t="shared" si="86"/>
        <v>44363</v>
      </c>
      <c r="B484" s="3">
        <f t="shared" si="86"/>
        <v>477</v>
      </c>
      <c r="C484" s="14">
        <f t="shared" si="82"/>
        <v>572032.10881347384</v>
      </c>
      <c r="D484" s="14">
        <f t="shared" si="79"/>
        <v>-1.35749042216662E-69</v>
      </c>
      <c r="E484" s="14">
        <f t="shared" si="83"/>
        <v>2.0307139707548051E-68</v>
      </c>
      <c r="F484" s="14">
        <f t="shared" si="85"/>
        <v>-6.4529479268903216E-69</v>
      </c>
      <c r="G484" s="14">
        <f t="shared" si="84"/>
        <v>8027967.8911865288</v>
      </c>
      <c r="H484" s="14">
        <f t="shared" si="80"/>
        <v>7.8104383490569421E-69</v>
      </c>
      <c r="I484" s="3">
        <f t="shared" si="77"/>
        <v>8027967.8911865288</v>
      </c>
      <c r="J484" s="3">
        <f t="shared" si="77"/>
        <v>1.3574904221666205E-69</v>
      </c>
      <c r="K484" s="3" t="str">
        <f ca="1">IF($A484&lt;=MAX(COVID19!A479:A4200),_xlfn.NUMBERVALUE(INDIRECT(ADDRESS((ROW(K484)-7)*28+29,5,,,"COVID19"))),"")</f>
        <v/>
      </c>
    </row>
    <row r="485" spans="1:11" x14ac:dyDescent="0.4">
      <c r="A485" s="1">
        <f t="shared" si="86"/>
        <v>44364</v>
      </c>
      <c r="B485" s="3">
        <f t="shared" si="86"/>
        <v>478</v>
      </c>
      <c r="C485" s="14">
        <f t="shared" si="82"/>
        <v>572032.10881347384</v>
      </c>
      <c r="D485" s="14">
        <f t="shared" si="79"/>
        <v>-9.2612415731359477E-70</v>
      </c>
      <c r="E485" s="14">
        <f t="shared" si="83"/>
        <v>1.3854191780657729E-68</v>
      </c>
      <c r="F485" s="14">
        <f t="shared" si="85"/>
        <v>-4.4024111429393774E-69</v>
      </c>
      <c r="G485" s="14">
        <f t="shared" si="84"/>
        <v>8027967.8911865288</v>
      </c>
      <c r="H485" s="14">
        <f t="shared" si="80"/>
        <v>5.3285353002529721E-69</v>
      </c>
      <c r="I485" s="3">
        <f t="shared" si="77"/>
        <v>8027967.8911865288</v>
      </c>
      <c r="J485" s="3">
        <f t="shared" si="77"/>
        <v>9.2612415731359477E-70</v>
      </c>
      <c r="K485" s="3" t="str">
        <f ca="1">IF($A485&lt;=MAX(COVID19!A480:A4200),_xlfn.NUMBERVALUE(INDIRECT(ADDRESS((ROW(K485)-7)*28+29,5,,,"COVID19"))),"")</f>
        <v/>
      </c>
    </row>
    <row r="486" spans="1:11" x14ac:dyDescent="0.4">
      <c r="A486" s="1">
        <f t="shared" si="86"/>
        <v>44365</v>
      </c>
      <c r="B486" s="3">
        <f t="shared" si="86"/>
        <v>479</v>
      </c>
      <c r="C486" s="14">
        <f t="shared" si="82"/>
        <v>572032.10881347384</v>
      </c>
      <c r="D486" s="14">
        <f t="shared" si="79"/>
        <v>-6.3183204887064776E-70</v>
      </c>
      <c r="E486" s="14">
        <f t="shared" si="83"/>
        <v>9.451780637718351E-69</v>
      </c>
      <c r="F486" s="14">
        <f t="shared" si="85"/>
        <v>-3.003468196405641E-69</v>
      </c>
      <c r="G486" s="14">
        <f t="shared" si="84"/>
        <v>8027967.8911865288</v>
      </c>
      <c r="H486" s="14">
        <f t="shared" si="80"/>
        <v>3.6353002452762887E-69</v>
      </c>
      <c r="I486" s="3">
        <f t="shared" si="77"/>
        <v>8027967.8911865288</v>
      </c>
      <c r="J486" s="3">
        <f t="shared" si="77"/>
        <v>6.3183204887064776E-70</v>
      </c>
      <c r="K486" s="3" t="str">
        <f ca="1">IF($A486&lt;=MAX(COVID19!A481:A4200),_xlfn.NUMBERVALUE(INDIRECT(ADDRESS((ROW(K486)-7)*28+29,5,,,"COVID19"))),"")</f>
        <v/>
      </c>
    </row>
    <row r="487" spans="1:11" x14ac:dyDescent="0.4">
      <c r="A487" s="1">
        <f t="shared" si="86"/>
        <v>44366</v>
      </c>
      <c r="B487" s="3">
        <f t="shared" si="86"/>
        <v>480</v>
      </c>
      <c r="C487" s="14">
        <f t="shared" si="82"/>
        <v>572032.10881347384</v>
      </c>
      <c r="D487" s="14">
        <f t="shared" si="79"/>
        <v>-4.3105639219915463E-70</v>
      </c>
      <c r="E487" s="14">
        <f t="shared" si="83"/>
        <v>6.4483124413127095E-69</v>
      </c>
      <c r="F487" s="14">
        <f t="shared" si="85"/>
        <v>-2.0490637775365025E-69</v>
      </c>
      <c r="G487" s="14">
        <f t="shared" si="84"/>
        <v>8027967.8911865288</v>
      </c>
      <c r="H487" s="14">
        <f t="shared" si="80"/>
        <v>2.480120169735657E-69</v>
      </c>
      <c r="I487" s="3">
        <f t="shared" si="77"/>
        <v>8027967.8911865288</v>
      </c>
      <c r="J487" s="3">
        <f t="shared" si="77"/>
        <v>4.3105639219915456E-70</v>
      </c>
      <c r="K487" s="3" t="str">
        <f ca="1">IF($A487&lt;=MAX(COVID19!A482:A4200),_xlfn.NUMBERVALUE(INDIRECT(ADDRESS((ROW(K487)-7)*28+29,5,,,"COVID19"))),"")</f>
        <v/>
      </c>
    </row>
    <row r="488" spans="1:11" x14ac:dyDescent="0.4">
      <c r="A488" s="1">
        <f t="shared" si="86"/>
        <v>44367</v>
      </c>
      <c r="B488" s="3">
        <f t="shared" si="86"/>
        <v>481</v>
      </c>
      <c r="C488" s="14">
        <f t="shared" si="82"/>
        <v>572032.10881347384</v>
      </c>
      <c r="D488" s="14">
        <f t="shared" si="79"/>
        <v>-2.9408070323098068E-70</v>
      </c>
      <c r="E488" s="14">
        <f t="shared" si="83"/>
        <v>4.3992486637762071E-69</v>
      </c>
      <c r="F488" s="14">
        <f t="shared" si="85"/>
        <v>-1.397938013606022E-69</v>
      </c>
      <c r="G488" s="14">
        <f t="shared" si="84"/>
        <v>8027967.8911865288</v>
      </c>
      <c r="H488" s="14">
        <f t="shared" si="80"/>
        <v>1.6920187168370027E-69</v>
      </c>
      <c r="I488" s="3">
        <f t="shared" si="77"/>
        <v>8027967.8911865288</v>
      </c>
      <c r="J488" s="3">
        <f t="shared" si="77"/>
        <v>2.9408070323098062E-70</v>
      </c>
      <c r="K488" s="3" t="str">
        <f ca="1">IF($A488&lt;=MAX(COVID19!A483:A4200),_xlfn.NUMBERVALUE(INDIRECT(ADDRESS((ROW(K488)-7)*28+29,5,,,"COVID19"))),"")</f>
        <v/>
      </c>
    </row>
    <row r="489" spans="1:11" x14ac:dyDescent="0.4">
      <c r="A489" s="1">
        <f t="shared" ref="A489:B504" si="87">A488+1</f>
        <v>44368</v>
      </c>
      <c r="B489" s="3">
        <f t="shared" si="87"/>
        <v>482</v>
      </c>
      <c r="C489" s="14">
        <f t="shared" si="82"/>
        <v>572032.10881347384</v>
      </c>
      <c r="D489" s="14">
        <f t="shared" si="79"/>
        <v>-2.0063142915387149E-70</v>
      </c>
      <c r="E489" s="14">
        <f t="shared" si="83"/>
        <v>3.001310650170185E-69</v>
      </c>
      <c r="F489" s="14">
        <f t="shared" si="85"/>
        <v>-9.5371882091158406E-70</v>
      </c>
      <c r="G489" s="14">
        <f t="shared" si="84"/>
        <v>8027967.8911865288</v>
      </c>
      <c r="H489" s="14">
        <f t="shared" si="80"/>
        <v>1.1543502500654556E-69</v>
      </c>
      <c r="I489" s="3">
        <f t="shared" si="77"/>
        <v>8027967.8911865288</v>
      </c>
      <c r="J489" s="3">
        <f t="shared" si="77"/>
        <v>2.0063142915387156E-70</v>
      </c>
      <c r="K489" s="3" t="str">
        <f ca="1">IF($A489&lt;=MAX(COVID19!A484:A4200),_xlfn.NUMBERVALUE(INDIRECT(ADDRESS((ROW(K489)-7)*28+29,5,,,"COVID19"))),"")</f>
        <v/>
      </c>
    </row>
    <row r="490" spans="1:11" x14ac:dyDescent="0.4">
      <c r="A490" s="1">
        <f t="shared" si="87"/>
        <v>44369</v>
      </c>
      <c r="B490" s="3">
        <f t="shared" si="87"/>
        <v>483</v>
      </c>
      <c r="C490" s="14">
        <f t="shared" si="82"/>
        <v>572032.10881347384</v>
      </c>
      <c r="D490" s="14">
        <f t="shared" si="79"/>
        <v>-1.368772922605158E-70</v>
      </c>
      <c r="E490" s="14">
        <f t="shared" si="83"/>
        <v>2.047591829258601E-69</v>
      </c>
      <c r="F490" s="14">
        <f t="shared" si="85"/>
        <v>-6.5065802668509996E-70</v>
      </c>
      <c r="G490" s="14">
        <f t="shared" si="84"/>
        <v>8027967.8911865288</v>
      </c>
      <c r="H490" s="14">
        <f t="shared" si="80"/>
        <v>7.8753531894561571E-70</v>
      </c>
      <c r="I490" s="3">
        <f t="shared" si="77"/>
        <v>8027967.8911865288</v>
      </c>
      <c r="J490" s="3">
        <f t="shared" si="77"/>
        <v>1.3687729226051575E-70</v>
      </c>
      <c r="K490" s="3" t="str">
        <f ca="1">IF($A490&lt;=MAX(COVID19!A485:A4200),_xlfn.NUMBERVALUE(INDIRECT(ADDRESS((ROW(K490)-7)*28+29,5,,,"COVID19"))),"")</f>
        <v/>
      </c>
    </row>
    <row r="491" spans="1:11" x14ac:dyDescent="0.4">
      <c r="A491" s="1">
        <f t="shared" si="87"/>
        <v>44370</v>
      </c>
      <c r="B491" s="3">
        <f t="shared" si="87"/>
        <v>484</v>
      </c>
      <c r="C491" s="14">
        <f t="shared" si="82"/>
        <v>572032.10881347384</v>
      </c>
      <c r="D491" s="14">
        <f t="shared" si="79"/>
        <v>-9.3382144639969689E-71</v>
      </c>
      <c r="E491" s="14">
        <f t="shared" si="83"/>
        <v>1.396933802573501E-69</v>
      </c>
      <c r="F491" s="14">
        <f t="shared" si="85"/>
        <v>-4.4390008711906912E-70</v>
      </c>
      <c r="G491" s="14">
        <f t="shared" si="84"/>
        <v>8027967.8911865288</v>
      </c>
      <c r="H491" s="14">
        <f t="shared" si="80"/>
        <v>5.3728223175903882E-70</v>
      </c>
      <c r="I491" s="3">
        <f t="shared" si="77"/>
        <v>8027967.8911865288</v>
      </c>
      <c r="J491" s="3">
        <f t="shared" si="77"/>
        <v>9.3382144639969705E-71</v>
      </c>
      <c r="K491" s="3" t="str">
        <f ca="1">IF($A491&lt;=MAX(COVID19!A486:A4200),_xlfn.NUMBERVALUE(INDIRECT(ADDRESS((ROW(K491)-7)*28+29,5,,,"COVID19"))),"")</f>
        <v/>
      </c>
    </row>
    <row r="492" spans="1:11" x14ac:dyDescent="0.4">
      <c r="A492" s="1">
        <f t="shared" si="87"/>
        <v>44371</v>
      </c>
      <c r="B492" s="3">
        <f t="shared" si="87"/>
        <v>485</v>
      </c>
      <c r="C492" s="14">
        <f t="shared" si="82"/>
        <v>572032.10881347384</v>
      </c>
      <c r="D492" s="14">
        <f t="shared" si="79"/>
        <v>-6.3708339006028783E-71</v>
      </c>
      <c r="E492" s="14">
        <f t="shared" si="83"/>
        <v>9.5303371545443195E-70</v>
      </c>
      <c r="F492" s="14">
        <f t="shared" si="85"/>
        <v>-3.0284309001490654E-70</v>
      </c>
      <c r="G492" s="14">
        <f t="shared" si="84"/>
        <v>8027967.8911865288</v>
      </c>
      <c r="H492" s="14">
        <f t="shared" si="80"/>
        <v>3.6655142902093532E-70</v>
      </c>
      <c r="I492" s="3">
        <f t="shared" si="77"/>
        <v>8027967.8911865288</v>
      </c>
      <c r="J492" s="3">
        <f t="shared" si="77"/>
        <v>6.3708339006028775E-71</v>
      </c>
      <c r="K492" s="3" t="str">
        <f ca="1">IF($A492&lt;=MAX(COVID19!A487:A4200),_xlfn.NUMBERVALUE(INDIRECT(ADDRESS((ROW(K492)-7)*28+29,5,,,"COVID19"))),"")</f>
        <v/>
      </c>
    </row>
    <row r="493" spans="1:11" x14ac:dyDescent="0.4">
      <c r="A493" s="1">
        <f t="shared" si="87"/>
        <v>44372</v>
      </c>
      <c r="B493" s="3">
        <f t="shared" si="87"/>
        <v>486</v>
      </c>
      <c r="C493" s="14">
        <f t="shared" si="82"/>
        <v>572032.10881347384</v>
      </c>
      <c r="D493" s="14">
        <f t="shared" si="79"/>
        <v>-4.3463902810921831E-71</v>
      </c>
      <c r="E493" s="14">
        <f t="shared" si="83"/>
        <v>6.501906254395254E-70</v>
      </c>
      <c r="F493" s="14">
        <f t="shared" si="85"/>
        <v>-2.066094146658187E-70</v>
      </c>
      <c r="G493" s="14">
        <f t="shared" si="84"/>
        <v>8027967.8911865288</v>
      </c>
      <c r="H493" s="14">
        <f t="shared" si="80"/>
        <v>2.5007331747674052E-70</v>
      </c>
      <c r="I493" s="3">
        <f t="shared" ref="I493:J556" si="88">E493+G493</f>
        <v>8027967.8911865288</v>
      </c>
      <c r="J493" s="3">
        <f t="shared" si="88"/>
        <v>4.3463902810921823E-71</v>
      </c>
      <c r="K493" s="3" t="str">
        <f ca="1">IF($A493&lt;=MAX(COVID19!A488:A4200),_xlfn.NUMBERVALUE(INDIRECT(ADDRESS((ROW(K493)-7)*28+29,5,,,"COVID19"))),"")</f>
        <v/>
      </c>
    </row>
    <row r="494" spans="1:11" x14ac:dyDescent="0.4">
      <c r="A494" s="1">
        <f t="shared" si="87"/>
        <v>44373</v>
      </c>
      <c r="B494" s="3">
        <f t="shared" si="87"/>
        <v>487</v>
      </c>
      <c r="C494" s="14">
        <f t="shared" si="82"/>
        <v>572032.10881347384</v>
      </c>
      <c r="D494" s="14">
        <f t="shared" si="79"/>
        <v>-2.9652489407681631E-71</v>
      </c>
      <c r="E494" s="14">
        <f t="shared" si="83"/>
        <v>4.4358121077370673E-70</v>
      </c>
      <c r="F494" s="14">
        <f t="shared" si="85"/>
        <v>-1.4095566858220556E-70</v>
      </c>
      <c r="G494" s="14">
        <f t="shared" si="84"/>
        <v>8027967.8911865288</v>
      </c>
      <c r="H494" s="14">
        <f t="shared" si="80"/>
        <v>1.7060815798988719E-70</v>
      </c>
      <c r="I494" s="3">
        <f t="shared" si="88"/>
        <v>8027967.8911865288</v>
      </c>
      <c r="J494" s="3">
        <f t="shared" si="88"/>
        <v>2.9652489407681627E-71</v>
      </c>
      <c r="K494" s="3" t="str">
        <f ca="1">IF($A494&lt;=MAX(COVID19!A489:A4200),_xlfn.NUMBERVALUE(INDIRECT(ADDRESS((ROW(K494)-7)*28+29,5,,,"COVID19"))),"")</f>
        <v/>
      </c>
    </row>
    <row r="495" spans="1:11" x14ac:dyDescent="0.4">
      <c r="A495" s="1">
        <f t="shared" si="87"/>
        <v>44374</v>
      </c>
      <c r="B495" s="3">
        <f t="shared" si="87"/>
        <v>488</v>
      </c>
      <c r="C495" s="14">
        <f t="shared" si="82"/>
        <v>572032.10881347384</v>
      </c>
      <c r="D495" s="14">
        <f t="shared" si="79"/>
        <v>-2.0229893571631215E-71</v>
      </c>
      <c r="E495" s="14">
        <f t="shared" si="83"/>
        <v>3.0262554219150119E-70</v>
      </c>
      <c r="F495" s="14">
        <f t="shared" si="85"/>
        <v>-9.6164545732792308E-71</v>
      </c>
      <c r="G495" s="14">
        <f t="shared" si="84"/>
        <v>8027967.8911865288</v>
      </c>
      <c r="H495" s="14">
        <f t="shared" si="80"/>
        <v>1.1639443930442353E-70</v>
      </c>
      <c r="I495" s="3">
        <f t="shared" si="88"/>
        <v>8027967.8911865288</v>
      </c>
      <c r="J495" s="3">
        <f t="shared" si="88"/>
        <v>2.0229893571631219E-71</v>
      </c>
      <c r="K495" s="3" t="str">
        <f ca="1">IF($A495&lt;=MAX(COVID19!A490:A4200),_xlfn.NUMBERVALUE(INDIRECT(ADDRESS((ROW(K495)-7)*28+29,5,,,"COVID19"))),"")</f>
        <v/>
      </c>
    </row>
    <row r="496" spans="1:11" x14ac:dyDescent="0.4">
      <c r="A496" s="1">
        <f t="shared" si="87"/>
        <v>44375</v>
      </c>
      <c r="B496" s="3">
        <f t="shared" si="87"/>
        <v>489</v>
      </c>
      <c r="C496" s="14">
        <f t="shared" si="82"/>
        <v>572032.10881347384</v>
      </c>
      <c r="D496" s="14">
        <f t="shared" si="79"/>
        <v>-1.3801491952089118E-71</v>
      </c>
      <c r="E496" s="14">
        <f t="shared" si="83"/>
        <v>2.0646099645870887E-70</v>
      </c>
      <c r="F496" s="14">
        <f t="shared" si="85"/>
        <v>-6.5606583608952746E-71</v>
      </c>
      <c r="G496" s="14">
        <f t="shared" si="84"/>
        <v>8027967.8911865288</v>
      </c>
      <c r="H496" s="14">
        <f t="shared" si="80"/>
        <v>7.9408075561041864E-71</v>
      </c>
      <c r="I496" s="3">
        <f t="shared" si="88"/>
        <v>8027967.8911865288</v>
      </c>
      <c r="J496" s="3">
        <f t="shared" si="88"/>
        <v>1.3801491952089118E-71</v>
      </c>
      <c r="K496" s="3" t="str">
        <f ca="1">IF($A496&lt;=MAX(COVID19!A491:A4200),_xlfn.NUMBERVALUE(INDIRECT(ADDRESS((ROW(K496)-7)*28+29,5,,,"COVID19"))),"")</f>
        <v/>
      </c>
    </row>
    <row r="497" spans="1:11" x14ac:dyDescent="0.4">
      <c r="A497" s="1">
        <f t="shared" si="87"/>
        <v>44376</v>
      </c>
      <c r="B497" s="3">
        <f t="shared" si="87"/>
        <v>490</v>
      </c>
      <c r="C497" s="14">
        <f t="shared" si="82"/>
        <v>572032.10881347384</v>
      </c>
      <c r="D497" s="14">
        <f t="shared" si="79"/>
        <v>-9.4158270990953836E-72</v>
      </c>
      <c r="E497" s="14">
        <f t="shared" si="83"/>
        <v>1.4085441284975612E-70</v>
      </c>
      <c r="F497" s="14">
        <f t="shared" si="85"/>
        <v>-4.4758947073887739E-71</v>
      </c>
      <c r="G497" s="14">
        <f t="shared" si="84"/>
        <v>8027967.8911865288</v>
      </c>
      <c r="H497" s="14">
        <f t="shared" si="80"/>
        <v>5.417477417298312E-71</v>
      </c>
      <c r="I497" s="3">
        <f t="shared" si="88"/>
        <v>8027967.8911865288</v>
      </c>
      <c r="J497" s="3">
        <f t="shared" si="88"/>
        <v>9.4158270990953816E-72</v>
      </c>
      <c r="K497" s="3" t="str">
        <f ca="1">IF($A497&lt;=MAX(COVID19!A492:A4200),_xlfn.NUMBERVALUE(INDIRECT(ADDRESS((ROW(K497)-7)*28+29,5,,,"COVID19"))),"")</f>
        <v/>
      </c>
    </row>
    <row r="498" spans="1:11" x14ac:dyDescent="0.4">
      <c r="A498" s="1">
        <f t="shared" si="87"/>
        <v>44377</v>
      </c>
      <c r="B498" s="3">
        <f t="shared" si="87"/>
        <v>491</v>
      </c>
      <c r="C498" s="14">
        <f t="shared" si="82"/>
        <v>572032.10881347384</v>
      </c>
      <c r="D498" s="14">
        <f t="shared" si="79"/>
        <v>-6.4237837668440576E-72</v>
      </c>
      <c r="E498" s="14">
        <f t="shared" si="83"/>
        <v>9.6095465775868381E-71</v>
      </c>
      <c r="F498" s="14">
        <f t="shared" si="85"/>
        <v>-3.0536010762336089E-71</v>
      </c>
      <c r="G498" s="14">
        <f t="shared" si="84"/>
        <v>8027967.8911865288</v>
      </c>
      <c r="H498" s="14">
        <f t="shared" si="80"/>
        <v>3.6959794529180145E-71</v>
      </c>
      <c r="I498" s="3">
        <f t="shared" si="88"/>
        <v>8027967.8911865288</v>
      </c>
      <c r="J498" s="3">
        <f t="shared" si="88"/>
        <v>6.4237837668440556E-72</v>
      </c>
      <c r="K498" s="3" t="str">
        <f ca="1">IF($A498&lt;=MAX(COVID19!A493:A4200),_xlfn.NUMBERVALUE(INDIRECT(ADDRESS((ROW(K498)-7)*28+29,5,,,"COVID19"))),"")</f>
        <v/>
      </c>
    </row>
    <row r="499" spans="1:11" x14ac:dyDescent="0.4">
      <c r="A499" s="1">
        <f t="shared" si="87"/>
        <v>44378</v>
      </c>
      <c r="B499" s="3">
        <f t="shared" si="87"/>
        <v>492</v>
      </c>
      <c r="C499" s="14">
        <f t="shared" si="82"/>
        <v>572032.10881347384</v>
      </c>
      <c r="D499" s="14">
        <f t="shared" si="79"/>
        <v>-4.3825144035550239E-72</v>
      </c>
      <c r="E499" s="14">
        <f t="shared" si="83"/>
        <v>6.5559455013532292E-71</v>
      </c>
      <c r="F499" s="14">
        <f t="shared" si="85"/>
        <v>-2.08326606016497E-71</v>
      </c>
      <c r="G499" s="14">
        <f t="shared" si="84"/>
        <v>8027967.8911865288</v>
      </c>
      <c r="H499" s="14">
        <f t="shared" si="80"/>
        <v>2.5215175005204724E-71</v>
      </c>
      <c r="I499" s="3">
        <f t="shared" si="88"/>
        <v>8027967.8911865288</v>
      </c>
      <c r="J499" s="3">
        <f t="shared" si="88"/>
        <v>4.3825144035550234E-72</v>
      </c>
      <c r="K499" s="3" t="str">
        <f ca="1">IF($A499&lt;=MAX(COVID19!A494:A4200),_xlfn.NUMBERVALUE(INDIRECT(ADDRESS((ROW(K499)-7)*28+29,5,,,"COVID19"))),"")</f>
        <v/>
      </c>
    </row>
    <row r="500" spans="1:11" x14ac:dyDescent="0.4">
      <c r="A500" s="1">
        <f t="shared" si="87"/>
        <v>44379</v>
      </c>
      <c r="B500" s="3">
        <f t="shared" si="87"/>
        <v>493</v>
      </c>
      <c r="C500" s="14">
        <f t="shared" si="82"/>
        <v>572032.10881347384</v>
      </c>
      <c r="D500" s="14">
        <f t="shared" si="79"/>
        <v>-2.9898939930855078E-72</v>
      </c>
      <c r="E500" s="14">
        <f t="shared" si="83"/>
        <v>4.4726794411882587E-71</v>
      </c>
      <c r="F500" s="14">
        <f t="shared" si="85"/>
        <v>-1.4212719242253946E-71</v>
      </c>
      <c r="G500" s="14">
        <f t="shared" si="84"/>
        <v>8027967.8911865288</v>
      </c>
      <c r="H500" s="14">
        <f t="shared" si="80"/>
        <v>1.7202613235339454E-71</v>
      </c>
      <c r="I500" s="3">
        <f t="shared" si="88"/>
        <v>8027967.8911865288</v>
      </c>
      <c r="J500" s="3">
        <f t="shared" si="88"/>
        <v>2.9898939930855078E-72</v>
      </c>
      <c r="K500" s="3" t="str">
        <f ca="1">IF($A500&lt;=MAX(COVID19!A495:A4200),_xlfn.NUMBERVALUE(INDIRECT(ADDRESS((ROW(K500)-7)*28+29,5,,,"COVID19"))),"")</f>
        <v/>
      </c>
    </row>
    <row r="501" spans="1:11" x14ac:dyDescent="0.4">
      <c r="A501" s="1">
        <f t="shared" si="87"/>
        <v>44380</v>
      </c>
      <c r="B501" s="3">
        <f t="shared" si="87"/>
        <v>494</v>
      </c>
      <c r="C501" s="14">
        <f t="shared" si="82"/>
        <v>572032.10881347384</v>
      </c>
      <c r="D501" s="14">
        <f t="shared" si="79"/>
        <v>-2.0398030141412098E-72</v>
      </c>
      <c r="E501" s="14">
        <f t="shared" si="83"/>
        <v>3.0514075169628639E-71</v>
      </c>
      <c r="F501" s="14">
        <f t="shared" si="85"/>
        <v>-9.6963797434082652E-72</v>
      </c>
      <c r="G501" s="14">
        <f t="shared" si="84"/>
        <v>8027967.8911865288</v>
      </c>
      <c r="H501" s="14">
        <f t="shared" si="80"/>
        <v>1.1736182757549474E-71</v>
      </c>
      <c r="I501" s="3">
        <f t="shared" si="88"/>
        <v>8027967.8911865288</v>
      </c>
      <c r="J501" s="3">
        <f t="shared" si="88"/>
        <v>2.0398030141412093E-72</v>
      </c>
      <c r="K501" s="3" t="str">
        <f ca="1">IF($A501&lt;=MAX(COVID19!A496:A4200),_xlfn.NUMBERVALUE(INDIRECT(ADDRESS((ROW(K501)-7)*28+29,5,,,"COVID19"))),"")</f>
        <v/>
      </c>
    </row>
    <row r="502" spans="1:11" x14ac:dyDescent="0.4">
      <c r="A502" s="1">
        <f t="shared" si="87"/>
        <v>44381</v>
      </c>
      <c r="B502" s="3">
        <f t="shared" si="87"/>
        <v>495</v>
      </c>
      <c r="C502" s="14">
        <f t="shared" si="82"/>
        <v>572032.10881347384</v>
      </c>
      <c r="D502" s="14">
        <f t="shared" si="79"/>
        <v>-1.3916200193458062E-72</v>
      </c>
      <c r="E502" s="14">
        <f t="shared" si="83"/>
        <v>2.0817695426220372E-71</v>
      </c>
      <c r="F502" s="14">
        <f t="shared" si="85"/>
        <v>-6.6151859138158752E-72</v>
      </c>
      <c r="G502" s="14">
        <f t="shared" si="84"/>
        <v>8027967.8911865288</v>
      </c>
      <c r="H502" s="14">
        <f t="shared" si="80"/>
        <v>8.006805933161681E-72</v>
      </c>
      <c r="I502" s="3">
        <f t="shared" si="88"/>
        <v>8027967.8911865288</v>
      </c>
      <c r="J502" s="3">
        <f t="shared" si="88"/>
        <v>1.3916200193458057E-72</v>
      </c>
      <c r="K502" s="3" t="str">
        <f ca="1">IF($A502&lt;=MAX(COVID19!A497:A4200),_xlfn.NUMBERVALUE(INDIRECT(ADDRESS((ROW(K502)-7)*28+29,5,,,"COVID19"))),"")</f>
        <v/>
      </c>
    </row>
    <row r="503" spans="1:11" x14ac:dyDescent="0.4">
      <c r="A503" s="1">
        <f t="shared" si="87"/>
        <v>44382</v>
      </c>
      <c r="B503" s="3">
        <f t="shared" si="87"/>
        <v>496</v>
      </c>
      <c r="C503" s="14">
        <f t="shared" si="82"/>
        <v>572032.10881347384</v>
      </c>
      <c r="D503" s="14">
        <f t="shared" si="79"/>
        <v>-9.4940847955328901E-73</v>
      </c>
      <c r="E503" s="14">
        <f t="shared" si="83"/>
        <v>1.4202509512404496E-71</v>
      </c>
      <c r="F503" s="14">
        <f t="shared" si="85"/>
        <v>-4.513095179063824E-72</v>
      </c>
      <c r="G503" s="14">
        <f t="shared" si="84"/>
        <v>8027967.8911865288</v>
      </c>
      <c r="H503" s="14">
        <f t="shared" si="80"/>
        <v>5.4625036586171131E-72</v>
      </c>
      <c r="I503" s="3">
        <f t="shared" si="88"/>
        <v>8027967.8911865288</v>
      </c>
      <c r="J503" s="3">
        <f t="shared" si="88"/>
        <v>9.4940847955328914E-73</v>
      </c>
      <c r="K503" s="3" t="str">
        <f ca="1">IF($A503&lt;=MAX(COVID19!A498:A4200),_xlfn.NUMBERVALUE(INDIRECT(ADDRESS((ROW(K503)-7)*28+29,5,,,"COVID19"))),"")</f>
        <v/>
      </c>
    </row>
    <row r="504" spans="1:11" x14ac:dyDescent="0.4">
      <c r="A504" s="1">
        <f t="shared" si="87"/>
        <v>44383</v>
      </c>
      <c r="B504" s="3">
        <f t="shared" si="87"/>
        <v>497</v>
      </c>
      <c r="C504" s="14">
        <f t="shared" si="82"/>
        <v>572032.10881347384</v>
      </c>
      <c r="D504" s="14">
        <f t="shared" si="79"/>
        <v>-6.4771737149298889E-73</v>
      </c>
      <c r="E504" s="14">
        <f t="shared" si="83"/>
        <v>9.6894143333406715E-72</v>
      </c>
      <c r="F504" s="14">
        <f t="shared" si="85"/>
        <v>-3.0789804490226537E-72</v>
      </c>
      <c r="G504" s="14">
        <f t="shared" si="84"/>
        <v>8027967.8911865288</v>
      </c>
      <c r="H504" s="14">
        <f t="shared" si="80"/>
        <v>3.7266978205156425E-72</v>
      </c>
      <c r="I504" s="3">
        <f t="shared" si="88"/>
        <v>8027967.8911865288</v>
      </c>
      <c r="J504" s="3">
        <f t="shared" si="88"/>
        <v>6.4771737149298876E-73</v>
      </c>
      <c r="K504" s="3" t="str">
        <f ca="1">IF($A504&lt;=MAX(COVID19!A499:A4200),_xlfn.NUMBERVALUE(INDIRECT(ADDRESS((ROW(K504)-7)*28+29,5,,,"COVID19"))),"")</f>
        <v/>
      </c>
    </row>
    <row r="505" spans="1:11" x14ac:dyDescent="0.4">
      <c r="A505" s="1">
        <f t="shared" ref="A505:B520" si="89">A504+1</f>
        <v>44384</v>
      </c>
      <c r="B505" s="3">
        <f t="shared" si="89"/>
        <v>498</v>
      </c>
      <c r="C505" s="14">
        <f t="shared" si="82"/>
        <v>572032.10881347384</v>
      </c>
      <c r="D505" s="14">
        <f t="shared" si="79"/>
        <v>-4.4189387641785706E-73</v>
      </c>
      <c r="E505" s="14">
        <f t="shared" si="83"/>
        <v>6.6104338843180183E-72</v>
      </c>
      <c r="F505" s="14">
        <f t="shared" si="85"/>
        <v>-2.100580694473688E-72</v>
      </c>
      <c r="G505" s="14">
        <f t="shared" si="84"/>
        <v>8027967.8911865288</v>
      </c>
      <c r="H505" s="14">
        <f t="shared" si="80"/>
        <v>2.5424745708915451E-72</v>
      </c>
      <c r="I505" s="3">
        <f t="shared" si="88"/>
        <v>8027967.8911865288</v>
      </c>
      <c r="J505" s="3">
        <f t="shared" si="88"/>
        <v>4.4189387641785712E-73</v>
      </c>
      <c r="K505" s="3" t="str">
        <f ca="1">IF($A505&lt;=MAX(COVID19!A500:A4200),_xlfn.NUMBERVALUE(INDIRECT(ADDRESS((ROW(K505)-7)*28+29,5,,,"COVID19"))),"")</f>
        <v/>
      </c>
    </row>
    <row r="506" spans="1:11" x14ac:dyDescent="0.4">
      <c r="A506" s="1">
        <f t="shared" si="89"/>
        <v>44385</v>
      </c>
      <c r="B506" s="3">
        <f t="shared" si="89"/>
        <v>499</v>
      </c>
      <c r="C506" s="14">
        <f t="shared" si="82"/>
        <v>572032.10881347384</v>
      </c>
      <c r="D506" s="14">
        <f t="shared" si="79"/>
        <v>-3.0147438776499453E-73</v>
      </c>
      <c r="E506" s="14">
        <f t="shared" si="83"/>
        <v>4.5098531898443302E-72</v>
      </c>
      <c r="F506" s="14">
        <f t="shared" si="85"/>
        <v>-1.4330845314059016E-72</v>
      </c>
      <c r="G506" s="14">
        <f t="shared" si="84"/>
        <v>8027967.8911865288</v>
      </c>
      <c r="H506" s="14">
        <f t="shared" si="80"/>
        <v>1.734558919170896E-72</v>
      </c>
      <c r="I506" s="3">
        <f t="shared" si="88"/>
        <v>8027967.8911865288</v>
      </c>
      <c r="J506" s="3">
        <f t="shared" si="88"/>
        <v>3.014743877649944E-73</v>
      </c>
      <c r="K506" s="3" t="str">
        <f ca="1">IF($A506&lt;=MAX(COVID19!A501:A4200),_xlfn.NUMBERVALUE(INDIRECT(ADDRESS((ROW(K506)-7)*28+29,5,,,"COVID19"))),"")</f>
        <v/>
      </c>
    </row>
    <row r="507" spans="1:11" x14ac:dyDescent="0.4">
      <c r="A507" s="1">
        <f t="shared" si="89"/>
        <v>44386</v>
      </c>
      <c r="B507" s="3">
        <f t="shared" si="89"/>
        <v>500</v>
      </c>
      <c r="C507" s="14">
        <f t="shared" si="82"/>
        <v>572032.10881347384</v>
      </c>
      <c r="D507" s="14">
        <f t="shared" si="79"/>
        <v>-2.0567564143463087E-73</v>
      </c>
      <c r="E507" s="14">
        <f t="shared" si="83"/>
        <v>3.0767686584384287E-72</v>
      </c>
      <c r="F507" s="14">
        <f t="shared" si="85"/>
        <v>-9.7769691950322612E-73</v>
      </c>
      <c r="G507" s="14">
        <f t="shared" si="84"/>
        <v>8027967.8911865288</v>
      </c>
      <c r="H507" s="14">
        <f t="shared" si="80"/>
        <v>1.183372560937857E-72</v>
      </c>
      <c r="I507" s="3">
        <f t="shared" si="88"/>
        <v>8027967.8911865288</v>
      </c>
      <c r="J507" s="3">
        <f t="shared" si="88"/>
        <v>2.0567564143463087E-73</v>
      </c>
      <c r="K507" s="3" t="str">
        <f ca="1">IF($A507&lt;=MAX(COVID19!A502:A4200),_xlfn.NUMBERVALUE(INDIRECT(ADDRESS((ROW(K507)-7)*28+29,5,,,"COVID19"))),"")</f>
        <v/>
      </c>
    </row>
    <row r="508" spans="1:11" x14ac:dyDescent="0.4">
      <c r="A508" s="1">
        <f t="shared" si="89"/>
        <v>44387</v>
      </c>
      <c r="B508" s="3">
        <f t="shared" si="89"/>
        <v>501</v>
      </c>
      <c r="C508" s="14">
        <f t="shared" si="82"/>
        <v>572032.10881347384</v>
      </c>
      <c r="D508" s="14">
        <f t="shared" si="79"/>
        <v>-1.4031861808613242E-73</v>
      </c>
      <c r="E508" s="14">
        <f t="shared" si="83"/>
        <v>2.0990717389352027E-72</v>
      </c>
      <c r="F508" s="14">
        <f t="shared" si="85"/>
        <v>-6.6701666611971475E-73</v>
      </c>
      <c r="G508" s="14">
        <f t="shared" si="84"/>
        <v>8027967.8911865288</v>
      </c>
      <c r="H508" s="14">
        <f t="shared" si="80"/>
        <v>8.0733528420584716E-73</v>
      </c>
      <c r="I508" s="3">
        <f t="shared" si="88"/>
        <v>8027967.8911865288</v>
      </c>
      <c r="J508" s="3">
        <f t="shared" si="88"/>
        <v>1.403186180861324E-73</v>
      </c>
      <c r="K508" s="3" t="str">
        <f ca="1">IF($A508&lt;=MAX(COVID19!A503:A4200),_xlfn.NUMBERVALUE(INDIRECT(ADDRESS((ROW(K508)-7)*28+29,5,,,"COVID19"))),"")</f>
        <v/>
      </c>
    </row>
    <row r="509" spans="1:11" x14ac:dyDescent="0.4">
      <c r="A509" s="1">
        <f t="shared" si="89"/>
        <v>44388</v>
      </c>
      <c r="B509" s="3">
        <f t="shared" si="89"/>
        <v>502</v>
      </c>
      <c r="C509" s="14">
        <f t="shared" si="82"/>
        <v>572032.10881347384</v>
      </c>
      <c r="D509" s="14">
        <f t="shared" si="79"/>
        <v>-9.5729929146031934E-74</v>
      </c>
      <c r="E509" s="14">
        <f t="shared" si="83"/>
        <v>1.4320550728154879E-72</v>
      </c>
      <c r="F509" s="14">
        <f t="shared" si="85"/>
        <v>-4.5506048347530957E-73</v>
      </c>
      <c r="G509" s="14">
        <f t="shared" si="84"/>
        <v>8027967.8911865288</v>
      </c>
      <c r="H509" s="14">
        <f t="shared" si="80"/>
        <v>5.5079041262134149E-73</v>
      </c>
      <c r="I509" s="3">
        <f t="shared" si="88"/>
        <v>8027967.8911865288</v>
      </c>
      <c r="J509" s="3">
        <f t="shared" si="88"/>
        <v>9.5729929146031918E-74</v>
      </c>
      <c r="K509" s="3" t="str">
        <f ca="1">IF($A509&lt;=MAX(COVID19!A504:A4200),_xlfn.NUMBERVALUE(INDIRECT(ADDRESS((ROW(K509)-7)*28+29,5,,,"COVID19"))),"")</f>
        <v/>
      </c>
    </row>
    <row r="510" spans="1:11" x14ac:dyDescent="0.4">
      <c r="A510" s="1">
        <f t="shared" si="89"/>
        <v>44389</v>
      </c>
      <c r="B510" s="3">
        <f t="shared" si="89"/>
        <v>503</v>
      </c>
      <c r="C510" s="14">
        <f t="shared" si="82"/>
        <v>572032.10881347384</v>
      </c>
      <c r="D510" s="14">
        <f t="shared" si="79"/>
        <v>-6.5310074025094666E-74</v>
      </c>
      <c r="E510" s="14">
        <f t="shared" si="83"/>
        <v>9.7699458934017836E-73</v>
      </c>
      <c r="F510" s="14">
        <f t="shared" si="85"/>
        <v>-3.1045707572112779E-73</v>
      </c>
      <c r="G510" s="14">
        <f t="shared" si="84"/>
        <v>8027967.8911865288</v>
      </c>
      <c r="H510" s="14">
        <f t="shared" si="80"/>
        <v>3.7576714974622244E-73</v>
      </c>
      <c r="I510" s="3">
        <f t="shared" si="88"/>
        <v>8027967.8911865288</v>
      </c>
      <c r="J510" s="3">
        <f t="shared" si="88"/>
        <v>6.531007402509465E-74</v>
      </c>
      <c r="K510" s="3" t="str">
        <f ca="1">IF($A510&lt;=MAX(COVID19!A505:A4200),_xlfn.NUMBERVALUE(INDIRECT(ADDRESS((ROW(K510)-7)*28+29,5,,,"COVID19"))),"")</f>
        <v/>
      </c>
    </row>
    <row r="511" spans="1:11" x14ac:dyDescent="0.4">
      <c r="A511" s="1">
        <f t="shared" si="89"/>
        <v>44390</v>
      </c>
      <c r="B511" s="3">
        <f t="shared" si="89"/>
        <v>504</v>
      </c>
      <c r="C511" s="14">
        <f t="shared" si="82"/>
        <v>572032.10881347384</v>
      </c>
      <c r="D511" s="14">
        <f t="shared" si="79"/>
        <v>-4.4556658583301047E-74</v>
      </c>
      <c r="E511" s="14">
        <f t="shared" si="83"/>
        <v>6.6653751361905063E-73</v>
      </c>
      <c r="F511" s="14">
        <f t="shared" si="85"/>
        <v>-2.1180392357787226E-73</v>
      </c>
      <c r="G511" s="14">
        <f t="shared" si="84"/>
        <v>8027967.8911865288</v>
      </c>
      <c r="H511" s="14">
        <f t="shared" si="80"/>
        <v>2.5636058216117329E-73</v>
      </c>
      <c r="I511" s="3">
        <f t="shared" si="88"/>
        <v>8027967.8911865288</v>
      </c>
      <c r="J511" s="3">
        <f t="shared" si="88"/>
        <v>4.4556658583301039E-74</v>
      </c>
      <c r="K511" s="3" t="str">
        <f ca="1">IF($A511&lt;=MAX(COVID19!A506:A4200),_xlfn.NUMBERVALUE(INDIRECT(ADDRESS((ROW(K511)-7)*28+29,5,,,"COVID19"))),"")</f>
        <v/>
      </c>
    </row>
    <row r="512" spans="1:11" x14ac:dyDescent="0.4">
      <c r="A512" s="1">
        <f t="shared" si="89"/>
        <v>44391</v>
      </c>
      <c r="B512" s="3">
        <f t="shared" si="89"/>
        <v>505</v>
      </c>
      <c r="C512" s="14">
        <f t="shared" si="82"/>
        <v>572032.10881347384</v>
      </c>
      <c r="D512" s="14">
        <f t="shared" si="79"/>
        <v>-3.0398002968822651E-74</v>
      </c>
      <c r="E512" s="14">
        <f t="shared" si="83"/>
        <v>4.5473359004117834E-73</v>
      </c>
      <c r="F512" s="14">
        <f t="shared" si="85"/>
        <v>-1.4449953166239978E-73</v>
      </c>
      <c r="G512" s="14">
        <f t="shared" si="84"/>
        <v>8027967.8911865288</v>
      </c>
      <c r="H512" s="14">
        <f t="shared" si="80"/>
        <v>1.7489753463122243E-73</v>
      </c>
      <c r="I512" s="3">
        <f t="shared" si="88"/>
        <v>8027967.8911865288</v>
      </c>
      <c r="J512" s="3">
        <f t="shared" si="88"/>
        <v>3.0398002968822659E-74</v>
      </c>
      <c r="K512" s="3" t="str">
        <f ca="1">IF($A512&lt;=MAX(COVID19!A507:A4200),_xlfn.NUMBERVALUE(INDIRECT(ADDRESS((ROW(K512)-7)*28+29,5,,,"COVID19"))),"")</f>
        <v/>
      </c>
    </row>
    <row r="513" spans="1:11" x14ac:dyDescent="0.4">
      <c r="A513" s="1">
        <f t="shared" si="89"/>
        <v>44392</v>
      </c>
      <c r="B513" s="3">
        <f t="shared" si="89"/>
        <v>506</v>
      </c>
      <c r="C513" s="14">
        <f t="shared" si="82"/>
        <v>572032.10881347384</v>
      </c>
      <c r="D513" s="14">
        <f t="shared" si="79"/>
        <v>-2.073850719225301E-74</v>
      </c>
      <c r="E513" s="14">
        <f t="shared" si="83"/>
        <v>3.1023405837877857E-73</v>
      </c>
      <c r="F513" s="14">
        <f t="shared" si="85"/>
        <v>-9.8582284491892578E-74</v>
      </c>
      <c r="G513" s="14">
        <f t="shared" si="84"/>
        <v>8027967.8911865288</v>
      </c>
      <c r="H513" s="14">
        <f t="shared" si="80"/>
        <v>1.1932079168414559E-73</v>
      </c>
      <c r="I513" s="3">
        <f t="shared" si="88"/>
        <v>8027967.8911865288</v>
      </c>
      <c r="J513" s="3">
        <f t="shared" si="88"/>
        <v>2.0738507192253014E-74</v>
      </c>
      <c r="K513" s="3" t="str">
        <f ca="1">IF($A513&lt;=MAX(COVID19!A508:A4200),_xlfn.NUMBERVALUE(INDIRECT(ADDRESS((ROW(K513)-7)*28+29,5,,,"COVID19"))),"")</f>
        <v/>
      </c>
    </row>
    <row r="514" spans="1:11" x14ac:dyDescent="0.4">
      <c r="A514" s="1">
        <f t="shared" si="89"/>
        <v>44393</v>
      </c>
      <c r="B514" s="3">
        <f t="shared" si="89"/>
        <v>507</v>
      </c>
      <c r="C514" s="14">
        <f t="shared" si="82"/>
        <v>572032.10881347384</v>
      </c>
      <c r="D514" s="14">
        <f t="shared" si="79"/>
        <v>-1.4148484721323375E-74</v>
      </c>
      <c r="E514" s="14">
        <f t="shared" si="83"/>
        <v>2.1165177388688597E-73</v>
      </c>
      <c r="F514" s="14">
        <f t="shared" si="85"/>
        <v>-6.7256043696709677E-74</v>
      </c>
      <c r="G514" s="14">
        <f t="shared" si="84"/>
        <v>8027967.8911865288</v>
      </c>
      <c r="H514" s="14">
        <f t="shared" si="80"/>
        <v>8.1404528418033056E-74</v>
      </c>
      <c r="I514" s="3">
        <f t="shared" si="88"/>
        <v>8027967.8911865288</v>
      </c>
      <c r="J514" s="3">
        <f t="shared" si="88"/>
        <v>1.4148484721323379E-74</v>
      </c>
      <c r="K514" s="3" t="str">
        <f ca="1">IF($A514&lt;=MAX(COVID19!A509:A4200),_xlfn.NUMBERVALUE(INDIRECT(ADDRESS((ROW(K514)-7)*28+29,5,,,"COVID19"))),"")</f>
        <v/>
      </c>
    </row>
    <row r="515" spans="1:11" x14ac:dyDescent="0.4">
      <c r="A515" s="1">
        <f t="shared" si="89"/>
        <v>44394</v>
      </c>
      <c r="B515" s="3">
        <f t="shared" si="89"/>
        <v>508</v>
      </c>
      <c r="C515" s="14">
        <f t="shared" si="82"/>
        <v>572032.10881347384</v>
      </c>
      <c r="D515" s="14">
        <f t="shared" si="79"/>
        <v>-9.6525568621592641E-75</v>
      </c>
      <c r="E515" s="14">
        <f t="shared" si="83"/>
        <v>1.443957301901763E-73</v>
      </c>
      <c r="F515" s="14">
        <f t="shared" si="85"/>
        <v>-4.5884262441754696E-74</v>
      </c>
      <c r="G515" s="14">
        <f t="shared" si="84"/>
        <v>8027967.8911865288</v>
      </c>
      <c r="H515" s="14">
        <f t="shared" si="80"/>
        <v>5.5536819303913958E-74</v>
      </c>
      <c r="I515" s="3">
        <f t="shared" si="88"/>
        <v>8027967.8911865288</v>
      </c>
      <c r="J515" s="3">
        <f t="shared" si="88"/>
        <v>9.6525568621592621E-75</v>
      </c>
      <c r="K515" s="3" t="str">
        <f ca="1">IF($A515&lt;=MAX(COVID19!A510:A4200),_xlfn.NUMBERVALUE(INDIRECT(ADDRESS((ROW(K515)-7)*28+29,5,,,"COVID19"))),"")</f>
        <v/>
      </c>
    </row>
    <row r="516" spans="1:11" x14ac:dyDescent="0.4">
      <c r="A516" s="1">
        <f t="shared" si="89"/>
        <v>44395</v>
      </c>
      <c r="B516" s="3">
        <f t="shared" si="89"/>
        <v>509</v>
      </c>
      <c r="C516" s="14">
        <f t="shared" si="82"/>
        <v>572032.10881347384</v>
      </c>
      <c r="D516" s="14">
        <f t="shared" si="79"/>
        <v>-6.5852885176316644E-75</v>
      </c>
      <c r="E516" s="14">
        <f t="shared" si="83"/>
        <v>9.8511467748421592E-74</v>
      </c>
      <c r="F516" s="14">
        <f t="shared" si="85"/>
        <v>-3.1303737539453557E-74</v>
      </c>
      <c r="G516" s="14">
        <f t="shared" si="84"/>
        <v>8027967.8911865288</v>
      </c>
      <c r="H516" s="14">
        <f t="shared" si="80"/>
        <v>3.7889026057085221E-74</v>
      </c>
      <c r="I516" s="3">
        <f t="shared" si="88"/>
        <v>8027967.8911865288</v>
      </c>
      <c r="J516" s="3">
        <f t="shared" si="88"/>
        <v>6.5852885176316634E-75</v>
      </c>
      <c r="K516" s="3" t="str">
        <f ca="1">IF($A516&lt;=MAX(COVID19!A511:A4200),_xlfn.NUMBERVALUE(INDIRECT(ADDRESS((ROW(K516)-7)*28+29,5,,,"COVID19"))),"")</f>
        <v/>
      </c>
    </row>
    <row r="517" spans="1:11" x14ac:dyDescent="0.4">
      <c r="A517" s="1">
        <f t="shared" si="89"/>
        <v>44396</v>
      </c>
      <c r="B517" s="3">
        <f t="shared" si="89"/>
        <v>510</v>
      </c>
      <c r="C517" s="14">
        <f t="shared" si="82"/>
        <v>572032.10881347384</v>
      </c>
      <c r="D517" s="14">
        <f t="shared" si="79"/>
        <v>-4.4926982021166282E-75</v>
      </c>
      <c r="E517" s="14">
        <f t="shared" si="83"/>
        <v>6.7207730208968035E-74</v>
      </c>
      <c r="F517" s="14">
        <f t="shared" si="85"/>
        <v>-2.135642880133261E-74</v>
      </c>
      <c r="G517" s="14">
        <f t="shared" si="84"/>
        <v>8027967.8911865288</v>
      </c>
      <c r="H517" s="14">
        <f t="shared" si="80"/>
        <v>2.584912700344924E-74</v>
      </c>
      <c r="I517" s="3">
        <f t="shared" si="88"/>
        <v>8027967.8911865288</v>
      </c>
      <c r="J517" s="3">
        <f t="shared" si="88"/>
        <v>4.4926982021166301E-75</v>
      </c>
      <c r="K517" s="3" t="str">
        <f ca="1">IF($A517&lt;=MAX(COVID19!A512:A4200),_xlfn.NUMBERVALUE(INDIRECT(ADDRESS((ROW(K517)-7)*28+29,5,,,"COVID19"))),"")</f>
        <v/>
      </c>
    </row>
    <row r="518" spans="1:11" x14ac:dyDescent="0.4">
      <c r="A518" s="1">
        <f t="shared" si="89"/>
        <v>44397</v>
      </c>
      <c r="B518" s="3">
        <f t="shared" si="89"/>
        <v>511</v>
      </c>
      <c r="C518" s="14">
        <f t="shared" si="82"/>
        <v>572032.10881347384</v>
      </c>
      <c r="D518" s="14">
        <f t="shared" si="79"/>
        <v>-3.0650649673525753E-75</v>
      </c>
      <c r="E518" s="14">
        <f t="shared" si="83"/>
        <v>4.5851301407635425E-74</v>
      </c>
      <c r="F518" s="14">
        <f t="shared" si="85"/>
        <v>-1.4570050958661049E-74</v>
      </c>
      <c r="G518" s="14">
        <f t="shared" si="84"/>
        <v>8027967.8911865288</v>
      </c>
      <c r="H518" s="14">
        <f t="shared" si="80"/>
        <v>1.7635115926013624E-74</v>
      </c>
      <c r="I518" s="3">
        <f t="shared" si="88"/>
        <v>8027967.8911865288</v>
      </c>
      <c r="J518" s="3">
        <f t="shared" si="88"/>
        <v>3.0650649673525758E-75</v>
      </c>
      <c r="K518" s="3" t="str">
        <f ca="1">IF($A518&lt;=MAX(COVID19!A513:A4200),_xlfn.NUMBERVALUE(INDIRECT(ADDRESS((ROW(K518)-7)*28+29,5,,,"COVID19"))),"")</f>
        <v/>
      </c>
    </row>
    <row r="519" spans="1:11" x14ac:dyDescent="0.4">
      <c r="A519" s="1">
        <f t="shared" si="89"/>
        <v>44398</v>
      </c>
      <c r="B519" s="3">
        <f t="shared" si="89"/>
        <v>512</v>
      </c>
      <c r="C519" s="14">
        <f t="shared" si="82"/>
        <v>572032.10881347384</v>
      </c>
      <c r="D519" s="14">
        <f t="shared" ref="D519:D582" si="90">-E$1*C519*E519/B$2</f>
        <v>-2.0910870998781953E-75</v>
      </c>
      <c r="E519" s="14">
        <f t="shared" si="83"/>
        <v>3.1281250448974374E-74</v>
      </c>
      <c r="F519" s="14">
        <f t="shared" si="85"/>
        <v>-9.9401630728042565E-75</v>
      </c>
      <c r="G519" s="14">
        <f t="shared" si="84"/>
        <v>8027967.8911865288</v>
      </c>
      <c r="H519" s="14">
        <f t="shared" ref="H519:H582" si="91">$G$1*E519</f>
        <v>1.2031250172682452E-74</v>
      </c>
      <c r="I519" s="3">
        <f t="shared" si="88"/>
        <v>8027967.8911865288</v>
      </c>
      <c r="J519" s="3">
        <f t="shared" si="88"/>
        <v>2.091087099878195E-75</v>
      </c>
      <c r="K519" s="3" t="str">
        <f ca="1">IF($A519&lt;=MAX(COVID19!A514:A4200),_xlfn.NUMBERVALUE(INDIRECT(ADDRESS((ROW(K519)-7)*28+29,5,,,"COVID19"))),"")</f>
        <v/>
      </c>
    </row>
    <row r="520" spans="1:11" x14ac:dyDescent="0.4">
      <c r="A520" s="1">
        <f t="shared" si="89"/>
        <v>44399</v>
      </c>
      <c r="B520" s="3">
        <f t="shared" si="89"/>
        <v>513</v>
      </c>
      <c r="C520" s="14">
        <f t="shared" si="82"/>
        <v>572032.10881347384</v>
      </c>
      <c r="D520" s="14">
        <f t="shared" si="90"/>
        <v>-1.4266076921213966E-75</v>
      </c>
      <c r="E520" s="14">
        <f t="shared" si="83"/>
        <v>2.1341087376170118E-74</v>
      </c>
      <c r="F520" s="14">
        <f t="shared" si="85"/>
        <v>-6.7815028371748019E-75</v>
      </c>
      <c r="G520" s="14">
        <f t="shared" si="84"/>
        <v>8027967.8911865288</v>
      </c>
      <c r="H520" s="14">
        <f t="shared" si="91"/>
        <v>8.208110529296198E-75</v>
      </c>
      <c r="I520" s="3">
        <f t="shared" si="88"/>
        <v>8027967.8911865288</v>
      </c>
      <c r="J520" s="3">
        <f t="shared" si="88"/>
        <v>1.4266076921213961E-75</v>
      </c>
      <c r="K520" s="3" t="str">
        <f ca="1">IF($A520&lt;=MAX(COVID19!A515:A4200),_xlfn.NUMBERVALUE(INDIRECT(ADDRESS((ROW(K520)-7)*28+29,5,,,"COVID19"))),"")</f>
        <v/>
      </c>
    </row>
    <row r="521" spans="1:11" x14ac:dyDescent="0.4">
      <c r="A521" s="1">
        <f t="shared" ref="A521:B536" si="92">A520+1</f>
        <v>44400</v>
      </c>
      <c r="B521" s="3">
        <f t="shared" si="92"/>
        <v>514</v>
      </c>
      <c r="C521" s="14">
        <f t="shared" ref="C521:C584" si="93">C520+D520</f>
        <v>572032.10881347384</v>
      </c>
      <c r="D521" s="14">
        <f t="shared" si="90"/>
        <v>-9.7327820889837047E-76</v>
      </c>
      <c r="E521" s="14">
        <f t="shared" ref="E521:E584" si="94">E520+F520</f>
        <v>1.4559584538995316E-74</v>
      </c>
      <c r="F521" s="14">
        <f t="shared" si="85"/>
        <v>-4.6265619984075202E-75</v>
      </c>
      <c r="G521" s="14">
        <f t="shared" ref="G521:G584" si="95">G520+H520</f>
        <v>8027967.8911865288</v>
      </c>
      <c r="H521" s="14">
        <f t="shared" si="91"/>
        <v>5.5998402073058907E-75</v>
      </c>
      <c r="I521" s="3">
        <f t="shared" si="88"/>
        <v>8027967.8911865288</v>
      </c>
      <c r="J521" s="3">
        <f t="shared" si="88"/>
        <v>9.7327820889837047E-76</v>
      </c>
      <c r="K521" s="3" t="str">
        <f ca="1">IF($A521&lt;=MAX(COVID19!A516:A4200),_xlfn.NUMBERVALUE(INDIRECT(ADDRESS((ROW(K521)-7)*28+29,5,,,"COVID19"))),"")</f>
        <v/>
      </c>
    </row>
    <row r="522" spans="1:11" x14ac:dyDescent="0.4">
      <c r="A522" s="1">
        <f t="shared" si="92"/>
        <v>44401</v>
      </c>
      <c r="B522" s="3">
        <f t="shared" si="92"/>
        <v>515</v>
      </c>
      <c r="C522" s="14">
        <f t="shared" si="93"/>
        <v>572032.10881347384</v>
      </c>
      <c r="D522" s="14">
        <f t="shared" si="90"/>
        <v>-6.6400207789978217E-76</v>
      </c>
      <c r="E522" s="14">
        <f t="shared" si="94"/>
        <v>9.9330225405877967E-75</v>
      </c>
      <c r="F522" s="14">
        <f t="shared" si="85"/>
        <v>-3.156391206941678E-75</v>
      </c>
      <c r="G522" s="14">
        <f t="shared" si="95"/>
        <v>8027967.8911865288</v>
      </c>
      <c r="H522" s="14">
        <f t="shared" si="91"/>
        <v>3.8203932848414601E-75</v>
      </c>
      <c r="I522" s="3">
        <f t="shared" si="88"/>
        <v>8027967.8911865288</v>
      </c>
      <c r="J522" s="3">
        <f t="shared" si="88"/>
        <v>6.6400207789978204E-76</v>
      </c>
      <c r="K522" s="3" t="str">
        <f ca="1">IF($A522&lt;=MAX(COVID19!A517:A4200),_xlfn.NUMBERVALUE(INDIRECT(ADDRESS((ROW(K522)-7)*28+29,5,,,"COVID19"))),"")</f>
        <v/>
      </c>
    </row>
    <row r="523" spans="1:11" x14ac:dyDescent="0.4">
      <c r="A523" s="1">
        <f t="shared" si="92"/>
        <v>44402</v>
      </c>
      <c r="B523" s="3">
        <f t="shared" si="92"/>
        <v>516</v>
      </c>
      <c r="C523" s="14">
        <f t="shared" si="93"/>
        <v>572032.10881347384</v>
      </c>
      <c r="D523" s="14">
        <f t="shared" si="90"/>
        <v>-4.530038332557253E-76</v>
      </c>
      <c r="E523" s="14">
        <f t="shared" si="94"/>
        <v>6.7766313336461187E-75</v>
      </c>
      <c r="F523" s="14">
        <f t="shared" ref="F523:F586" si="96">-D523-H523</f>
        <v>-2.1533928335312435E-75</v>
      </c>
      <c r="G523" s="14">
        <f t="shared" si="95"/>
        <v>8027967.8911865288</v>
      </c>
      <c r="H523" s="14">
        <f t="shared" si="91"/>
        <v>2.6063966667869687E-75</v>
      </c>
      <c r="I523" s="3">
        <f t="shared" si="88"/>
        <v>8027967.8911865288</v>
      </c>
      <c r="J523" s="3">
        <f t="shared" si="88"/>
        <v>4.5300383325572524E-76</v>
      </c>
      <c r="K523" s="3" t="str">
        <f ca="1">IF($A523&lt;=MAX(COVID19!A518:A4200),_xlfn.NUMBERVALUE(INDIRECT(ADDRESS((ROW(K523)-7)*28+29,5,,,"COVID19"))),"")</f>
        <v/>
      </c>
    </row>
    <row r="524" spans="1:11" x14ac:dyDescent="0.4">
      <c r="A524" s="1">
        <f t="shared" si="92"/>
        <v>44403</v>
      </c>
      <c r="B524" s="3">
        <f t="shared" si="92"/>
        <v>517</v>
      </c>
      <c r="C524" s="14">
        <f t="shared" si="93"/>
        <v>572032.10881347384</v>
      </c>
      <c r="D524" s="14">
        <f t="shared" si="90"/>
        <v>-3.0905396198979011E-76</v>
      </c>
      <c r="E524" s="14">
        <f t="shared" si="94"/>
        <v>4.6232385001148753E-75</v>
      </c>
      <c r="F524" s="14">
        <f t="shared" si="96"/>
        <v>-1.4691146919005463E-75</v>
      </c>
      <c r="G524" s="14">
        <f t="shared" si="95"/>
        <v>8027967.8911865288</v>
      </c>
      <c r="H524" s="14">
        <f t="shared" si="91"/>
        <v>1.7781686538903365E-75</v>
      </c>
      <c r="I524" s="3">
        <f t="shared" si="88"/>
        <v>8027967.8911865288</v>
      </c>
      <c r="J524" s="3">
        <f t="shared" si="88"/>
        <v>3.0905396198979023E-76</v>
      </c>
      <c r="K524" s="3" t="str">
        <f ca="1">IF($A524&lt;=MAX(COVID19!A519:A4200),_xlfn.NUMBERVALUE(INDIRECT(ADDRESS((ROW(K524)-7)*28+29,5,,,"COVID19"))),"")</f>
        <v/>
      </c>
    </row>
    <row r="525" spans="1:11" x14ac:dyDescent="0.4">
      <c r="A525" s="1">
        <f t="shared" si="92"/>
        <v>44404</v>
      </c>
      <c r="B525" s="3">
        <f t="shared" si="92"/>
        <v>518</v>
      </c>
      <c r="C525" s="14">
        <f t="shared" si="93"/>
        <v>572032.10881347384</v>
      </c>
      <c r="D525" s="14">
        <f t="shared" si="90"/>
        <v>-2.1084667371383551E-76</v>
      </c>
      <c r="E525" s="14">
        <f t="shared" si="94"/>
        <v>3.154123808214329E-75</v>
      </c>
      <c r="F525" s="14">
        <f t="shared" si="96"/>
        <v>-1.0022778679070601E-75</v>
      </c>
      <c r="G525" s="14">
        <f t="shared" si="95"/>
        <v>8027967.8911865288</v>
      </c>
      <c r="H525" s="14">
        <f t="shared" si="91"/>
        <v>1.2131245416208956E-75</v>
      </c>
      <c r="I525" s="3">
        <f t="shared" si="88"/>
        <v>8027967.8911865288</v>
      </c>
      <c r="J525" s="3">
        <f t="shared" si="88"/>
        <v>2.1084667371383551E-76</v>
      </c>
      <c r="K525" s="3" t="str">
        <f ca="1">IF($A525&lt;=MAX(COVID19!A520:A4200),_xlfn.NUMBERVALUE(INDIRECT(ADDRESS((ROW(K525)-7)*28+29,5,,,"COVID19"))),"")</f>
        <v/>
      </c>
    </row>
    <row r="526" spans="1:11" x14ac:dyDescent="0.4">
      <c r="A526" s="1">
        <f t="shared" si="92"/>
        <v>44405</v>
      </c>
      <c r="B526" s="3">
        <f t="shared" si="92"/>
        <v>519</v>
      </c>
      <c r="C526" s="14">
        <f t="shared" si="93"/>
        <v>572032.10881347384</v>
      </c>
      <c r="D526" s="14">
        <f t="shared" si="90"/>
        <v>-1.4384646464314625E-76</v>
      </c>
      <c r="E526" s="14">
        <f t="shared" si="94"/>
        <v>2.151845940307269E-75</v>
      </c>
      <c r="F526" s="14">
        <f t="shared" si="96"/>
        <v>-6.8378658932118789E-76</v>
      </c>
      <c r="G526" s="14">
        <f t="shared" si="95"/>
        <v>8027967.8911865288</v>
      </c>
      <c r="H526" s="14">
        <f t="shared" si="91"/>
        <v>8.2763305396433411E-76</v>
      </c>
      <c r="I526" s="3">
        <f t="shared" si="88"/>
        <v>8027967.8911865288</v>
      </c>
      <c r="J526" s="3">
        <f t="shared" si="88"/>
        <v>1.4384646464314622E-76</v>
      </c>
      <c r="K526" s="3" t="str">
        <f ca="1">IF($A526&lt;=MAX(COVID19!A521:A4200),_xlfn.NUMBERVALUE(INDIRECT(ADDRESS((ROW(K526)-7)*28+29,5,,,"COVID19"))),"")</f>
        <v/>
      </c>
    </row>
    <row r="527" spans="1:11" x14ac:dyDescent="0.4">
      <c r="A527" s="1">
        <f t="shared" si="92"/>
        <v>44406</v>
      </c>
      <c r="B527" s="3">
        <f t="shared" si="92"/>
        <v>520</v>
      </c>
      <c r="C527" s="14">
        <f t="shared" si="93"/>
        <v>572032.10881347384</v>
      </c>
      <c r="D527" s="14">
        <f t="shared" si="90"/>
        <v>-9.8136740911621761E-77</v>
      </c>
      <c r="E527" s="14">
        <f t="shared" si="94"/>
        <v>1.4680593509860812E-75</v>
      </c>
      <c r="F527" s="14">
        <f t="shared" si="96"/>
        <v>-4.6650147100610166E-76</v>
      </c>
      <c r="G527" s="14">
        <f t="shared" si="95"/>
        <v>8027967.8911865288</v>
      </c>
      <c r="H527" s="14">
        <f t="shared" si="91"/>
        <v>5.6463821191772345E-76</v>
      </c>
      <c r="I527" s="3">
        <f t="shared" si="88"/>
        <v>8027967.8911865288</v>
      </c>
      <c r="J527" s="3">
        <f t="shared" si="88"/>
        <v>9.8136740911621791E-77</v>
      </c>
      <c r="K527" s="3" t="str">
        <f ca="1">IF($A527&lt;=MAX(COVID19!A522:A4200),_xlfn.NUMBERVALUE(INDIRECT(ADDRESS((ROW(K527)-7)*28+29,5,,,"COVID19"))),"")</f>
        <v/>
      </c>
    </row>
    <row r="528" spans="1:11" x14ac:dyDescent="0.4">
      <c r="A528" s="1">
        <f t="shared" si="92"/>
        <v>44407</v>
      </c>
      <c r="B528" s="3">
        <f t="shared" si="92"/>
        <v>521</v>
      </c>
      <c r="C528" s="14">
        <f t="shared" si="93"/>
        <v>572032.10881347384</v>
      </c>
      <c r="D528" s="14">
        <f t="shared" si="90"/>
        <v>-6.695207936216491E-77</v>
      </c>
      <c r="E528" s="14">
        <f t="shared" si="94"/>
        <v>1.0015578799799796E-75</v>
      </c>
      <c r="F528" s="14">
        <f t="shared" si="96"/>
        <v>-3.1826248986090409E-76</v>
      </c>
      <c r="G528" s="14">
        <f t="shared" si="95"/>
        <v>8027967.8911865288</v>
      </c>
      <c r="H528" s="14">
        <f t="shared" si="91"/>
        <v>3.8521456922306902E-76</v>
      </c>
      <c r="I528" s="3">
        <f t="shared" si="88"/>
        <v>8027967.8911865288</v>
      </c>
      <c r="J528" s="3">
        <f t="shared" si="88"/>
        <v>6.6952079362164925E-77</v>
      </c>
      <c r="K528" s="3" t="str">
        <f ca="1">IF($A528&lt;=MAX(COVID19!A523:A4200),_xlfn.NUMBERVALUE(INDIRECT(ADDRESS((ROW(K528)-7)*28+29,5,,,"COVID19"))),"")</f>
        <v/>
      </c>
    </row>
    <row r="529" spans="1:11" x14ac:dyDescent="0.4">
      <c r="A529" s="1">
        <f t="shared" si="92"/>
        <v>44408</v>
      </c>
      <c r="B529" s="3">
        <f t="shared" si="92"/>
        <v>522</v>
      </c>
      <c r="C529" s="14">
        <f t="shared" si="93"/>
        <v>572032.10881347384</v>
      </c>
      <c r="D529" s="14">
        <f t="shared" si="90"/>
        <v>-4.5676888077569965E-77</v>
      </c>
      <c r="E529" s="14">
        <f t="shared" si="94"/>
        <v>6.8329539011907549E-76</v>
      </c>
      <c r="F529" s="14">
        <f t="shared" si="96"/>
        <v>-2.1712903119899752E-76</v>
      </c>
      <c r="G529" s="14">
        <f t="shared" si="95"/>
        <v>8027967.8911865288</v>
      </c>
      <c r="H529" s="14">
        <f t="shared" si="91"/>
        <v>2.6280591927656747E-76</v>
      </c>
      <c r="I529" s="3">
        <f t="shared" si="88"/>
        <v>8027967.8911865288</v>
      </c>
      <c r="J529" s="3">
        <f t="shared" si="88"/>
        <v>4.567688807756995E-77</v>
      </c>
      <c r="K529" s="3" t="str">
        <f ca="1">IF($A529&lt;=MAX(COVID19!A524:A4200),_xlfn.NUMBERVALUE(INDIRECT(ADDRESS((ROW(K529)-7)*28+29,5,,,"COVID19"))),"")</f>
        <v/>
      </c>
    </row>
    <row r="530" spans="1:11" x14ac:dyDescent="0.4">
      <c r="A530" s="1">
        <f t="shared" si="92"/>
        <v>44409</v>
      </c>
      <c r="B530" s="3">
        <f t="shared" si="92"/>
        <v>523</v>
      </c>
      <c r="C530" s="14">
        <f t="shared" si="93"/>
        <v>572032.10881347384</v>
      </c>
      <c r="D530" s="14">
        <f t="shared" si="90"/>
        <v>-3.1162259997407634E-77</v>
      </c>
      <c r="E530" s="14">
        <f t="shared" si="94"/>
        <v>4.6616635892007797E-76</v>
      </c>
      <c r="F530" s="14">
        <f t="shared" si="96"/>
        <v>-1.4813249343339156E-76</v>
      </c>
      <c r="G530" s="14">
        <f t="shared" si="95"/>
        <v>8027967.8911865288</v>
      </c>
      <c r="H530" s="14">
        <f t="shared" si="91"/>
        <v>1.792947534307992E-76</v>
      </c>
      <c r="I530" s="3">
        <f t="shared" si="88"/>
        <v>8027967.8911865288</v>
      </c>
      <c r="J530" s="3">
        <f t="shared" si="88"/>
        <v>3.1162259997407642E-77</v>
      </c>
      <c r="K530" s="3" t="str">
        <f ca="1">IF($A530&lt;=MAX(COVID19!A525:A4200),_xlfn.NUMBERVALUE(INDIRECT(ADDRESS((ROW(K530)-7)*28+29,5,,,"COVID19"))),"")</f>
        <v/>
      </c>
    </row>
    <row r="531" spans="1:11" x14ac:dyDescent="0.4">
      <c r="A531" s="1">
        <f t="shared" si="92"/>
        <v>44410</v>
      </c>
      <c r="B531" s="3">
        <f t="shared" si="92"/>
        <v>524</v>
      </c>
      <c r="C531" s="14">
        <f t="shared" si="93"/>
        <v>572032.10881347384</v>
      </c>
      <c r="D531" s="14">
        <f t="shared" si="90"/>
        <v>-2.1259908216533965E-77</v>
      </c>
      <c r="E531" s="14">
        <f t="shared" si="94"/>
        <v>3.1803386548668641E-76</v>
      </c>
      <c r="F531" s="14">
        <f t="shared" si="96"/>
        <v>-1.0106080927834541E-76</v>
      </c>
      <c r="G531" s="14">
        <f t="shared" si="95"/>
        <v>8027967.8911865288</v>
      </c>
      <c r="H531" s="14">
        <f t="shared" si="91"/>
        <v>1.2232071749487938E-76</v>
      </c>
      <c r="I531" s="3">
        <f t="shared" si="88"/>
        <v>8027967.8911865288</v>
      </c>
      <c r="J531" s="3">
        <f t="shared" si="88"/>
        <v>2.1259908216533973E-77</v>
      </c>
      <c r="K531" s="3" t="str">
        <f ca="1">IF($A531&lt;=MAX(COVID19!A526:A4200),_xlfn.NUMBERVALUE(INDIRECT(ADDRESS((ROW(K531)-7)*28+29,5,,,"COVID19"))),"")</f>
        <v/>
      </c>
    </row>
    <row r="532" spans="1:11" x14ac:dyDescent="0.4">
      <c r="A532" s="1">
        <f t="shared" si="92"/>
        <v>44411</v>
      </c>
      <c r="B532" s="3">
        <f t="shared" si="92"/>
        <v>525</v>
      </c>
      <c r="C532" s="14">
        <f t="shared" si="93"/>
        <v>572032.10881347384</v>
      </c>
      <c r="D532" s="14">
        <f t="shared" si="90"/>
        <v>-1.4504201473610986E-77</v>
      </c>
      <c r="E532" s="14">
        <f t="shared" si="94"/>
        <v>2.1697305620834101E-76</v>
      </c>
      <c r="F532" s="14">
        <f t="shared" si="96"/>
        <v>-6.8946973991135547E-77</v>
      </c>
      <c r="G532" s="14">
        <f t="shared" si="95"/>
        <v>8027967.8911865288</v>
      </c>
      <c r="H532" s="14">
        <f t="shared" si="91"/>
        <v>8.3451175464746535E-77</v>
      </c>
      <c r="I532" s="3">
        <f t="shared" si="88"/>
        <v>8027967.8911865288</v>
      </c>
      <c r="J532" s="3">
        <f t="shared" si="88"/>
        <v>1.4504201473610988E-77</v>
      </c>
      <c r="K532" s="3" t="str">
        <f ca="1">IF($A532&lt;=MAX(COVID19!A527:A4200),_xlfn.NUMBERVALUE(INDIRECT(ADDRESS((ROW(K532)-7)*28+29,5,,,"COVID19"))),"")</f>
        <v/>
      </c>
    </row>
    <row r="533" spans="1:11" x14ac:dyDescent="0.4">
      <c r="A533" s="1">
        <f t="shared" si="92"/>
        <v>44412</v>
      </c>
      <c r="B533" s="3">
        <f t="shared" si="92"/>
        <v>526</v>
      </c>
      <c r="C533" s="14">
        <f t="shared" si="93"/>
        <v>572032.10881347384</v>
      </c>
      <c r="D533" s="14">
        <f t="shared" si="90"/>
        <v>-9.8952384104599062E-78</v>
      </c>
      <c r="E533" s="14">
        <f t="shared" si="94"/>
        <v>1.4802608221720544E-76</v>
      </c>
      <c r="F533" s="14">
        <f t="shared" si="96"/>
        <v>-4.7037870134619105E-77</v>
      </c>
      <c r="G533" s="14">
        <f t="shared" si="95"/>
        <v>8027967.8911865288</v>
      </c>
      <c r="H533" s="14">
        <f t="shared" si="91"/>
        <v>5.6933108545079012E-77</v>
      </c>
      <c r="I533" s="3">
        <f t="shared" si="88"/>
        <v>8027967.8911865288</v>
      </c>
      <c r="J533" s="3">
        <f t="shared" si="88"/>
        <v>9.8952384104599062E-78</v>
      </c>
      <c r="K533" s="3" t="str">
        <f ca="1">IF($A533&lt;=MAX(COVID19!A528:A4200),_xlfn.NUMBERVALUE(INDIRECT(ADDRESS((ROW(K533)-7)*28+29,5,,,"COVID19"))),"")</f>
        <v/>
      </c>
    </row>
    <row r="534" spans="1:11" x14ac:dyDescent="0.4">
      <c r="A534" s="1">
        <f t="shared" si="92"/>
        <v>44413</v>
      </c>
      <c r="B534" s="3">
        <f t="shared" si="92"/>
        <v>527</v>
      </c>
      <c r="C534" s="14">
        <f t="shared" si="93"/>
        <v>572032.10881347384</v>
      </c>
      <c r="D534" s="14">
        <f t="shared" si="90"/>
        <v>-6.7508537700603151E-78</v>
      </c>
      <c r="E534" s="14">
        <f t="shared" si="94"/>
        <v>1.0098821208258634E-76</v>
      </c>
      <c r="F534" s="14">
        <f t="shared" si="96"/>
        <v>-3.2090766261703658E-77</v>
      </c>
      <c r="G534" s="14">
        <f t="shared" si="95"/>
        <v>8027967.8911865288</v>
      </c>
      <c r="H534" s="14">
        <f t="shared" si="91"/>
        <v>3.8841620031763971E-77</v>
      </c>
      <c r="I534" s="3">
        <f t="shared" si="88"/>
        <v>8027967.8911865288</v>
      </c>
      <c r="J534" s="3">
        <f t="shared" si="88"/>
        <v>6.7508537700603132E-78</v>
      </c>
      <c r="K534" s="3" t="str">
        <f ca="1">IF($A534&lt;=MAX(COVID19!A529:A4200),_xlfn.NUMBERVALUE(INDIRECT(ADDRESS((ROW(K534)-7)*28+29,5,,,"COVID19"))),"")</f>
        <v/>
      </c>
    </row>
    <row r="535" spans="1:11" x14ac:dyDescent="0.4">
      <c r="A535" s="1">
        <f t="shared" si="92"/>
        <v>44414</v>
      </c>
      <c r="B535" s="3">
        <f t="shared" si="92"/>
        <v>528</v>
      </c>
      <c r="C535" s="14">
        <f t="shared" si="93"/>
        <v>572032.10881347384</v>
      </c>
      <c r="D535" s="14">
        <f t="shared" si="90"/>
        <v>-4.605652207082033E-78</v>
      </c>
      <c r="E535" s="14">
        <f t="shared" si="94"/>
        <v>6.8897445820882681E-77</v>
      </c>
      <c r="F535" s="14">
        <f t="shared" si="96"/>
        <v>-2.1893365416334379E-77</v>
      </c>
      <c r="G535" s="14">
        <f t="shared" si="95"/>
        <v>8027967.8911865288</v>
      </c>
      <c r="H535" s="14">
        <f t="shared" si="91"/>
        <v>2.6499017623416412E-77</v>
      </c>
      <c r="I535" s="3">
        <f t="shared" si="88"/>
        <v>8027967.8911865288</v>
      </c>
      <c r="J535" s="3">
        <f t="shared" si="88"/>
        <v>4.605652207082033E-78</v>
      </c>
      <c r="K535" s="3" t="str">
        <f ca="1">IF($A535&lt;=MAX(COVID19!A530:A4200),_xlfn.NUMBERVALUE(INDIRECT(ADDRESS((ROW(K535)-7)*28+29,5,,,"COVID19"))),"")</f>
        <v/>
      </c>
    </row>
    <row r="536" spans="1:11" x14ac:dyDescent="0.4">
      <c r="A536" s="1">
        <f t="shared" si="92"/>
        <v>44415</v>
      </c>
      <c r="B536" s="3">
        <f t="shared" si="92"/>
        <v>529</v>
      </c>
      <c r="C536" s="14">
        <f t="shared" si="93"/>
        <v>572032.10881347384</v>
      </c>
      <c r="D536" s="14">
        <f t="shared" si="90"/>
        <v>-3.1421258666087327E-78</v>
      </c>
      <c r="E536" s="14">
        <f t="shared" si="94"/>
        <v>4.7004080404548301E-77</v>
      </c>
      <c r="F536" s="14">
        <f t="shared" si="96"/>
        <v>-1.4936366596679073E-77</v>
      </c>
      <c r="G536" s="14">
        <f t="shared" si="95"/>
        <v>8027967.8911865288</v>
      </c>
      <c r="H536" s="14">
        <f t="shared" si="91"/>
        <v>1.8078492463287806E-77</v>
      </c>
      <c r="I536" s="3">
        <f t="shared" si="88"/>
        <v>8027967.8911865288</v>
      </c>
      <c r="J536" s="3">
        <f t="shared" si="88"/>
        <v>3.1421258666087332E-78</v>
      </c>
      <c r="K536" s="3" t="str">
        <f ca="1">IF($A536&lt;=MAX(COVID19!A531:A4200),_xlfn.NUMBERVALUE(INDIRECT(ADDRESS((ROW(K536)-7)*28+29,5,,,"COVID19"))),"")</f>
        <v/>
      </c>
    </row>
    <row r="537" spans="1:11" x14ac:dyDescent="0.4">
      <c r="A537" s="1">
        <f t="shared" ref="A537:B552" si="97">A536+1</f>
        <v>44416</v>
      </c>
      <c r="B537" s="3">
        <f t="shared" si="97"/>
        <v>530</v>
      </c>
      <c r="C537" s="14">
        <f t="shared" si="93"/>
        <v>572032.10881347384</v>
      </c>
      <c r="D537" s="14">
        <f t="shared" si="90"/>
        <v>-2.1436605539667552E-78</v>
      </c>
      <c r="E537" s="14">
        <f t="shared" si="94"/>
        <v>3.2067713807869228E-77</v>
      </c>
      <c r="F537" s="14">
        <f t="shared" si="96"/>
        <v>-1.0190075525982947E-77</v>
      </c>
      <c r="G537" s="14">
        <f t="shared" si="95"/>
        <v>8027967.8911865288</v>
      </c>
      <c r="H537" s="14">
        <f t="shared" si="91"/>
        <v>1.2333736079949702E-77</v>
      </c>
      <c r="I537" s="3">
        <f t="shared" si="88"/>
        <v>8027967.8911865288</v>
      </c>
      <c r="J537" s="3">
        <f t="shared" si="88"/>
        <v>2.1436605539667552E-78</v>
      </c>
      <c r="K537" s="3" t="str">
        <f ca="1">IF($A537&lt;=MAX(COVID19!A532:A4200),_xlfn.NUMBERVALUE(INDIRECT(ADDRESS((ROW(K537)-7)*28+29,5,,,"COVID19"))),"")</f>
        <v/>
      </c>
    </row>
    <row r="538" spans="1:11" x14ac:dyDescent="0.4">
      <c r="A538" s="1">
        <f t="shared" si="97"/>
        <v>44417</v>
      </c>
      <c r="B538" s="3">
        <f t="shared" si="97"/>
        <v>531</v>
      </c>
      <c r="C538" s="14">
        <f t="shared" si="93"/>
        <v>572032.10881347384</v>
      </c>
      <c r="D538" s="14">
        <f t="shared" si="90"/>
        <v>-1.4624750139601189E-78</v>
      </c>
      <c r="E538" s="14">
        <f t="shared" si="94"/>
        <v>2.1877638281886283E-77</v>
      </c>
      <c r="F538" s="14">
        <f t="shared" si="96"/>
        <v>-6.9520012483038347E-78</v>
      </c>
      <c r="G538" s="14">
        <f t="shared" si="95"/>
        <v>8027967.8911865288</v>
      </c>
      <c r="H538" s="14">
        <f t="shared" si="91"/>
        <v>8.4144762622639541E-78</v>
      </c>
      <c r="I538" s="3">
        <f t="shared" si="88"/>
        <v>8027967.8911865288</v>
      </c>
      <c r="J538" s="3">
        <f t="shared" si="88"/>
        <v>1.4624750139601194E-78</v>
      </c>
      <c r="K538" s="3" t="str">
        <f ca="1">IF($A538&lt;=MAX(COVID19!A533:A4200),_xlfn.NUMBERVALUE(INDIRECT(ADDRESS((ROW(K538)-7)*28+29,5,,,"COVID19"))),"")</f>
        <v/>
      </c>
    </row>
    <row r="539" spans="1:11" x14ac:dyDescent="0.4">
      <c r="A539" s="1">
        <f t="shared" si="97"/>
        <v>44418</v>
      </c>
      <c r="B539" s="3">
        <f t="shared" si="97"/>
        <v>532</v>
      </c>
      <c r="C539" s="14">
        <f t="shared" si="93"/>
        <v>572032.10881347384</v>
      </c>
      <c r="D539" s="14">
        <f t="shared" si="90"/>
        <v>-9.977480634701362E-79</v>
      </c>
      <c r="E539" s="14">
        <f t="shared" si="94"/>
        <v>1.4925637033582448E-77</v>
      </c>
      <c r="F539" s="14">
        <f t="shared" si="96"/>
        <v>-4.7428815648308046E-78</v>
      </c>
      <c r="G539" s="14">
        <f t="shared" si="95"/>
        <v>8027967.8911865288</v>
      </c>
      <c r="H539" s="14">
        <f t="shared" si="91"/>
        <v>5.7406296283009411E-78</v>
      </c>
      <c r="I539" s="3">
        <f t="shared" si="88"/>
        <v>8027967.8911865288</v>
      </c>
      <c r="J539" s="3">
        <f t="shared" si="88"/>
        <v>9.9774806347013656E-79</v>
      </c>
      <c r="K539" s="3" t="str">
        <f ca="1">IF($A539&lt;=MAX(COVID19!A534:A4200),_xlfn.NUMBERVALUE(INDIRECT(ADDRESS((ROW(K539)-7)*28+29,5,,,"COVID19"))),"")</f>
        <v/>
      </c>
    </row>
    <row r="540" spans="1:11" x14ac:dyDescent="0.4">
      <c r="A540" s="1">
        <f t="shared" si="97"/>
        <v>44419</v>
      </c>
      <c r="B540" s="3">
        <f t="shared" si="97"/>
        <v>533</v>
      </c>
      <c r="C540" s="14">
        <f t="shared" si="93"/>
        <v>572032.10881347384</v>
      </c>
      <c r="D540" s="14">
        <f t="shared" si="90"/>
        <v>-6.8069620927250521E-79</v>
      </c>
      <c r="E540" s="14">
        <f t="shared" si="94"/>
        <v>1.0182755468751644E-77</v>
      </c>
      <c r="F540" s="14">
        <f t="shared" si="96"/>
        <v>-3.2357482017858188E-78</v>
      </c>
      <c r="G540" s="14">
        <f t="shared" si="95"/>
        <v>8027967.8911865288</v>
      </c>
      <c r="H540" s="14">
        <f t="shared" si="91"/>
        <v>3.9164444110583241E-78</v>
      </c>
      <c r="I540" s="3">
        <f t="shared" si="88"/>
        <v>8027967.8911865288</v>
      </c>
      <c r="J540" s="3">
        <f t="shared" si="88"/>
        <v>6.8069620927250533E-79</v>
      </c>
      <c r="K540" s="3" t="str">
        <f ca="1">IF($A540&lt;=MAX(COVID19!A535:A4200),_xlfn.NUMBERVALUE(INDIRECT(ADDRESS((ROW(K540)-7)*28+29,5,,,"COVID19"))),"")</f>
        <v/>
      </c>
    </row>
    <row r="541" spans="1:11" x14ac:dyDescent="0.4">
      <c r="A541" s="1">
        <f t="shared" si="97"/>
        <v>44420</v>
      </c>
      <c r="B541" s="3">
        <f t="shared" si="97"/>
        <v>534</v>
      </c>
      <c r="C541" s="14">
        <f t="shared" si="93"/>
        <v>572032.10881347384</v>
      </c>
      <c r="D541" s="14">
        <f t="shared" si="90"/>
        <v>-4.6439311313364101E-79</v>
      </c>
      <c r="E541" s="14">
        <f t="shared" si="94"/>
        <v>6.9470072669658254E-78</v>
      </c>
      <c r="F541" s="14">
        <f t="shared" si="96"/>
        <v>-2.2075327587762915E-78</v>
      </c>
      <c r="G541" s="14">
        <f t="shared" si="95"/>
        <v>8027967.8911865288</v>
      </c>
      <c r="H541" s="14">
        <f t="shared" si="91"/>
        <v>2.6719258719099327E-78</v>
      </c>
      <c r="I541" s="3">
        <f t="shared" si="88"/>
        <v>8027967.8911865288</v>
      </c>
      <c r="J541" s="3">
        <f t="shared" si="88"/>
        <v>4.6439311313364119E-79</v>
      </c>
      <c r="K541" s="3" t="str">
        <f ca="1">IF($A541&lt;=MAX(COVID19!A536:A4200),_xlfn.NUMBERVALUE(INDIRECT(ADDRESS((ROW(K541)-7)*28+29,5,,,"COVID19"))),"")</f>
        <v/>
      </c>
    </row>
    <row r="542" spans="1:11" x14ac:dyDescent="0.4">
      <c r="A542" s="1">
        <f t="shared" si="97"/>
        <v>44421</v>
      </c>
      <c r="B542" s="3">
        <f t="shared" si="97"/>
        <v>535</v>
      </c>
      <c r="C542" s="14">
        <f t="shared" si="93"/>
        <v>572032.10881347384</v>
      </c>
      <c r="D542" s="14">
        <f t="shared" si="90"/>
        <v>-3.1682409948549965E-79</v>
      </c>
      <c r="E542" s="14">
        <f t="shared" si="94"/>
        <v>4.7394745081895339E-78</v>
      </c>
      <c r="F542" s="14">
        <f t="shared" si="96"/>
        <v>-1.5060507113566286E-78</v>
      </c>
      <c r="G542" s="14">
        <f t="shared" si="95"/>
        <v>8027967.8911865288</v>
      </c>
      <c r="H542" s="14">
        <f t="shared" si="91"/>
        <v>1.8228748108421283E-78</v>
      </c>
      <c r="I542" s="3">
        <f t="shared" si="88"/>
        <v>8027967.8911865288</v>
      </c>
      <c r="J542" s="3">
        <f t="shared" si="88"/>
        <v>3.1682409948549971E-79</v>
      </c>
      <c r="K542" s="3" t="str">
        <f ca="1">IF($A542&lt;=MAX(COVID19!A537:A4200),_xlfn.NUMBERVALUE(INDIRECT(ADDRESS((ROW(K542)-7)*28+29,5,,,"COVID19"))),"")</f>
        <v/>
      </c>
    </row>
    <row r="543" spans="1:11" x14ac:dyDescent="0.4">
      <c r="A543" s="1">
        <f t="shared" si="97"/>
        <v>44422</v>
      </c>
      <c r="B543" s="3">
        <f t="shared" si="97"/>
        <v>536</v>
      </c>
      <c r="C543" s="14">
        <f t="shared" si="93"/>
        <v>572032.10881347384</v>
      </c>
      <c r="D543" s="14">
        <f t="shared" si="90"/>
        <v>-2.1614771445999369E-79</v>
      </c>
      <c r="E543" s="14">
        <f t="shared" si="94"/>
        <v>3.2334237968329051E-78</v>
      </c>
      <c r="F543" s="14">
        <f t="shared" si="96"/>
        <v>-1.0274768227834313E-78</v>
      </c>
      <c r="G543" s="14">
        <f t="shared" si="95"/>
        <v>8027967.8911865288</v>
      </c>
      <c r="H543" s="14">
        <f t="shared" si="91"/>
        <v>1.2436245372434249E-78</v>
      </c>
      <c r="I543" s="3">
        <f t="shared" si="88"/>
        <v>8027967.8911865288</v>
      </c>
      <c r="J543" s="3">
        <f t="shared" si="88"/>
        <v>2.1614771445999369E-79</v>
      </c>
      <c r="K543" s="3" t="str">
        <f ca="1">IF($A543&lt;=MAX(COVID19!A538:A4200),_xlfn.NUMBERVALUE(INDIRECT(ADDRESS((ROW(K543)-7)*28+29,5,,,"COVID19"))),"")</f>
        <v/>
      </c>
    </row>
    <row r="544" spans="1:11" x14ac:dyDescent="0.4">
      <c r="A544" s="1">
        <f t="shared" si="97"/>
        <v>44423</v>
      </c>
      <c r="B544" s="3">
        <f t="shared" si="97"/>
        <v>537</v>
      </c>
      <c r="C544" s="14">
        <f t="shared" si="93"/>
        <v>572032.10881347384</v>
      </c>
      <c r="D544" s="14">
        <f t="shared" si="90"/>
        <v>-1.4746300720857008E-79</v>
      </c>
      <c r="E544" s="14">
        <f t="shared" si="94"/>
        <v>2.2059469740494736E-78</v>
      </c>
      <c r="F544" s="14">
        <f t="shared" si="96"/>
        <v>-7.0097813665661199E-79</v>
      </c>
      <c r="G544" s="14">
        <f t="shared" si="95"/>
        <v>8027967.8911865288</v>
      </c>
      <c r="H544" s="14">
        <f t="shared" si="91"/>
        <v>8.4844114386518205E-79</v>
      </c>
      <c r="I544" s="3">
        <f t="shared" si="88"/>
        <v>8027967.8911865288</v>
      </c>
      <c r="J544" s="3">
        <f t="shared" si="88"/>
        <v>1.4746300720857005E-79</v>
      </c>
      <c r="K544" s="3" t="str">
        <f ca="1">IF($A544&lt;=MAX(COVID19!A539:A4200),_xlfn.NUMBERVALUE(INDIRECT(ADDRESS((ROW(K544)-7)*28+29,5,,,"COVID19"))),"")</f>
        <v/>
      </c>
    </row>
    <row r="545" spans="1:11" x14ac:dyDescent="0.4">
      <c r="A545" s="1">
        <f t="shared" si="97"/>
        <v>44424</v>
      </c>
      <c r="B545" s="3">
        <f t="shared" si="97"/>
        <v>538</v>
      </c>
      <c r="C545" s="14">
        <f t="shared" si="93"/>
        <v>572032.10881347384</v>
      </c>
      <c r="D545" s="14">
        <f t="shared" si="90"/>
        <v>-1.0060406398153051E-79</v>
      </c>
      <c r="E545" s="14">
        <f t="shared" si="94"/>
        <v>1.5049688373928614E-78</v>
      </c>
      <c r="F545" s="14">
        <f t="shared" si="96"/>
        <v>-4.7823010424649302E-79</v>
      </c>
      <c r="G545" s="14">
        <f t="shared" si="95"/>
        <v>8027967.8911865288</v>
      </c>
      <c r="H545" s="14">
        <f t="shared" si="91"/>
        <v>5.7883416822802353E-79</v>
      </c>
      <c r="I545" s="3">
        <f t="shared" si="88"/>
        <v>8027967.8911865288</v>
      </c>
      <c r="J545" s="3">
        <f t="shared" si="88"/>
        <v>1.0060406398153051E-79</v>
      </c>
      <c r="K545" s="3" t="str">
        <f ca="1">IF($A545&lt;=MAX(COVID19!A540:A4200),_xlfn.NUMBERVALUE(INDIRECT(ADDRESS((ROW(K545)-7)*28+29,5,,,"COVID19"))),"")</f>
        <v/>
      </c>
    </row>
    <row r="546" spans="1:11" x14ac:dyDescent="0.4">
      <c r="A546" s="1">
        <f t="shared" si="97"/>
        <v>44425</v>
      </c>
      <c r="B546" s="3">
        <f t="shared" si="97"/>
        <v>539</v>
      </c>
      <c r="C546" s="14">
        <f t="shared" si="93"/>
        <v>572032.10881347384</v>
      </c>
      <c r="D546" s="14">
        <f t="shared" si="90"/>
        <v>-6.8635367480907283E-80</v>
      </c>
      <c r="E546" s="14">
        <f t="shared" si="94"/>
        <v>1.0267387331463685E-78</v>
      </c>
      <c r="F546" s="14">
        <f t="shared" si="96"/>
        <v>-3.2626414526769595E-79</v>
      </c>
      <c r="G546" s="14">
        <f t="shared" si="95"/>
        <v>8027967.8911865288</v>
      </c>
      <c r="H546" s="14">
        <f t="shared" si="91"/>
        <v>3.9489951274860321E-79</v>
      </c>
      <c r="I546" s="3">
        <f t="shared" si="88"/>
        <v>8027967.8911865288</v>
      </c>
      <c r="J546" s="3">
        <f t="shared" si="88"/>
        <v>6.8635367480907253E-80</v>
      </c>
      <c r="K546" s="3" t="str">
        <f ca="1">IF($A546&lt;=MAX(COVID19!A541:A4200),_xlfn.NUMBERVALUE(INDIRECT(ADDRESS((ROW(K546)-7)*28+29,5,,,"COVID19"))),"")</f>
        <v/>
      </c>
    </row>
    <row r="547" spans="1:11" x14ac:dyDescent="0.4">
      <c r="A547" s="1">
        <f t="shared" si="97"/>
        <v>44426</v>
      </c>
      <c r="B547" s="3">
        <f t="shared" si="97"/>
        <v>540</v>
      </c>
      <c r="C547" s="14">
        <f t="shared" si="93"/>
        <v>572032.10881347384</v>
      </c>
      <c r="D547" s="14">
        <f t="shared" si="90"/>
        <v>-4.6825282029402145E-80</v>
      </c>
      <c r="E547" s="14">
        <f t="shared" si="94"/>
        <v>7.0047458787867253E-79</v>
      </c>
      <c r="F547" s="14">
        <f t="shared" si="96"/>
        <v>-2.225880210008565E-79</v>
      </c>
      <c r="G547" s="14">
        <f t="shared" si="95"/>
        <v>8027967.8911865288</v>
      </c>
      <c r="H547" s="14">
        <f t="shared" si="91"/>
        <v>2.6941330303025866E-79</v>
      </c>
      <c r="I547" s="3">
        <f t="shared" si="88"/>
        <v>8027967.8911865288</v>
      </c>
      <c r="J547" s="3">
        <f t="shared" si="88"/>
        <v>4.6825282029402152E-80</v>
      </c>
      <c r="K547" s="3" t="str">
        <f ca="1">IF($A547&lt;=MAX(COVID19!A542:A4200),_xlfn.NUMBERVALUE(INDIRECT(ADDRESS((ROW(K547)-7)*28+29,5,,,"COVID19"))),"")</f>
        <v/>
      </c>
    </row>
    <row r="548" spans="1:11" x14ac:dyDescent="0.4">
      <c r="A548" s="1">
        <f t="shared" si="97"/>
        <v>44427</v>
      </c>
      <c r="B548" s="3">
        <f t="shared" si="97"/>
        <v>541</v>
      </c>
      <c r="C548" s="14">
        <f t="shared" si="93"/>
        <v>572032.10881347384</v>
      </c>
      <c r="D548" s="14">
        <f t="shared" si="90"/>
        <v>-3.1945731735799071E-80</v>
      </c>
      <c r="E548" s="14">
        <f t="shared" si="94"/>
        <v>4.7788656687781602E-79</v>
      </c>
      <c r="F548" s="14">
        <f t="shared" si="96"/>
        <v>-1.5185679398643786E-79</v>
      </c>
      <c r="G548" s="14">
        <f t="shared" si="95"/>
        <v>8027967.8911865288</v>
      </c>
      <c r="H548" s="14">
        <f t="shared" si="91"/>
        <v>1.8380252572223692E-79</v>
      </c>
      <c r="I548" s="3">
        <f t="shared" si="88"/>
        <v>8027967.8911865288</v>
      </c>
      <c r="J548" s="3">
        <f t="shared" si="88"/>
        <v>3.194573173579906E-80</v>
      </c>
      <c r="K548" s="3" t="str">
        <f ca="1">IF($A548&lt;=MAX(COVID19!A543:A4200),_xlfn.NUMBERVALUE(INDIRECT(ADDRESS((ROW(K548)-7)*28+29,5,,,"COVID19"))),"")</f>
        <v/>
      </c>
    </row>
    <row r="549" spans="1:11" x14ac:dyDescent="0.4">
      <c r="A549" s="1">
        <f t="shared" si="97"/>
        <v>44428</v>
      </c>
      <c r="B549" s="3">
        <f t="shared" si="97"/>
        <v>542</v>
      </c>
      <c r="C549" s="14">
        <f t="shared" si="93"/>
        <v>572032.10881347384</v>
      </c>
      <c r="D549" s="14">
        <f t="shared" si="90"/>
        <v>-2.1794418141354434E-80</v>
      </c>
      <c r="E549" s="14">
        <f t="shared" si="94"/>
        <v>3.2602977289137817E-79</v>
      </c>
      <c r="F549" s="14">
        <f t="shared" si="96"/>
        <v>-1.0360164835532946E-79</v>
      </c>
      <c r="G549" s="14">
        <f t="shared" si="95"/>
        <v>8027967.8911865288</v>
      </c>
      <c r="H549" s="14">
        <f t="shared" si="91"/>
        <v>1.253960664966839E-79</v>
      </c>
      <c r="I549" s="3">
        <f t="shared" si="88"/>
        <v>8027967.8911865288</v>
      </c>
      <c r="J549" s="3">
        <f t="shared" si="88"/>
        <v>2.1794418141354438E-80</v>
      </c>
      <c r="K549" s="3" t="str">
        <f ca="1">IF($A549&lt;=MAX(COVID19!A544:A4200),_xlfn.NUMBERVALUE(INDIRECT(ADDRESS((ROW(K549)-7)*28+29,5,,,"COVID19"))),"")</f>
        <v/>
      </c>
    </row>
    <row r="550" spans="1:11" x14ac:dyDescent="0.4">
      <c r="A550" s="1">
        <f t="shared" si="97"/>
        <v>44429</v>
      </c>
      <c r="B550" s="3">
        <f t="shared" si="97"/>
        <v>543</v>
      </c>
      <c r="C550" s="14">
        <f t="shared" si="93"/>
        <v>572032.10881347384</v>
      </c>
      <c r="D550" s="14">
        <f t="shared" si="90"/>
        <v>-1.4868861544589628E-80</v>
      </c>
      <c r="E550" s="14">
        <f t="shared" si="94"/>
        <v>2.2242812453604871E-79</v>
      </c>
      <c r="F550" s="14">
        <f t="shared" si="96"/>
        <v>-7.0680417123121407E-80</v>
      </c>
      <c r="G550" s="14">
        <f t="shared" si="95"/>
        <v>8027967.8911865288</v>
      </c>
      <c r="H550" s="14">
        <f t="shared" si="91"/>
        <v>8.5549278667711033E-80</v>
      </c>
      <c r="I550" s="3">
        <f t="shared" si="88"/>
        <v>8027967.8911865288</v>
      </c>
      <c r="J550" s="3">
        <f t="shared" si="88"/>
        <v>1.4868861544589626E-80</v>
      </c>
      <c r="K550" s="3" t="str">
        <f ca="1">IF($A550&lt;=MAX(COVID19!A545:A4200),_xlfn.NUMBERVALUE(INDIRECT(ADDRESS((ROW(K550)-7)*28+29,5,,,"COVID19"))),"")</f>
        <v/>
      </c>
    </row>
    <row r="551" spans="1:11" x14ac:dyDescent="0.4">
      <c r="A551" s="1">
        <f t="shared" si="97"/>
        <v>44430</v>
      </c>
      <c r="B551" s="3">
        <f t="shared" si="97"/>
        <v>544</v>
      </c>
      <c r="C551" s="14">
        <f t="shared" si="93"/>
        <v>572032.10881347384</v>
      </c>
      <c r="D551" s="14">
        <f t="shared" si="90"/>
        <v>-1.0144021381909529E-80</v>
      </c>
      <c r="E551" s="14">
        <f t="shared" si="94"/>
        <v>1.517477074129273E-79</v>
      </c>
      <c r="F551" s="14">
        <f t="shared" si="96"/>
        <v>-4.8220481469216352E-80</v>
      </c>
      <c r="G551" s="14">
        <f t="shared" si="95"/>
        <v>8027967.8911865288</v>
      </c>
      <c r="H551" s="14">
        <f t="shared" si="91"/>
        <v>5.8364502851125879E-80</v>
      </c>
      <c r="I551" s="3">
        <f t="shared" si="88"/>
        <v>8027967.8911865288</v>
      </c>
      <c r="J551" s="3">
        <f t="shared" si="88"/>
        <v>1.0144021381909527E-80</v>
      </c>
      <c r="K551" s="3" t="str">
        <f ca="1">IF($A551&lt;=MAX(COVID19!A546:A4200),_xlfn.NUMBERVALUE(INDIRECT(ADDRESS((ROW(K551)-7)*28+29,5,,,"COVID19"))),"")</f>
        <v/>
      </c>
    </row>
    <row r="552" spans="1:11" x14ac:dyDescent="0.4">
      <c r="A552" s="1">
        <f t="shared" si="97"/>
        <v>44431</v>
      </c>
      <c r="B552" s="3">
        <f t="shared" si="97"/>
        <v>545</v>
      </c>
      <c r="C552" s="14">
        <f t="shared" si="93"/>
        <v>572032.10881347384</v>
      </c>
      <c r="D552" s="14">
        <f t="shared" si="90"/>
        <v>-6.9205816119849878E-81</v>
      </c>
      <c r="E552" s="14">
        <f t="shared" si="94"/>
        <v>1.0352722594371095E-79</v>
      </c>
      <c r="F552" s="14">
        <f t="shared" si="96"/>
        <v>-3.289758221251922E-80</v>
      </c>
      <c r="G552" s="14">
        <f t="shared" si="95"/>
        <v>8027967.8911865288</v>
      </c>
      <c r="H552" s="14">
        <f t="shared" si="91"/>
        <v>3.9818163824504208E-80</v>
      </c>
      <c r="I552" s="3">
        <f t="shared" si="88"/>
        <v>8027967.8911865288</v>
      </c>
      <c r="J552" s="3">
        <f t="shared" si="88"/>
        <v>6.9205816119849878E-81</v>
      </c>
      <c r="K552" s="3" t="str">
        <f ca="1">IF($A552&lt;=MAX(COVID19!A547:A4200),_xlfn.NUMBERVALUE(INDIRECT(ADDRESS((ROW(K552)-7)*28+29,5,,,"COVID19"))),"")</f>
        <v/>
      </c>
    </row>
    <row r="553" spans="1:11" x14ac:dyDescent="0.4">
      <c r="A553" s="1">
        <f t="shared" ref="A553:B568" si="98">A552+1</f>
        <v>44432</v>
      </c>
      <c r="B553" s="3">
        <f t="shared" si="98"/>
        <v>546</v>
      </c>
      <c r="C553" s="14">
        <f t="shared" si="93"/>
        <v>572032.10881347384</v>
      </c>
      <c r="D553" s="14">
        <f t="shared" si="90"/>
        <v>-4.7214460661092377E-81</v>
      </c>
      <c r="E553" s="14">
        <f t="shared" si="94"/>
        <v>7.062964373119173E-80</v>
      </c>
      <c r="F553" s="14">
        <f t="shared" si="96"/>
        <v>-2.2443801522810657E-80</v>
      </c>
      <c r="G553" s="14">
        <f t="shared" si="95"/>
        <v>8027967.8911865288</v>
      </c>
      <c r="H553" s="14">
        <f t="shared" si="91"/>
        <v>2.7165247588919895E-80</v>
      </c>
      <c r="I553" s="3">
        <f t="shared" si="88"/>
        <v>8027967.8911865288</v>
      </c>
      <c r="J553" s="3">
        <f t="shared" si="88"/>
        <v>4.7214460661092377E-81</v>
      </c>
      <c r="K553" s="3" t="str">
        <f ca="1">IF($A553&lt;=MAX(COVID19!A548:A4200),_xlfn.NUMBERVALUE(INDIRECT(ADDRESS((ROW(K553)-7)*28+29,5,,,"COVID19"))),"")</f>
        <v/>
      </c>
    </row>
    <row r="554" spans="1:11" x14ac:dyDescent="0.4">
      <c r="A554" s="1">
        <f t="shared" si="98"/>
        <v>44433</v>
      </c>
      <c r="B554" s="3">
        <f t="shared" si="98"/>
        <v>547</v>
      </c>
      <c r="C554" s="14">
        <f t="shared" si="93"/>
        <v>572032.10881347384</v>
      </c>
      <c r="D554" s="14">
        <f t="shared" si="90"/>
        <v>-3.2211242067535566E-81</v>
      </c>
      <c r="E554" s="14">
        <f t="shared" si="94"/>
        <v>4.8185842208381077E-80</v>
      </c>
      <c r="F554" s="14">
        <f t="shared" si="96"/>
        <v>-1.5311892027239162E-80</v>
      </c>
      <c r="G554" s="14">
        <f t="shared" si="95"/>
        <v>8027967.8911865288</v>
      </c>
      <c r="H554" s="14">
        <f t="shared" si="91"/>
        <v>1.8533016233992719E-80</v>
      </c>
      <c r="I554" s="3">
        <f t="shared" si="88"/>
        <v>8027967.8911865288</v>
      </c>
      <c r="J554" s="3">
        <f t="shared" si="88"/>
        <v>3.2211242067535575E-81</v>
      </c>
      <c r="K554" s="3" t="str">
        <f ca="1">IF($A554&lt;=MAX(COVID19!A549:A4200),_xlfn.NUMBERVALUE(INDIRECT(ADDRESS((ROW(K554)-7)*28+29,5,,,"COVID19"))),"")</f>
        <v/>
      </c>
    </row>
    <row r="555" spans="1:11" x14ac:dyDescent="0.4">
      <c r="A555" s="1">
        <f t="shared" si="98"/>
        <v>44434</v>
      </c>
      <c r="B555" s="3">
        <f t="shared" si="98"/>
        <v>548</v>
      </c>
      <c r="C555" s="14">
        <f t="shared" si="93"/>
        <v>572032.10881347384</v>
      </c>
      <c r="D555" s="14">
        <f t="shared" si="90"/>
        <v>-2.1975557933003983E-81</v>
      </c>
      <c r="E555" s="14">
        <f t="shared" si="94"/>
        <v>3.2873950181141915E-80</v>
      </c>
      <c r="F555" s="14">
        <f t="shared" si="96"/>
        <v>-1.0446271199446491E-80</v>
      </c>
      <c r="G555" s="14">
        <f t="shared" si="95"/>
        <v>8027967.8911865288</v>
      </c>
      <c r="H555" s="14">
        <f t="shared" si="91"/>
        <v>1.264382699274689E-80</v>
      </c>
      <c r="I555" s="3">
        <f t="shared" si="88"/>
        <v>8027967.8911865288</v>
      </c>
      <c r="J555" s="3">
        <f t="shared" si="88"/>
        <v>2.1975557933003993E-81</v>
      </c>
      <c r="K555" s="3" t="str">
        <f ca="1">IF($A555&lt;=MAX(COVID19!A550:A4200),_xlfn.NUMBERVALUE(INDIRECT(ADDRESS((ROW(K555)-7)*28+29,5,,,"COVID19"))),"")</f>
        <v/>
      </c>
    </row>
    <row r="556" spans="1:11" x14ac:dyDescent="0.4">
      <c r="A556" s="1">
        <f t="shared" si="98"/>
        <v>44435</v>
      </c>
      <c r="B556" s="3">
        <f t="shared" si="98"/>
        <v>549</v>
      </c>
      <c r="C556" s="14">
        <f t="shared" si="93"/>
        <v>572032.10881347384</v>
      </c>
      <c r="D556" s="14">
        <f t="shared" si="90"/>
        <v>-1.4992441007220128E-81</v>
      </c>
      <c r="E556" s="14">
        <f t="shared" si="94"/>
        <v>2.2427678981695424E-80</v>
      </c>
      <c r="F556" s="14">
        <f t="shared" si="96"/>
        <v>-7.1267862768531498E-81</v>
      </c>
      <c r="G556" s="14">
        <f t="shared" si="95"/>
        <v>8027967.8911865288</v>
      </c>
      <c r="H556" s="14">
        <f t="shared" si="91"/>
        <v>8.6260303775751624E-81</v>
      </c>
      <c r="I556" s="3">
        <f t="shared" si="88"/>
        <v>8027967.8911865288</v>
      </c>
      <c r="J556" s="3">
        <f t="shared" si="88"/>
        <v>1.4992441007220126E-81</v>
      </c>
      <c r="K556" s="3" t="str">
        <f ca="1">IF($A556&lt;=MAX(COVID19!A551:A4200),_xlfn.NUMBERVALUE(INDIRECT(ADDRESS((ROW(K556)-7)*28+29,5,,,"COVID19"))),"")</f>
        <v/>
      </c>
    </row>
    <row r="557" spans="1:11" x14ac:dyDescent="0.4">
      <c r="A557" s="1">
        <f t="shared" si="98"/>
        <v>44436</v>
      </c>
      <c r="B557" s="3">
        <f t="shared" si="98"/>
        <v>550</v>
      </c>
      <c r="C557" s="14">
        <f t="shared" si="93"/>
        <v>572032.10881347384</v>
      </c>
      <c r="D557" s="14">
        <f t="shared" si="90"/>
        <v>-1.0228331314282583E-81</v>
      </c>
      <c r="E557" s="14">
        <f t="shared" si="94"/>
        <v>1.5300892704842275E-80</v>
      </c>
      <c r="F557" s="14">
        <f t="shared" si="96"/>
        <v>-4.8621256012033854E-81</v>
      </c>
      <c r="G557" s="14">
        <f t="shared" si="95"/>
        <v>8027967.8911865288</v>
      </c>
      <c r="H557" s="14">
        <f t="shared" si="91"/>
        <v>5.8849587326316436E-81</v>
      </c>
      <c r="I557" s="3">
        <f t="shared" ref="I557:J620" si="99">E557+G557</f>
        <v>8027967.8911865288</v>
      </c>
      <c r="J557" s="3">
        <f t="shared" si="99"/>
        <v>1.0228331314282583E-81</v>
      </c>
      <c r="K557" s="3" t="str">
        <f ca="1">IF($A557&lt;=MAX(COVID19!A552:A4200),_xlfn.NUMBERVALUE(INDIRECT(ADDRESS((ROW(K557)-7)*28+29,5,,,"COVID19"))),"")</f>
        <v/>
      </c>
    </row>
    <row r="558" spans="1:11" x14ac:dyDescent="0.4">
      <c r="A558" s="1">
        <f t="shared" si="98"/>
        <v>44437</v>
      </c>
      <c r="B558" s="3">
        <f t="shared" si="98"/>
        <v>551</v>
      </c>
      <c r="C558" s="14">
        <f t="shared" si="93"/>
        <v>572032.10881347384</v>
      </c>
      <c r="D558" s="14">
        <f t="shared" si="90"/>
        <v>-6.9781005924486144E-82</v>
      </c>
      <c r="E558" s="14">
        <f t="shared" si="94"/>
        <v>1.043876710363889E-80</v>
      </c>
      <c r="F558" s="14">
        <f t="shared" si="96"/>
        <v>-3.3171003652316344E-81</v>
      </c>
      <c r="G558" s="14">
        <f t="shared" si="95"/>
        <v>8027967.8911865288</v>
      </c>
      <c r="H558" s="14">
        <f t="shared" si="91"/>
        <v>4.0149104244764957E-81</v>
      </c>
      <c r="I558" s="3">
        <f t="shared" si="99"/>
        <v>8027967.8911865288</v>
      </c>
      <c r="J558" s="3">
        <f t="shared" si="99"/>
        <v>6.9781005924486133E-82</v>
      </c>
      <c r="K558" s="3" t="str">
        <f ca="1">IF($A558&lt;=MAX(COVID19!A553:A4200),_xlfn.NUMBERVALUE(INDIRECT(ADDRESS((ROW(K558)-7)*28+29,5,,,"COVID19"))),"")</f>
        <v/>
      </c>
    </row>
    <row r="559" spans="1:11" x14ac:dyDescent="0.4">
      <c r="A559" s="1">
        <f t="shared" si="98"/>
        <v>44438</v>
      </c>
      <c r="B559" s="3">
        <f t="shared" si="98"/>
        <v>552</v>
      </c>
      <c r="C559" s="14">
        <f t="shared" si="93"/>
        <v>572032.10881347384</v>
      </c>
      <c r="D559" s="14">
        <f t="shared" si="90"/>
        <v>-4.760687387036122E-82</v>
      </c>
      <c r="E559" s="14">
        <f t="shared" si="94"/>
        <v>7.121666738407255E-81</v>
      </c>
      <c r="F559" s="14">
        <f t="shared" si="96"/>
        <v>-2.2630338529914856E-81</v>
      </c>
      <c r="G559" s="14">
        <f t="shared" si="95"/>
        <v>8027967.8911865288</v>
      </c>
      <c r="H559" s="14">
        <f t="shared" si="91"/>
        <v>2.7391025916950979E-81</v>
      </c>
      <c r="I559" s="3">
        <f t="shared" si="99"/>
        <v>8027967.8911865288</v>
      </c>
      <c r="J559" s="3">
        <f t="shared" si="99"/>
        <v>4.7606873870361226E-82</v>
      </c>
      <c r="K559" s="3" t="str">
        <f ca="1">IF($A559&lt;=MAX(COVID19!A554:A4200),_xlfn.NUMBERVALUE(INDIRECT(ADDRESS((ROW(K559)-7)*28+29,5,,,"COVID19"))),"")</f>
        <v/>
      </c>
    </row>
    <row r="560" spans="1:11" x14ac:dyDescent="0.4">
      <c r="A560" s="1">
        <f t="shared" si="98"/>
        <v>44439</v>
      </c>
      <c r="B560" s="3">
        <f t="shared" si="98"/>
        <v>553</v>
      </c>
      <c r="C560" s="14">
        <f t="shared" si="93"/>
        <v>572032.10881347384</v>
      </c>
      <c r="D560" s="14">
        <f t="shared" si="90"/>
        <v>-3.2478959133393598E-82</v>
      </c>
      <c r="E560" s="14">
        <f t="shared" si="94"/>
        <v>4.8586328854157694E-81</v>
      </c>
      <c r="F560" s="14">
        <f t="shared" si="96"/>
        <v>-1.5439153645952059E-81</v>
      </c>
      <c r="G560" s="14">
        <f t="shared" si="95"/>
        <v>8027967.8911865288</v>
      </c>
      <c r="H560" s="14">
        <f t="shared" si="91"/>
        <v>1.8687049559291418E-81</v>
      </c>
      <c r="I560" s="3">
        <f t="shared" si="99"/>
        <v>8027967.8911865288</v>
      </c>
      <c r="J560" s="3">
        <f t="shared" si="99"/>
        <v>3.2478959133393592E-82</v>
      </c>
      <c r="K560" s="3" t="str">
        <f ca="1">IF($A560&lt;=MAX(COVID19!A555:A4200),_xlfn.NUMBERVALUE(INDIRECT(ADDRESS((ROW(K560)-7)*28+29,5,,,"COVID19"))),"")</f>
        <v/>
      </c>
    </row>
    <row r="561" spans="1:11" x14ac:dyDescent="0.4">
      <c r="A561" s="1">
        <f t="shared" si="98"/>
        <v>44440</v>
      </c>
      <c r="B561" s="3">
        <f t="shared" si="98"/>
        <v>554</v>
      </c>
      <c r="C561" s="14">
        <f t="shared" si="93"/>
        <v>572032.10881347384</v>
      </c>
      <c r="D561" s="14">
        <f t="shared" si="90"/>
        <v>-2.2158203230508563E-82</v>
      </c>
      <c r="E561" s="14">
        <f t="shared" si="94"/>
        <v>3.3147175208205635E-81</v>
      </c>
      <c r="F561" s="14">
        <f t="shared" si="96"/>
        <v>-1.0533093218566695E-81</v>
      </c>
      <c r="G561" s="14">
        <f t="shared" si="95"/>
        <v>8027967.8911865288</v>
      </c>
      <c r="H561" s="14">
        <f t="shared" si="91"/>
        <v>1.2748913541617551E-81</v>
      </c>
      <c r="I561" s="3">
        <f t="shared" si="99"/>
        <v>8027967.8911865288</v>
      </c>
      <c r="J561" s="3">
        <f t="shared" si="99"/>
        <v>2.2158203230508565E-82</v>
      </c>
      <c r="K561" s="3" t="str">
        <f ca="1">IF($A561&lt;=MAX(COVID19!A556:A4200),_xlfn.NUMBERVALUE(INDIRECT(ADDRESS((ROW(K561)-7)*28+29,5,,,"COVID19"))),"")</f>
        <v/>
      </c>
    </row>
    <row r="562" spans="1:11" x14ac:dyDescent="0.4">
      <c r="A562" s="1">
        <f t="shared" si="98"/>
        <v>44441</v>
      </c>
      <c r="B562" s="3">
        <f t="shared" si="98"/>
        <v>555</v>
      </c>
      <c r="C562" s="14">
        <f t="shared" si="93"/>
        <v>572032.10881347384</v>
      </c>
      <c r="D562" s="14">
        <f t="shared" si="90"/>
        <v>-1.5117047574954684E-82</v>
      </c>
      <c r="E562" s="14">
        <f t="shared" si="94"/>
        <v>2.2614081989638942E-81</v>
      </c>
      <c r="F562" s="14">
        <f t="shared" si="96"/>
        <v>-7.1860190846733546E-82</v>
      </c>
      <c r="G562" s="14">
        <f t="shared" si="95"/>
        <v>8027967.8911865288</v>
      </c>
      <c r="H562" s="14">
        <f t="shared" si="91"/>
        <v>8.6977238421688224E-82</v>
      </c>
      <c r="I562" s="3">
        <f t="shared" si="99"/>
        <v>8027967.8911865288</v>
      </c>
      <c r="J562" s="3">
        <f t="shared" si="99"/>
        <v>1.5117047574954678E-82</v>
      </c>
      <c r="K562" s="3" t="str">
        <f ca="1">IF($A562&lt;=MAX(COVID19!A557:A4200),_xlfn.NUMBERVALUE(INDIRECT(ADDRESS((ROW(K562)-7)*28+29,5,,,"COVID19"))),"")</f>
        <v/>
      </c>
    </row>
    <row r="563" spans="1:11" x14ac:dyDescent="0.4">
      <c r="A563" s="1">
        <f t="shared" si="98"/>
        <v>44442</v>
      </c>
      <c r="B563" s="3">
        <f t="shared" si="98"/>
        <v>556</v>
      </c>
      <c r="C563" s="14">
        <f t="shared" si="93"/>
        <v>572032.10881347384</v>
      </c>
      <c r="D563" s="14">
        <f t="shared" si="90"/>
        <v>-1.0313341971193679E-82</v>
      </c>
      <c r="E563" s="14">
        <f t="shared" si="94"/>
        <v>1.5428062904965587E-81</v>
      </c>
      <c r="F563" s="14">
        <f t="shared" si="96"/>
        <v>-4.9025361509443186E-82</v>
      </c>
      <c r="G563" s="14">
        <f t="shared" si="95"/>
        <v>8027967.8911865288</v>
      </c>
      <c r="H563" s="14">
        <f t="shared" si="91"/>
        <v>5.9338703480636864E-82</v>
      </c>
      <c r="I563" s="3">
        <f t="shared" si="99"/>
        <v>8027967.8911865288</v>
      </c>
      <c r="J563" s="3">
        <f t="shared" si="99"/>
        <v>1.0313341971193678E-82</v>
      </c>
      <c r="K563" s="3" t="str">
        <f ca="1">IF($A563&lt;=MAX(COVID19!A558:A4200),_xlfn.NUMBERVALUE(INDIRECT(ADDRESS((ROW(K563)-7)*28+29,5,,,"COVID19"))),"")</f>
        <v/>
      </c>
    </row>
    <row r="564" spans="1:11" x14ac:dyDescent="0.4">
      <c r="A564" s="1">
        <f t="shared" si="98"/>
        <v>44443</v>
      </c>
      <c r="B564" s="3">
        <f t="shared" si="98"/>
        <v>557</v>
      </c>
      <c r="C564" s="14">
        <f t="shared" si="93"/>
        <v>572032.10881347384</v>
      </c>
      <c r="D564" s="14">
        <f t="shared" si="90"/>
        <v>-7.0360976300032568E-83</v>
      </c>
      <c r="E564" s="14">
        <f t="shared" si="94"/>
        <v>1.0525526754021269E-81</v>
      </c>
      <c r="F564" s="14">
        <f t="shared" si="96"/>
        <v>-3.3446697577770848E-82</v>
      </c>
      <c r="G564" s="14">
        <f t="shared" si="95"/>
        <v>8027967.8911865288</v>
      </c>
      <c r="H564" s="14">
        <f t="shared" si="91"/>
        <v>4.0482795207774107E-82</v>
      </c>
      <c r="I564" s="3">
        <f t="shared" si="99"/>
        <v>8027967.8911865288</v>
      </c>
      <c r="J564" s="3">
        <f t="shared" si="99"/>
        <v>7.0360976300032583E-83</v>
      </c>
      <c r="K564" s="3" t="str">
        <f ca="1">IF($A564&lt;=MAX(COVID19!A559:A4200),_xlfn.NUMBERVALUE(INDIRECT(ADDRESS((ROW(K564)-7)*28+29,5,,,"COVID19"))),"")</f>
        <v/>
      </c>
    </row>
    <row r="565" spans="1:11" x14ac:dyDescent="0.4">
      <c r="A565" s="1">
        <f t="shared" si="98"/>
        <v>44444</v>
      </c>
      <c r="B565" s="3">
        <f t="shared" si="98"/>
        <v>558</v>
      </c>
      <c r="C565" s="14">
        <f t="shared" si="93"/>
        <v>572032.10881347384</v>
      </c>
      <c r="D565" s="14">
        <f t="shared" si="90"/>
        <v>-4.8002548540730177E-83</v>
      </c>
      <c r="E565" s="14">
        <f t="shared" si="94"/>
        <v>7.1808569962441843E-82</v>
      </c>
      <c r="F565" s="14">
        <f t="shared" si="96"/>
        <v>-2.2818425900712305E-82</v>
      </c>
      <c r="G565" s="14">
        <f t="shared" si="95"/>
        <v>8027967.8911865288</v>
      </c>
      <c r="H565" s="14">
        <f t="shared" si="91"/>
        <v>2.7618680754785324E-82</v>
      </c>
      <c r="I565" s="3">
        <f t="shared" si="99"/>
        <v>8027967.8911865288</v>
      </c>
      <c r="J565" s="3">
        <f t="shared" si="99"/>
        <v>4.8002548540730185E-83</v>
      </c>
      <c r="K565" s="3" t="str">
        <f ca="1">IF($A565&lt;=MAX(COVID19!A560:A4200),_xlfn.NUMBERVALUE(INDIRECT(ADDRESS((ROW(K565)-7)*28+29,5,,,"COVID19"))),"")</f>
        <v/>
      </c>
    </row>
    <row r="566" spans="1:11" x14ac:dyDescent="0.4">
      <c r="A566" s="1">
        <f t="shared" si="98"/>
        <v>44445</v>
      </c>
      <c r="B566" s="3">
        <f t="shared" si="98"/>
        <v>559</v>
      </c>
      <c r="C566" s="14">
        <f t="shared" si="93"/>
        <v>572032.10881347384</v>
      </c>
      <c r="D566" s="14">
        <f t="shared" si="90"/>
        <v>-3.2748901274186695E-83</v>
      </c>
      <c r="E566" s="14">
        <f t="shared" si="94"/>
        <v>4.8990144061729538E-82</v>
      </c>
      <c r="F566" s="14">
        <f t="shared" si="96"/>
        <v>-1.5567472973246535E-82</v>
      </c>
      <c r="G566" s="14">
        <f t="shared" si="95"/>
        <v>8027967.8911865288</v>
      </c>
      <c r="H566" s="14">
        <f t="shared" si="91"/>
        <v>1.8842363100665205E-82</v>
      </c>
      <c r="I566" s="3">
        <f t="shared" si="99"/>
        <v>8027967.8911865288</v>
      </c>
      <c r="J566" s="3">
        <f t="shared" si="99"/>
        <v>3.2748901274186699E-83</v>
      </c>
      <c r="K566" s="3" t="str">
        <f ca="1">IF($A566&lt;=MAX(COVID19!A561:A4200),_xlfn.NUMBERVALUE(INDIRECT(ADDRESS((ROW(K566)-7)*28+29,5,,,"COVID19"))),"")</f>
        <v/>
      </c>
    </row>
    <row r="567" spans="1:11" x14ac:dyDescent="0.4">
      <c r="A567" s="1">
        <f t="shared" si="98"/>
        <v>44446</v>
      </c>
      <c r="B567" s="3">
        <f t="shared" si="98"/>
        <v>560</v>
      </c>
      <c r="C567" s="14">
        <f t="shared" si="93"/>
        <v>572032.10881347384</v>
      </c>
      <c r="D567" s="14">
        <f t="shared" si="90"/>
        <v>-2.2342366546568219E-83</v>
      </c>
      <c r="E567" s="14">
        <f t="shared" si="94"/>
        <v>3.3422671088483E-82</v>
      </c>
      <c r="F567" s="14">
        <f t="shared" si="96"/>
        <v>-1.0620636840913561E-82</v>
      </c>
      <c r="G567" s="14">
        <f t="shared" si="95"/>
        <v>8027967.8911865288</v>
      </c>
      <c r="H567" s="14">
        <f t="shared" si="91"/>
        <v>1.2854873495570383E-82</v>
      </c>
      <c r="I567" s="3">
        <f t="shared" si="99"/>
        <v>8027967.8911865288</v>
      </c>
      <c r="J567" s="3">
        <f t="shared" si="99"/>
        <v>2.2342366546568219E-83</v>
      </c>
      <c r="K567" s="3" t="str">
        <f ca="1">IF($A567&lt;=MAX(COVID19!A562:A4200),_xlfn.NUMBERVALUE(INDIRECT(ADDRESS((ROW(K567)-7)*28+29,5,,,"COVID19"))),"")</f>
        <v/>
      </c>
    </row>
    <row r="568" spans="1:11" x14ac:dyDescent="0.4">
      <c r="A568" s="1">
        <f t="shared" si="98"/>
        <v>44447</v>
      </c>
      <c r="B568" s="3">
        <f t="shared" si="98"/>
        <v>561</v>
      </c>
      <c r="C568" s="14">
        <f t="shared" si="93"/>
        <v>572032.10881347384</v>
      </c>
      <c r="D568" s="14">
        <f t="shared" si="90"/>
        <v>-1.5242689784364613E-83</v>
      </c>
      <c r="E568" s="14">
        <f t="shared" si="94"/>
        <v>2.2802034247569439E-82</v>
      </c>
      <c r="F568" s="14">
        <f t="shared" si="96"/>
        <v>-7.2457441937056291E-83</v>
      </c>
      <c r="G568" s="14">
        <f t="shared" si="95"/>
        <v>8027967.8911865288</v>
      </c>
      <c r="H568" s="14">
        <f t="shared" si="91"/>
        <v>8.7700131721420904E-83</v>
      </c>
      <c r="I568" s="3">
        <f t="shared" si="99"/>
        <v>8027967.8911865288</v>
      </c>
      <c r="J568" s="3">
        <f t="shared" si="99"/>
        <v>1.5242689784364613E-83</v>
      </c>
      <c r="K568" s="3" t="str">
        <f ca="1">IF($A568&lt;=MAX(COVID19!A563:A4200),_xlfn.NUMBERVALUE(INDIRECT(ADDRESS((ROW(K568)-7)*28+29,5,,,"COVID19"))),"")</f>
        <v/>
      </c>
    </row>
    <row r="569" spans="1:11" x14ac:dyDescent="0.4">
      <c r="A569" s="1">
        <f t="shared" ref="A569:B584" si="100">A568+1</f>
        <v>44448</v>
      </c>
      <c r="B569" s="3">
        <f t="shared" si="100"/>
        <v>562</v>
      </c>
      <c r="C569" s="14">
        <f t="shared" si="93"/>
        <v>572032.10881347384</v>
      </c>
      <c r="D569" s="14">
        <f t="shared" si="90"/>
        <v>-1.0399059176569664E-83</v>
      </c>
      <c r="E569" s="14">
        <f t="shared" si="94"/>
        <v>1.555629005386381E-82</v>
      </c>
      <c r="F569" s="14">
        <f t="shared" si="96"/>
        <v>-4.9432825645983446E-83</v>
      </c>
      <c r="G569" s="14">
        <f t="shared" si="95"/>
        <v>8027967.8911865288</v>
      </c>
      <c r="H569" s="14">
        <f t="shared" si="91"/>
        <v>5.9831884822553108E-83</v>
      </c>
      <c r="I569" s="3">
        <f t="shared" si="99"/>
        <v>8027967.8911865288</v>
      </c>
      <c r="J569" s="3">
        <f t="shared" si="99"/>
        <v>1.0399059176569662E-83</v>
      </c>
      <c r="K569" s="3" t="str">
        <f ca="1">IF($A569&lt;=MAX(COVID19!A564:A4200),_xlfn.NUMBERVALUE(INDIRECT(ADDRESS((ROW(K569)-7)*28+29,5,,,"COVID19"))),"")</f>
        <v/>
      </c>
    </row>
    <row r="570" spans="1:11" x14ac:dyDescent="0.4">
      <c r="A570" s="1">
        <f t="shared" si="100"/>
        <v>44449</v>
      </c>
      <c r="B570" s="3">
        <f t="shared" si="100"/>
        <v>563</v>
      </c>
      <c r="C570" s="14">
        <f t="shared" si="93"/>
        <v>572032.10881347384</v>
      </c>
      <c r="D570" s="14">
        <f t="shared" si="90"/>
        <v>-7.0945766979213993E-84</v>
      </c>
      <c r="E570" s="14">
        <f t="shared" si="94"/>
        <v>1.0613007489265466E-82</v>
      </c>
      <c r="F570" s="14">
        <f t="shared" si="96"/>
        <v>-3.372468287617654E-83</v>
      </c>
      <c r="G570" s="14">
        <f t="shared" si="95"/>
        <v>8027967.8911865288</v>
      </c>
      <c r="H570" s="14">
        <f t="shared" si="91"/>
        <v>4.0819259574097939E-83</v>
      </c>
      <c r="I570" s="3">
        <f t="shared" si="99"/>
        <v>8027967.8911865288</v>
      </c>
      <c r="J570" s="3">
        <f t="shared" si="99"/>
        <v>7.0945766979213993E-84</v>
      </c>
      <c r="K570" s="3" t="str">
        <f ca="1">IF($A570&lt;=MAX(COVID19!A565:A4200),_xlfn.NUMBERVALUE(INDIRECT(ADDRESS((ROW(K570)-7)*28+29,5,,,"COVID19"))),"")</f>
        <v/>
      </c>
    </row>
    <row r="571" spans="1:11" x14ac:dyDescent="0.4">
      <c r="A571" s="1">
        <f t="shared" si="100"/>
        <v>44450</v>
      </c>
      <c r="B571" s="3">
        <f t="shared" si="100"/>
        <v>564</v>
      </c>
      <c r="C571" s="14">
        <f t="shared" si="93"/>
        <v>572032.10881347384</v>
      </c>
      <c r="D571" s="14">
        <f t="shared" si="90"/>
        <v>-4.840151177915755E-84</v>
      </c>
      <c r="E571" s="14">
        <f t="shared" si="94"/>
        <v>7.2405392016478119E-83</v>
      </c>
      <c r="F571" s="14">
        <f t="shared" si="96"/>
        <v>-2.3008076520729673E-83</v>
      </c>
      <c r="G571" s="14">
        <f t="shared" si="95"/>
        <v>8027967.8911865288</v>
      </c>
      <c r="H571" s="14">
        <f t="shared" si="91"/>
        <v>2.7848227698645428E-83</v>
      </c>
      <c r="I571" s="3">
        <f t="shared" si="99"/>
        <v>8027967.8911865288</v>
      </c>
      <c r="J571" s="3">
        <f t="shared" si="99"/>
        <v>4.840151177915755E-84</v>
      </c>
      <c r="K571" s="3" t="str">
        <f ca="1">IF($A571&lt;=MAX(COVID19!A566:A4200),_xlfn.NUMBERVALUE(INDIRECT(ADDRESS((ROW(K571)-7)*28+29,5,,,"COVID19"))),"")</f>
        <v/>
      </c>
    </row>
    <row r="572" spans="1:11" x14ac:dyDescent="0.4">
      <c r="A572" s="1">
        <f t="shared" si="100"/>
        <v>44451</v>
      </c>
      <c r="B572" s="3">
        <f t="shared" si="100"/>
        <v>565</v>
      </c>
      <c r="C572" s="14">
        <f t="shared" si="93"/>
        <v>572032.10881347384</v>
      </c>
      <c r="D572" s="14">
        <f t="shared" si="90"/>
        <v>-3.3021086983164252E-84</v>
      </c>
      <c r="E572" s="14">
        <f t="shared" si="94"/>
        <v>4.9397315495748447E-83</v>
      </c>
      <c r="F572" s="14">
        <f t="shared" si="96"/>
        <v>-1.5696858800048361E-83</v>
      </c>
      <c r="G572" s="14">
        <f t="shared" si="95"/>
        <v>8027967.8911865288</v>
      </c>
      <c r="H572" s="14">
        <f t="shared" si="91"/>
        <v>1.8998967498364785E-83</v>
      </c>
      <c r="I572" s="3">
        <f t="shared" si="99"/>
        <v>8027967.8911865288</v>
      </c>
      <c r="J572" s="3">
        <f t="shared" si="99"/>
        <v>3.3021086983164247E-84</v>
      </c>
      <c r="K572" s="3" t="str">
        <f ca="1">IF($A572&lt;=MAX(COVID19!A567:A4200),_xlfn.NUMBERVALUE(INDIRECT(ADDRESS((ROW(K572)-7)*28+29,5,,,"COVID19"))),"")</f>
        <v/>
      </c>
    </row>
    <row r="573" spans="1:11" x14ac:dyDescent="0.4">
      <c r="A573" s="1">
        <f t="shared" si="100"/>
        <v>44452</v>
      </c>
      <c r="B573" s="3">
        <f t="shared" si="100"/>
        <v>566</v>
      </c>
      <c r="C573" s="14">
        <f t="shared" si="93"/>
        <v>572032.10881347384</v>
      </c>
      <c r="D573" s="14">
        <f t="shared" si="90"/>
        <v>-2.2528060497879725E-84</v>
      </c>
      <c r="E573" s="14">
        <f t="shared" si="94"/>
        <v>3.3700456695700082E-83</v>
      </c>
      <c r="F573" s="14">
        <f t="shared" si="96"/>
        <v>-1.0708908063942828E-83</v>
      </c>
      <c r="G573" s="14">
        <f t="shared" si="95"/>
        <v>8027967.8911865288</v>
      </c>
      <c r="H573" s="14">
        <f t="shared" si="91"/>
        <v>1.29617141137308E-83</v>
      </c>
      <c r="I573" s="3">
        <f t="shared" si="99"/>
        <v>8027967.8911865288</v>
      </c>
      <c r="J573" s="3">
        <f t="shared" si="99"/>
        <v>2.2528060497879721E-84</v>
      </c>
      <c r="K573" s="3" t="str">
        <f ca="1">IF($A573&lt;=MAX(COVID19!A568:A4200),_xlfn.NUMBERVALUE(INDIRECT(ADDRESS((ROW(K573)-7)*28+29,5,,,"COVID19"))),"")</f>
        <v/>
      </c>
    </row>
    <row r="574" spans="1:11" x14ac:dyDescent="0.4">
      <c r="A574" s="1">
        <f t="shared" si="100"/>
        <v>44453</v>
      </c>
      <c r="B574" s="3">
        <f t="shared" si="100"/>
        <v>567</v>
      </c>
      <c r="C574" s="14">
        <f t="shared" si="93"/>
        <v>572032.10881347384</v>
      </c>
      <c r="D574" s="14">
        <f t="shared" si="90"/>
        <v>-1.536937624297116E-84</v>
      </c>
      <c r="E574" s="14">
        <f t="shared" si="94"/>
        <v>2.2991548631757254E-83</v>
      </c>
      <c r="F574" s="14">
        <f t="shared" si="96"/>
        <v>-7.3059656956095198E-84</v>
      </c>
      <c r="G574" s="14">
        <f t="shared" si="95"/>
        <v>8027967.8911865288</v>
      </c>
      <c r="H574" s="14">
        <f t="shared" si="91"/>
        <v>8.842903319906636E-84</v>
      </c>
      <c r="I574" s="3">
        <f t="shared" si="99"/>
        <v>8027967.8911865288</v>
      </c>
      <c r="J574" s="3">
        <f t="shared" si="99"/>
        <v>1.5369376242971163E-84</v>
      </c>
      <c r="K574" s="3" t="str">
        <f ca="1">IF($A574&lt;=MAX(COVID19!A569:A4200),_xlfn.NUMBERVALUE(INDIRECT(ADDRESS((ROW(K574)-7)*28+29,5,,,"COVID19"))),"")</f>
        <v/>
      </c>
    </row>
    <row r="575" spans="1:11" x14ac:dyDescent="0.4">
      <c r="A575" s="1">
        <f t="shared" si="100"/>
        <v>44454</v>
      </c>
      <c r="B575" s="3">
        <f t="shared" si="100"/>
        <v>568</v>
      </c>
      <c r="C575" s="14">
        <f t="shared" si="93"/>
        <v>572032.10881347384</v>
      </c>
      <c r="D575" s="14">
        <f t="shared" si="90"/>
        <v>-1.0485488802741737E-84</v>
      </c>
      <c r="E575" s="14">
        <f t="shared" si="94"/>
        <v>1.5685582936147734E-83</v>
      </c>
      <c r="F575" s="14">
        <f t="shared" si="96"/>
        <v>-4.9843676336288005E-84</v>
      </c>
      <c r="G575" s="14">
        <f t="shared" si="95"/>
        <v>8027967.8911865288</v>
      </c>
      <c r="H575" s="14">
        <f t="shared" si="91"/>
        <v>6.0329165139029742E-84</v>
      </c>
      <c r="I575" s="3">
        <f t="shared" si="99"/>
        <v>8027967.8911865288</v>
      </c>
      <c r="J575" s="3">
        <f t="shared" si="99"/>
        <v>1.0485488802741737E-84</v>
      </c>
      <c r="K575" s="3" t="str">
        <f ca="1">IF($A575&lt;=MAX(COVID19!A570:A4200),_xlfn.NUMBERVALUE(INDIRECT(ADDRESS((ROW(K575)-7)*28+29,5,,,"COVID19"))),"")</f>
        <v/>
      </c>
    </row>
    <row r="576" spans="1:11" x14ac:dyDescent="0.4">
      <c r="A576" s="1">
        <f t="shared" si="100"/>
        <v>44455</v>
      </c>
      <c r="B576" s="3">
        <f t="shared" si="100"/>
        <v>569</v>
      </c>
      <c r="C576" s="14">
        <f t="shared" si="93"/>
        <v>572032.10881347384</v>
      </c>
      <c r="D576" s="14">
        <f t="shared" si="90"/>
        <v>-7.1535418024985525E-85</v>
      </c>
      <c r="E576" s="14">
        <f t="shared" si="94"/>
        <v>1.0701215302518934E-83</v>
      </c>
      <c r="F576" s="14">
        <f t="shared" si="96"/>
        <v>-3.4004978591805036E-84</v>
      </c>
      <c r="G576" s="14">
        <f t="shared" si="95"/>
        <v>8027967.8911865288</v>
      </c>
      <c r="H576" s="14">
        <f t="shared" si="91"/>
        <v>4.1158520394303588E-84</v>
      </c>
      <c r="I576" s="3">
        <f t="shared" si="99"/>
        <v>8027967.8911865288</v>
      </c>
      <c r="J576" s="3">
        <f t="shared" si="99"/>
        <v>7.1535418024985514E-85</v>
      </c>
      <c r="K576" s="3" t="str">
        <f ca="1">IF($A576&lt;=MAX(COVID19!A571:A4200),_xlfn.NUMBERVALUE(INDIRECT(ADDRESS((ROW(K576)-7)*28+29,5,,,"COVID19"))),"")</f>
        <v/>
      </c>
    </row>
    <row r="577" spans="1:11" x14ac:dyDescent="0.4">
      <c r="A577" s="1">
        <f t="shared" si="100"/>
        <v>44456</v>
      </c>
      <c r="B577" s="3">
        <f t="shared" si="100"/>
        <v>570</v>
      </c>
      <c r="C577" s="14">
        <f t="shared" si="93"/>
        <v>572032.10881347384</v>
      </c>
      <c r="D577" s="14">
        <f t="shared" si="90"/>
        <v>-4.8803790917895531E-85</v>
      </c>
      <c r="E577" s="14">
        <f t="shared" si="94"/>
        <v>7.3007174433384305E-84</v>
      </c>
      <c r="F577" s="14">
        <f t="shared" si="96"/>
        <v>-2.3199303382589023E-84</v>
      </c>
      <c r="G577" s="14">
        <f t="shared" si="95"/>
        <v>8027967.8911865288</v>
      </c>
      <c r="H577" s="14">
        <f t="shared" si="91"/>
        <v>2.8079682474378577E-84</v>
      </c>
      <c r="I577" s="3">
        <f t="shared" si="99"/>
        <v>8027967.8911865288</v>
      </c>
      <c r="J577" s="3">
        <f t="shared" si="99"/>
        <v>4.8803790917895542E-85</v>
      </c>
      <c r="K577" s="3" t="str">
        <f ca="1">IF($A577&lt;=MAX(COVID19!A572:A4200),_xlfn.NUMBERVALUE(INDIRECT(ADDRESS((ROW(K577)-7)*28+29,5,,,"COVID19"))),"")</f>
        <v/>
      </c>
    </row>
    <row r="578" spans="1:11" x14ac:dyDescent="0.4">
      <c r="A578" s="1">
        <f t="shared" si="100"/>
        <v>44457</v>
      </c>
      <c r="B578" s="3">
        <f t="shared" si="100"/>
        <v>571</v>
      </c>
      <c r="C578" s="14">
        <f t="shared" si="93"/>
        <v>572032.10881347384</v>
      </c>
      <c r="D578" s="14">
        <f t="shared" si="90"/>
        <v>-3.3295534907278461E-85</v>
      </c>
      <c r="E578" s="14">
        <f t="shared" si="94"/>
        <v>4.9807871050795283E-84</v>
      </c>
      <c r="F578" s="14">
        <f t="shared" si="96"/>
        <v>-1.5827319990347261E-84</v>
      </c>
      <c r="G578" s="14">
        <f t="shared" si="95"/>
        <v>8027967.8911865288</v>
      </c>
      <c r="H578" s="14">
        <f t="shared" si="91"/>
        <v>1.9156873481075108E-84</v>
      </c>
      <c r="I578" s="3">
        <f t="shared" si="99"/>
        <v>8027967.8911865288</v>
      </c>
      <c r="J578" s="3">
        <f t="shared" si="99"/>
        <v>3.3295534907278467E-85</v>
      </c>
      <c r="K578" s="3" t="str">
        <f ca="1">IF($A578&lt;=MAX(COVID19!A573:A4200),_xlfn.NUMBERVALUE(INDIRECT(ADDRESS((ROW(K578)-7)*28+29,5,,,"COVID19"))),"")</f>
        <v/>
      </c>
    </row>
    <row r="579" spans="1:11" x14ac:dyDescent="0.4">
      <c r="A579" s="1">
        <f t="shared" si="100"/>
        <v>44458</v>
      </c>
      <c r="B579" s="3">
        <f t="shared" si="100"/>
        <v>572</v>
      </c>
      <c r="C579" s="14">
        <f t="shared" si="93"/>
        <v>572032.10881347384</v>
      </c>
      <c r="D579" s="14">
        <f t="shared" si="90"/>
        <v>-2.2715297806000887E-85</v>
      </c>
      <c r="E579" s="14">
        <f t="shared" si="94"/>
        <v>3.3980551060448022E-84</v>
      </c>
      <c r="F579" s="14">
        <f t="shared" si="96"/>
        <v>-1.0797912934956841E-84</v>
      </c>
      <c r="G579" s="14">
        <f t="shared" si="95"/>
        <v>8027967.8911865288</v>
      </c>
      <c r="H579" s="14">
        <f t="shared" si="91"/>
        <v>1.306944271555693E-84</v>
      </c>
      <c r="I579" s="3">
        <f t="shared" si="99"/>
        <v>8027967.8911865288</v>
      </c>
      <c r="J579" s="3">
        <f t="shared" si="99"/>
        <v>2.2715297806000887E-85</v>
      </c>
      <c r="K579" s="3" t="str">
        <f ca="1">IF($A579&lt;=MAX(COVID19!A574:A4200),_xlfn.NUMBERVALUE(INDIRECT(ADDRESS((ROW(K579)-7)*28+29,5,,,"COVID19"))),"")</f>
        <v/>
      </c>
    </row>
    <row r="580" spans="1:11" x14ac:dyDescent="0.4">
      <c r="A580" s="1">
        <f t="shared" si="100"/>
        <v>44459</v>
      </c>
      <c r="B580" s="3">
        <f t="shared" si="100"/>
        <v>573</v>
      </c>
      <c r="C580" s="14">
        <f t="shared" si="93"/>
        <v>572032.10881347384</v>
      </c>
      <c r="D580" s="14">
        <f t="shared" si="90"/>
        <v>-1.5497115629835208E-85</v>
      </c>
      <c r="E580" s="14">
        <f t="shared" si="94"/>
        <v>2.3182638125491181E-84</v>
      </c>
      <c r="F580" s="14">
        <f t="shared" si="96"/>
        <v>-7.3666877160515484E-85</v>
      </c>
      <c r="G580" s="14">
        <f t="shared" si="95"/>
        <v>8027967.8911865288</v>
      </c>
      <c r="H580" s="14">
        <f t="shared" si="91"/>
        <v>8.9163992790350692E-85</v>
      </c>
      <c r="I580" s="3">
        <f t="shared" si="99"/>
        <v>8027967.8911865288</v>
      </c>
      <c r="J580" s="3">
        <f t="shared" si="99"/>
        <v>1.5497115629835208E-85</v>
      </c>
      <c r="K580" s="3" t="str">
        <f ca="1">IF($A580&lt;=MAX(COVID19!A575:A4200),_xlfn.NUMBERVALUE(INDIRECT(ADDRESS((ROW(K580)-7)*28+29,5,,,"COVID19"))),"")</f>
        <v/>
      </c>
    </row>
    <row r="581" spans="1:11" x14ac:dyDescent="0.4">
      <c r="A581" s="1">
        <f t="shared" si="100"/>
        <v>44460</v>
      </c>
      <c r="B581" s="3">
        <f t="shared" si="100"/>
        <v>574</v>
      </c>
      <c r="C581" s="14">
        <f t="shared" si="93"/>
        <v>572032.10881347384</v>
      </c>
      <c r="D581" s="14">
        <f t="shared" si="90"/>
        <v>-1.0572636770847769E-85</v>
      </c>
      <c r="E581" s="14">
        <f t="shared" si="94"/>
        <v>1.5815950409439632E-84</v>
      </c>
      <c r="F581" s="14">
        <f t="shared" si="96"/>
        <v>-5.025794172699697E-85</v>
      </c>
      <c r="G581" s="14">
        <f t="shared" si="95"/>
        <v>8027967.8911865288</v>
      </c>
      <c r="H581" s="14">
        <f t="shared" si="91"/>
        <v>6.0830578497844736E-85</v>
      </c>
      <c r="I581" s="3">
        <f t="shared" si="99"/>
        <v>8027967.8911865288</v>
      </c>
      <c r="J581" s="3">
        <f t="shared" si="99"/>
        <v>1.0572636770847766E-85</v>
      </c>
      <c r="K581" s="3" t="str">
        <f ca="1">IF($A581&lt;=MAX(COVID19!A576:A4200),_xlfn.NUMBERVALUE(INDIRECT(ADDRESS((ROW(K581)-7)*28+29,5,,,"COVID19"))),"")</f>
        <v/>
      </c>
    </row>
    <row r="582" spans="1:11" x14ac:dyDescent="0.4">
      <c r="A582" s="1">
        <f t="shared" si="100"/>
        <v>44461</v>
      </c>
      <c r="B582" s="3">
        <f t="shared" si="100"/>
        <v>575</v>
      </c>
      <c r="C582" s="14">
        <f t="shared" si="93"/>
        <v>572032.10881347384</v>
      </c>
      <c r="D582" s="14">
        <f t="shared" si="90"/>
        <v>-7.2129969833277301E-86</v>
      </c>
      <c r="E582" s="14">
        <f t="shared" si="94"/>
        <v>1.0790156236739935E-84</v>
      </c>
      <c r="F582" s="14">
        <f t="shared" si="96"/>
        <v>-3.4287603927210483E-85</v>
      </c>
      <c r="G582" s="14">
        <f t="shared" si="95"/>
        <v>8027967.8911865288</v>
      </c>
      <c r="H582" s="14">
        <f t="shared" si="91"/>
        <v>4.150060091053821E-85</v>
      </c>
      <c r="I582" s="3">
        <f t="shared" si="99"/>
        <v>8027967.8911865288</v>
      </c>
      <c r="J582" s="3">
        <f t="shared" si="99"/>
        <v>7.2129969833277272E-86</v>
      </c>
      <c r="K582" s="3" t="str">
        <f ca="1">IF($A582&lt;=MAX(COVID19!A577:A4200),_xlfn.NUMBERVALUE(INDIRECT(ADDRESS((ROW(K582)-7)*28+29,5,,,"COVID19"))),"")</f>
        <v/>
      </c>
    </row>
    <row r="583" spans="1:11" x14ac:dyDescent="0.4">
      <c r="A583" s="1">
        <f t="shared" si="100"/>
        <v>44462</v>
      </c>
      <c r="B583" s="3">
        <f t="shared" si="100"/>
        <v>576</v>
      </c>
      <c r="C583" s="14">
        <f t="shared" si="93"/>
        <v>572032.10881347384</v>
      </c>
      <c r="D583" s="14">
        <f t="shared" ref="D583:D646" si="101">-E$1*C583*E583/B$2</f>
        <v>-4.9209413516362674E-86</v>
      </c>
      <c r="E583" s="14">
        <f t="shared" si="94"/>
        <v>7.3613958440188871E-85</v>
      </c>
      <c r="F583" s="14">
        <f t="shared" si="96"/>
        <v>-2.339211958689791E-85</v>
      </c>
      <c r="G583" s="14">
        <f t="shared" si="95"/>
        <v>8027967.8911865288</v>
      </c>
      <c r="H583" s="14">
        <f t="shared" ref="H583:H646" si="102">$G$1*E583</f>
        <v>2.8313060938534177E-85</v>
      </c>
      <c r="I583" s="3">
        <f t="shared" si="99"/>
        <v>8027967.8911865288</v>
      </c>
      <c r="J583" s="3">
        <f t="shared" si="99"/>
        <v>4.9209413516362667E-86</v>
      </c>
      <c r="K583" s="3" t="str">
        <f ca="1">IF($A583&lt;=MAX(COVID19!A578:A4200),_xlfn.NUMBERVALUE(INDIRECT(ADDRESS((ROW(K583)-7)*28+29,5,,,"COVID19"))),"")</f>
        <v/>
      </c>
    </row>
    <row r="584" spans="1:11" x14ac:dyDescent="0.4">
      <c r="A584" s="1">
        <f t="shared" si="100"/>
        <v>44463</v>
      </c>
      <c r="B584" s="3">
        <f t="shared" si="100"/>
        <v>577</v>
      </c>
      <c r="C584" s="14">
        <f t="shared" si="93"/>
        <v>572032.10881347384</v>
      </c>
      <c r="D584" s="14">
        <f t="shared" si="101"/>
        <v>-3.357226384846182E-86</v>
      </c>
      <c r="E584" s="14">
        <f t="shared" si="94"/>
        <v>5.0221838853290957E-85</v>
      </c>
      <c r="F584" s="14">
        <f t="shared" si="96"/>
        <v>-1.5958865481804185E-85</v>
      </c>
      <c r="G584" s="14">
        <f t="shared" si="95"/>
        <v>8027967.8911865288</v>
      </c>
      <c r="H584" s="14">
        <f t="shared" si="102"/>
        <v>1.9316091866650367E-85</v>
      </c>
      <c r="I584" s="3">
        <f t="shared" si="99"/>
        <v>8027967.8911865288</v>
      </c>
      <c r="J584" s="3">
        <f t="shared" si="99"/>
        <v>3.357226384846182E-86</v>
      </c>
      <c r="K584" s="3" t="str">
        <f ca="1">IF($A584&lt;=MAX(COVID19!A579:A4200),_xlfn.NUMBERVALUE(INDIRECT(ADDRESS((ROW(K584)-7)*28+29,5,,,"COVID19"))),"")</f>
        <v/>
      </c>
    </row>
    <row r="585" spans="1:11" x14ac:dyDescent="0.4">
      <c r="A585" s="1">
        <f t="shared" ref="A585:B600" si="103">A584+1</f>
        <v>44464</v>
      </c>
      <c r="B585" s="3">
        <f t="shared" si="103"/>
        <v>578</v>
      </c>
      <c r="C585" s="14">
        <f t="shared" ref="C585:C648" si="104">C584+D584</f>
        <v>572032.10881347384</v>
      </c>
      <c r="D585" s="14">
        <f t="shared" si="101"/>
        <v>-2.2904091298222131E-86</v>
      </c>
      <c r="E585" s="14">
        <f t="shared" ref="E585:E648" si="105">E584+F584</f>
        <v>3.426297337148677E-85</v>
      </c>
      <c r="F585" s="14">
        <f t="shared" si="96"/>
        <v>-1.0887657551518853E-85</v>
      </c>
      <c r="G585" s="14">
        <f t="shared" ref="G585:G648" si="106">G584+H584</f>
        <v>8027967.8911865288</v>
      </c>
      <c r="H585" s="14">
        <f t="shared" si="102"/>
        <v>1.3178066681341066E-85</v>
      </c>
      <c r="I585" s="3">
        <f t="shared" si="99"/>
        <v>8027967.8911865288</v>
      </c>
      <c r="J585" s="3">
        <f t="shared" si="99"/>
        <v>2.2904091298222128E-86</v>
      </c>
      <c r="K585" s="3" t="str">
        <f ca="1">IF($A585&lt;=MAX(COVID19!A580:A4200),_xlfn.NUMBERVALUE(INDIRECT(ADDRESS((ROW(K585)-7)*28+29,5,,,"COVID19"))),"")</f>
        <v/>
      </c>
    </row>
    <row r="586" spans="1:11" x14ac:dyDescent="0.4">
      <c r="A586" s="1">
        <f t="shared" si="103"/>
        <v>44465</v>
      </c>
      <c r="B586" s="3">
        <f t="shared" si="103"/>
        <v>579</v>
      </c>
      <c r="C586" s="14">
        <f t="shared" si="104"/>
        <v>572032.10881347384</v>
      </c>
      <c r="D586" s="14">
        <f t="shared" si="101"/>
        <v>-1.5625916696151847E-86</v>
      </c>
      <c r="E586" s="14">
        <f t="shared" si="105"/>
        <v>2.3375315819967917E-85</v>
      </c>
      <c r="F586" s="14">
        <f t="shared" si="96"/>
        <v>-7.4279144149878597E-86</v>
      </c>
      <c r="G586" s="14">
        <f t="shared" si="106"/>
        <v>8027967.8911865288</v>
      </c>
      <c r="H586" s="14">
        <f t="shared" si="102"/>
        <v>8.9905060846030444E-86</v>
      </c>
      <c r="I586" s="3">
        <f t="shared" si="99"/>
        <v>8027967.8911865288</v>
      </c>
      <c r="J586" s="3">
        <f t="shared" si="99"/>
        <v>1.5625916696151847E-86</v>
      </c>
      <c r="K586" s="3" t="str">
        <f ca="1">IF($A586&lt;=MAX(COVID19!A581:A4200),_xlfn.NUMBERVALUE(INDIRECT(ADDRESS((ROW(K586)-7)*28+29,5,,,"COVID19"))),"")</f>
        <v/>
      </c>
    </row>
    <row r="587" spans="1:11" x14ac:dyDescent="0.4">
      <c r="A587" s="1">
        <f t="shared" si="103"/>
        <v>44466</v>
      </c>
      <c r="B587" s="3">
        <f t="shared" si="103"/>
        <v>580</v>
      </c>
      <c r="C587" s="14">
        <f t="shared" si="104"/>
        <v>572032.10881347384</v>
      </c>
      <c r="D587" s="14">
        <f t="shared" si="101"/>
        <v>-1.0660509051237935E-86</v>
      </c>
      <c r="E587" s="14">
        <f t="shared" si="105"/>
        <v>1.5947401404980056E-85</v>
      </c>
      <c r="F587" s="14">
        <f t="shared" ref="F587:F650" si="107">-D587-H587</f>
        <v>-5.0675650198685354E-86</v>
      </c>
      <c r="G587" s="14">
        <f t="shared" si="106"/>
        <v>8027967.8911865288</v>
      </c>
      <c r="H587" s="14">
        <f t="shared" si="102"/>
        <v>6.1336159249923288E-86</v>
      </c>
      <c r="I587" s="3">
        <f t="shared" si="99"/>
        <v>8027967.8911865288</v>
      </c>
      <c r="J587" s="3">
        <f t="shared" si="99"/>
        <v>1.0660509051237935E-86</v>
      </c>
      <c r="K587" s="3" t="str">
        <f ca="1">IF($A587&lt;=MAX(COVID19!A582:A4200),_xlfn.NUMBERVALUE(INDIRECT(ADDRESS((ROW(K587)-7)*28+29,5,,,"COVID19"))),"")</f>
        <v/>
      </c>
    </row>
    <row r="588" spans="1:11" x14ac:dyDescent="0.4">
      <c r="A588" s="1">
        <f t="shared" si="103"/>
        <v>44467</v>
      </c>
      <c r="B588" s="3">
        <f t="shared" si="103"/>
        <v>581</v>
      </c>
      <c r="C588" s="14">
        <f t="shared" si="104"/>
        <v>572032.10881347384</v>
      </c>
      <c r="D588" s="14">
        <f t="shared" si="101"/>
        <v>-7.2729463135761725E-87</v>
      </c>
      <c r="E588" s="14">
        <f t="shared" si="105"/>
        <v>1.087983638511152E-85</v>
      </c>
      <c r="F588" s="14">
        <f t="shared" si="107"/>
        <v>-3.4572578244545055E-86</v>
      </c>
      <c r="G588" s="14">
        <f t="shared" si="106"/>
        <v>8027967.8911865288</v>
      </c>
      <c r="H588" s="14">
        <f t="shared" si="102"/>
        <v>4.184552455812123E-86</v>
      </c>
      <c r="I588" s="3">
        <f t="shared" si="99"/>
        <v>8027967.8911865288</v>
      </c>
      <c r="J588" s="3">
        <f t="shared" si="99"/>
        <v>7.2729463135761743E-87</v>
      </c>
      <c r="K588" s="3" t="str">
        <f ca="1">IF($A588&lt;=MAX(COVID19!A583:A4200),_xlfn.NUMBERVALUE(INDIRECT(ADDRESS((ROW(K588)-7)*28+29,5,,,"COVID19"))),"")</f>
        <v/>
      </c>
    </row>
    <row r="589" spans="1:11" x14ac:dyDescent="0.4">
      <c r="A589" s="1">
        <f t="shared" si="103"/>
        <v>44468</v>
      </c>
      <c r="B589" s="3">
        <f t="shared" si="103"/>
        <v>582</v>
      </c>
      <c r="C589" s="14">
        <f t="shared" si="104"/>
        <v>572032.10881347384</v>
      </c>
      <c r="D589" s="14">
        <f t="shared" si="101"/>
        <v>-4.961840736303188E-87</v>
      </c>
      <c r="E589" s="14">
        <f t="shared" si="105"/>
        <v>7.4225785606570143E-86</v>
      </c>
      <c r="F589" s="14">
        <f t="shared" si="107"/>
        <v>-2.3586538343146865E-86</v>
      </c>
      <c r="G589" s="14">
        <f t="shared" si="106"/>
        <v>8027967.8911865288</v>
      </c>
      <c r="H589" s="14">
        <f t="shared" si="102"/>
        <v>2.8548379079450054E-86</v>
      </c>
      <c r="I589" s="3">
        <f t="shared" si="99"/>
        <v>8027967.8911865288</v>
      </c>
      <c r="J589" s="3">
        <f t="shared" si="99"/>
        <v>4.9618407363031889E-87</v>
      </c>
      <c r="K589" s="3" t="str">
        <f ca="1">IF($A589&lt;=MAX(COVID19!A584:A4200),_xlfn.NUMBERVALUE(INDIRECT(ADDRESS((ROW(K589)-7)*28+29,5,,,"COVID19"))),"")</f>
        <v/>
      </c>
    </row>
    <row r="590" spans="1:11" x14ac:dyDescent="0.4">
      <c r="A590" s="1">
        <f t="shared" si="103"/>
        <v>44469</v>
      </c>
      <c r="B590" s="3">
        <f t="shared" si="103"/>
        <v>583</v>
      </c>
      <c r="C590" s="14">
        <f t="shared" si="104"/>
        <v>572032.10881347384</v>
      </c>
      <c r="D590" s="14">
        <f t="shared" si="101"/>
        <v>-3.3851292764915185E-87</v>
      </c>
      <c r="E590" s="14">
        <f t="shared" si="105"/>
        <v>5.0639247263423278E-86</v>
      </c>
      <c r="F590" s="14">
        <f t="shared" si="107"/>
        <v>-1.6091504286363589E-86</v>
      </c>
      <c r="G590" s="14">
        <f t="shared" si="106"/>
        <v>8027967.8911865288</v>
      </c>
      <c r="H590" s="14">
        <f t="shared" si="102"/>
        <v>1.9476633562855107E-86</v>
      </c>
      <c r="I590" s="3">
        <f t="shared" si="99"/>
        <v>8027967.8911865288</v>
      </c>
      <c r="J590" s="3">
        <f t="shared" si="99"/>
        <v>3.3851292764915181E-87</v>
      </c>
      <c r="K590" s="3" t="str">
        <f ca="1">IF($A590&lt;=MAX(COVID19!A585:A4200),_xlfn.NUMBERVALUE(INDIRECT(ADDRESS((ROW(K590)-7)*28+29,5,,,"COVID19"))),"")</f>
        <v/>
      </c>
    </row>
    <row r="591" spans="1:11" x14ac:dyDescent="0.4">
      <c r="A591" s="1">
        <f t="shared" si="103"/>
        <v>44470</v>
      </c>
      <c r="B591" s="3">
        <f t="shared" si="103"/>
        <v>584</v>
      </c>
      <c r="C591" s="14">
        <f t="shared" si="104"/>
        <v>572032.10881347384</v>
      </c>
      <c r="D591" s="14">
        <f t="shared" si="101"/>
        <v>-2.3094453908445228E-87</v>
      </c>
      <c r="E591" s="14">
        <f t="shared" si="105"/>
        <v>3.4547742977059689E-86</v>
      </c>
      <c r="F591" s="14">
        <f t="shared" si="107"/>
        <v>-1.0978148061870741E-86</v>
      </c>
      <c r="G591" s="14">
        <f t="shared" si="106"/>
        <v>8027967.8911865288</v>
      </c>
      <c r="H591" s="14">
        <f t="shared" si="102"/>
        <v>1.3287593452715264E-86</v>
      </c>
      <c r="I591" s="3">
        <f t="shared" si="99"/>
        <v>8027967.8911865288</v>
      </c>
      <c r="J591" s="3">
        <f t="shared" si="99"/>
        <v>2.3094453908445228E-87</v>
      </c>
      <c r="K591" s="3" t="str">
        <f ca="1">IF($A591&lt;=MAX(COVID19!A586:A4200),_xlfn.NUMBERVALUE(INDIRECT(ADDRESS((ROW(K591)-7)*28+29,5,,,"COVID19"))),"")</f>
        <v/>
      </c>
    </row>
    <row r="592" spans="1:11" x14ac:dyDescent="0.4">
      <c r="A592" s="1">
        <f t="shared" si="103"/>
        <v>44471</v>
      </c>
      <c r="B592" s="3">
        <f t="shared" si="103"/>
        <v>585</v>
      </c>
      <c r="C592" s="14">
        <f t="shared" si="104"/>
        <v>572032.10881347384</v>
      </c>
      <c r="D592" s="14">
        <f t="shared" si="101"/>
        <v>-1.5755788265849926E-87</v>
      </c>
      <c r="E592" s="14">
        <f t="shared" si="105"/>
        <v>2.3569594915188946E-86</v>
      </c>
      <c r="F592" s="14">
        <f t="shared" si="107"/>
        <v>-7.4896499869492167E-87</v>
      </c>
      <c r="G592" s="14">
        <f t="shared" si="106"/>
        <v>8027967.8911865288</v>
      </c>
      <c r="H592" s="14">
        <f t="shared" si="102"/>
        <v>9.0652288135342095E-87</v>
      </c>
      <c r="I592" s="3">
        <f t="shared" si="99"/>
        <v>8027967.8911865288</v>
      </c>
      <c r="J592" s="3">
        <f t="shared" si="99"/>
        <v>1.5755788265849928E-87</v>
      </c>
      <c r="K592" s="3" t="str">
        <f ca="1">IF($A592&lt;=MAX(COVID19!A587:A4200),_xlfn.NUMBERVALUE(INDIRECT(ADDRESS((ROW(K592)-7)*28+29,5,,,"COVID19"))),"")</f>
        <v/>
      </c>
    </row>
    <row r="593" spans="1:11" x14ac:dyDescent="0.4">
      <c r="A593" s="1">
        <f t="shared" si="103"/>
        <v>44472</v>
      </c>
      <c r="B593" s="3">
        <f t="shared" si="103"/>
        <v>586</v>
      </c>
      <c r="C593" s="14">
        <f t="shared" si="104"/>
        <v>572032.10881347384</v>
      </c>
      <c r="D593" s="14">
        <f t="shared" si="101"/>
        <v>-1.0749111663883747E-87</v>
      </c>
      <c r="E593" s="14">
        <f t="shared" si="105"/>
        <v>1.607994492823973E-86</v>
      </c>
      <c r="F593" s="14">
        <f t="shared" si="107"/>
        <v>-5.1096830367807515E-87</v>
      </c>
      <c r="G593" s="14">
        <f t="shared" si="106"/>
        <v>8027967.8911865288</v>
      </c>
      <c r="H593" s="14">
        <f t="shared" si="102"/>
        <v>6.1845942031691266E-87</v>
      </c>
      <c r="I593" s="3">
        <f t="shared" si="99"/>
        <v>8027967.8911865288</v>
      </c>
      <c r="J593" s="3">
        <f t="shared" si="99"/>
        <v>1.0749111663883751E-87</v>
      </c>
      <c r="K593" s="3" t="str">
        <f ca="1">IF($A593&lt;=MAX(COVID19!A588:A4200),_xlfn.NUMBERVALUE(INDIRECT(ADDRESS((ROW(K593)-7)*28+29,5,,,"COVID19"))),"")</f>
        <v/>
      </c>
    </row>
    <row r="594" spans="1:11" x14ac:dyDescent="0.4">
      <c r="A594" s="1">
        <f t="shared" si="103"/>
        <v>44473</v>
      </c>
      <c r="B594" s="3">
        <f t="shared" si="103"/>
        <v>587</v>
      </c>
      <c r="C594" s="14">
        <f t="shared" si="104"/>
        <v>572032.10881347384</v>
      </c>
      <c r="D594" s="14">
        <f t="shared" si="101"/>
        <v>-7.333393900264422E-88</v>
      </c>
      <c r="E594" s="14">
        <f t="shared" si="105"/>
        <v>1.0970261891458978E-86</v>
      </c>
      <c r="F594" s="14">
        <f t="shared" si="107"/>
        <v>-3.4859921066885487E-87</v>
      </c>
      <c r="G594" s="14">
        <f t="shared" si="106"/>
        <v>8027967.8911865288</v>
      </c>
      <c r="H594" s="14">
        <f t="shared" si="102"/>
        <v>4.2193314967149909E-87</v>
      </c>
      <c r="I594" s="3">
        <f t="shared" si="99"/>
        <v>8027967.8911865288</v>
      </c>
      <c r="J594" s="3">
        <f t="shared" si="99"/>
        <v>7.333393900264422E-88</v>
      </c>
      <c r="K594" s="3" t="str">
        <f ca="1">IF($A594&lt;=MAX(COVID19!A589:A4200),_xlfn.NUMBERVALUE(INDIRECT(ADDRESS((ROW(K594)-7)*28+29,5,,,"COVID19"))),"")</f>
        <v/>
      </c>
    </row>
    <row r="595" spans="1:11" x14ac:dyDescent="0.4">
      <c r="A595" s="1">
        <f t="shared" si="103"/>
        <v>44474</v>
      </c>
      <c r="B595" s="3">
        <f t="shared" si="103"/>
        <v>588</v>
      </c>
      <c r="C595" s="14">
        <f t="shared" si="104"/>
        <v>572032.10881347384</v>
      </c>
      <c r="D595" s="14">
        <f t="shared" si="101"/>
        <v>-5.0030800477334277E-88</v>
      </c>
      <c r="E595" s="14">
        <f t="shared" si="105"/>
        <v>7.4842697847704296E-87</v>
      </c>
      <c r="F595" s="14">
        <f t="shared" si="107"/>
        <v>-2.3782572970614376E-87</v>
      </c>
      <c r="G595" s="14">
        <f t="shared" si="106"/>
        <v>8027967.8911865288</v>
      </c>
      <c r="H595" s="14">
        <f t="shared" si="102"/>
        <v>2.8785653018347802E-87</v>
      </c>
      <c r="I595" s="3">
        <f t="shared" si="99"/>
        <v>8027967.8911865288</v>
      </c>
      <c r="J595" s="3">
        <f t="shared" si="99"/>
        <v>5.0030800477334266E-88</v>
      </c>
      <c r="K595" s="3" t="str">
        <f ca="1">IF($A595&lt;=MAX(COVID19!A590:A4200),_xlfn.NUMBERVALUE(INDIRECT(ADDRESS((ROW(K595)-7)*28+29,5,,,"COVID19"))),"")</f>
        <v/>
      </c>
    </row>
    <row r="596" spans="1:11" x14ac:dyDescent="0.4">
      <c r="A596" s="1">
        <f t="shared" si="103"/>
        <v>44475</v>
      </c>
      <c r="B596" s="3">
        <f t="shared" si="103"/>
        <v>589</v>
      </c>
      <c r="C596" s="14">
        <f t="shared" si="104"/>
        <v>572032.10881347384</v>
      </c>
      <c r="D596" s="14">
        <f t="shared" si="101"/>
        <v>-3.4132640772406582E-88</v>
      </c>
      <c r="E596" s="14">
        <f t="shared" si="105"/>
        <v>5.1060124877089916E-87</v>
      </c>
      <c r="F596" s="14">
        <f t="shared" si="107"/>
        <v>-1.6225245490870845E-87</v>
      </c>
      <c r="G596" s="14">
        <f t="shared" si="106"/>
        <v>8027967.8911865288</v>
      </c>
      <c r="H596" s="14">
        <f t="shared" si="102"/>
        <v>1.9638509568111503E-87</v>
      </c>
      <c r="I596" s="3">
        <f t="shared" si="99"/>
        <v>8027967.8911865288</v>
      </c>
      <c r="J596" s="3">
        <f t="shared" si="99"/>
        <v>3.4132640772406587E-88</v>
      </c>
      <c r="K596" s="3" t="str">
        <f ca="1">IF($A596&lt;=MAX(COVID19!A591:A4200),_xlfn.NUMBERVALUE(INDIRECT(ADDRESS((ROW(K596)-7)*28+29,5,,,"COVID19"))),"")</f>
        <v/>
      </c>
    </row>
    <row r="597" spans="1:11" x14ac:dyDescent="0.4">
      <c r="A597" s="1">
        <f t="shared" si="103"/>
        <v>44476</v>
      </c>
      <c r="B597" s="3">
        <f t="shared" si="103"/>
        <v>590</v>
      </c>
      <c r="C597" s="14">
        <f t="shared" si="104"/>
        <v>572032.10881347384</v>
      </c>
      <c r="D597" s="14">
        <f t="shared" si="101"/>
        <v>-2.3286398678069429E-88</v>
      </c>
      <c r="E597" s="14">
        <f t="shared" si="105"/>
        <v>3.4834879386219071E-87</v>
      </c>
      <c r="F597" s="14">
        <f t="shared" si="107"/>
        <v>-1.1069390665354238E-87</v>
      </c>
      <c r="G597" s="14">
        <f t="shared" si="106"/>
        <v>8027967.8911865288</v>
      </c>
      <c r="H597" s="14">
        <f t="shared" si="102"/>
        <v>1.339803053316118E-87</v>
      </c>
      <c r="I597" s="3">
        <f t="shared" si="99"/>
        <v>8027967.8911865288</v>
      </c>
      <c r="J597" s="3">
        <f t="shared" si="99"/>
        <v>2.3286398678069418E-88</v>
      </c>
      <c r="K597" s="3" t="str">
        <f ca="1">IF($A597&lt;=MAX(COVID19!A592:A4200),_xlfn.NUMBERVALUE(INDIRECT(ADDRESS((ROW(K597)-7)*28+29,5,,,"COVID19"))),"")</f>
        <v/>
      </c>
    </row>
    <row r="598" spans="1:11" x14ac:dyDescent="0.4">
      <c r="A598" s="1">
        <f t="shared" si="103"/>
        <v>44477</v>
      </c>
      <c r="B598" s="3">
        <f t="shared" si="103"/>
        <v>591</v>
      </c>
      <c r="C598" s="14">
        <f t="shared" si="104"/>
        <v>572032.10881347384</v>
      </c>
      <c r="D598" s="14">
        <f t="shared" si="101"/>
        <v>-1.5886739236196545E-88</v>
      </c>
      <c r="E598" s="14">
        <f t="shared" si="105"/>
        <v>2.3765488720864833E-87</v>
      </c>
      <c r="F598" s="14">
        <f t="shared" si="107"/>
        <v>-7.5518986613283567E-88</v>
      </c>
      <c r="G598" s="14">
        <f t="shared" si="106"/>
        <v>8027967.8911865288</v>
      </c>
      <c r="H598" s="14">
        <f t="shared" si="102"/>
        <v>9.1405725849480118E-88</v>
      </c>
      <c r="I598" s="3">
        <f t="shared" si="99"/>
        <v>8027967.8911865288</v>
      </c>
      <c r="J598" s="3">
        <f t="shared" si="99"/>
        <v>1.5886739236196551E-88</v>
      </c>
      <c r="K598" s="3" t="str">
        <f ca="1">IF($A598&lt;=MAX(COVID19!A593:A4200),_xlfn.NUMBERVALUE(INDIRECT(ADDRESS((ROW(K598)-7)*28+29,5,,,"COVID19"))),"")</f>
        <v/>
      </c>
    </row>
    <row r="599" spans="1:11" x14ac:dyDescent="0.4">
      <c r="A599" s="1">
        <f t="shared" si="103"/>
        <v>44478</v>
      </c>
      <c r="B599" s="3">
        <f t="shared" si="103"/>
        <v>592</v>
      </c>
      <c r="C599" s="14">
        <f t="shared" si="104"/>
        <v>572032.10881347384</v>
      </c>
      <c r="D599" s="14">
        <f t="shared" si="101"/>
        <v>-1.0838450678790459E-88</v>
      </c>
      <c r="E599" s="14">
        <f t="shared" si="105"/>
        <v>1.6213590059536477E-87</v>
      </c>
      <c r="F599" s="14">
        <f t="shared" si="107"/>
        <v>-5.1521511088657523E-88</v>
      </c>
      <c r="G599" s="14">
        <f t="shared" si="106"/>
        <v>8027967.8911865288</v>
      </c>
      <c r="H599" s="14">
        <f t="shared" si="102"/>
        <v>6.2359961767447978E-88</v>
      </c>
      <c r="I599" s="3">
        <f t="shared" si="99"/>
        <v>8027967.8911865288</v>
      </c>
      <c r="J599" s="3">
        <f t="shared" si="99"/>
        <v>1.0838450678790455E-88</v>
      </c>
      <c r="K599" s="3" t="str">
        <f ca="1">IF($A599&lt;=MAX(COVID19!A594:A4200),_xlfn.NUMBERVALUE(INDIRECT(ADDRESS((ROW(K599)-7)*28+29,5,,,"COVID19"))),"")</f>
        <v/>
      </c>
    </row>
    <row r="600" spans="1:11" x14ac:dyDescent="0.4">
      <c r="A600" s="1">
        <f t="shared" si="103"/>
        <v>44479</v>
      </c>
      <c r="B600" s="3">
        <f t="shared" si="103"/>
        <v>593</v>
      </c>
      <c r="C600" s="14">
        <f t="shared" si="104"/>
        <v>572032.10881347384</v>
      </c>
      <c r="D600" s="14">
        <f t="shared" si="101"/>
        <v>-7.3943438845476641E-89</v>
      </c>
      <c r="E600" s="14">
        <f t="shared" si="105"/>
        <v>1.1061438950670723E-87</v>
      </c>
      <c r="F600" s="14">
        <f t="shared" si="107"/>
        <v>-3.51496520795705E-88</v>
      </c>
      <c r="G600" s="14">
        <f t="shared" si="106"/>
        <v>8027967.8911865288</v>
      </c>
      <c r="H600" s="14">
        <f t="shared" si="102"/>
        <v>4.2543995964118162E-88</v>
      </c>
      <c r="I600" s="3">
        <f t="shared" si="99"/>
        <v>8027967.8911865288</v>
      </c>
      <c r="J600" s="3">
        <f t="shared" si="99"/>
        <v>7.3943438845476613E-89</v>
      </c>
      <c r="K600" s="3" t="str">
        <f ca="1">IF($A600&lt;=MAX(COVID19!A595:A4200),_xlfn.NUMBERVALUE(INDIRECT(ADDRESS((ROW(K600)-7)*28+29,5,,,"COVID19"))),"")</f>
        <v/>
      </c>
    </row>
    <row r="601" spans="1:11" x14ac:dyDescent="0.4">
      <c r="A601" s="1">
        <f t="shared" ref="A601:B616" si="108">A600+1</f>
        <v>44480</v>
      </c>
      <c r="B601" s="3">
        <f t="shared" si="108"/>
        <v>594</v>
      </c>
      <c r="C601" s="14">
        <f t="shared" si="104"/>
        <v>572032.10881347384</v>
      </c>
      <c r="D601" s="14">
        <f t="shared" si="101"/>
        <v>-5.0446621111578613E-89</v>
      </c>
      <c r="E601" s="14">
        <f t="shared" si="105"/>
        <v>7.5464737427136731E-88</v>
      </c>
      <c r="F601" s="14">
        <f t="shared" si="107"/>
        <v>-2.3980236899279341E-88</v>
      </c>
      <c r="G601" s="14">
        <f t="shared" si="106"/>
        <v>8027967.8911865288</v>
      </c>
      <c r="H601" s="14">
        <f t="shared" si="102"/>
        <v>2.9024899010437202E-88</v>
      </c>
      <c r="I601" s="3">
        <f t="shared" si="99"/>
        <v>8027967.8911865288</v>
      </c>
      <c r="J601" s="3">
        <f t="shared" si="99"/>
        <v>5.0446621111578606E-89</v>
      </c>
      <c r="K601" s="3" t="str">
        <f ca="1">IF($A601&lt;=MAX(COVID19!A596:A4200),_xlfn.NUMBERVALUE(INDIRECT(ADDRESS((ROW(K601)-7)*28+29,5,,,"COVID19"))),"")</f>
        <v/>
      </c>
    </row>
    <row r="602" spans="1:11" x14ac:dyDescent="0.4">
      <c r="A602" s="1">
        <f t="shared" si="108"/>
        <v>44481</v>
      </c>
      <c r="B602" s="3">
        <f t="shared" si="108"/>
        <v>595</v>
      </c>
      <c r="C602" s="14">
        <f t="shared" si="104"/>
        <v>572032.10881347384</v>
      </c>
      <c r="D602" s="14">
        <f t="shared" si="101"/>
        <v>-3.4416327145580763E-89</v>
      </c>
      <c r="E602" s="14">
        <f t="shared" si="105"/>
        <v>5.148450052785739E-88</v>
      </c>
      <c r="F602" s="14">
        <f t="shared" si="107"/>
        <v>-1.6360098257694765E-88</v>
      </c>
      <c r="G602" s="14">
        <f t="shared" si="106"/>
        <v>8027967.8911865288</v>
      </c>
      <c r="H602" s="14">
        <f t="shared" si="102"/>
        <v>1.9801730972252842E-88</v>
      </c>
      <c r="I602" s="3">
        <f t="shared" si="99"/>
        <v>8027967.8911865288</v>
      </c>
      <c r="J602" s="3">
        <f t="shared" si="99"/>
        <v>3.4416327145580763E-89</v>
      </c>
      <c r="K602" s="3" t="str">
        <f ca="1">IF($A602&lt;=MAX(COVID19!A597:A4200),_xlfn.NUMBERVALUE(INDIRECT(ADDRESS((ROW(K602)-7)*28+29,5,,,"COVID19"))),"")</f>
        <v/>
      </c>
    </row>
    <row r="603" spans="1:11" x14ac:dyDescent="0.4">
      <c r="A603" s="1">
        <f t="shared" si="108"/>
        <v>44482</v>
      </c>
      <c r="B603" s="3">
        <f t="shared" si="108"/>
        <v>596</v>
      </c>
      <c r="C603" s="14">
        <f t="shared" si="104"/>
        <v>572032.10881347384</v>
      </c>
      <c r="D603" s="14">
        <f t="shared" si="101"/>
        <v>-2.3479938756884838E-89</v>
      </c>
      <c r="E603" s="14">
        <f t="shared" si="105"/>
        <v>3.5124402270162627E-88</v>
      </c>
      <c r="F603" s="14">
        <f t="shared" si="107"/>
        <v>-1.1161391612835603E-88</v>
      </c>
      <c r="G603" s="14">
        <f t="shared" si="106"/>
        <v>8027967.8911865288</v>
      </c>
      <c r="H603" s="14">
        <f t="shared" si="102"/>
        <v>1.3509385488524087E-88</v>
      </c>
      <c r="I603" s="3">
        <f t="shared" si="99"/>
        <v>8027967.8911865288</v>
      </c>
      <c r="J603" s="3">
        <f t="shared" si="99"/>
        <v>2.3479938756884834E-89</v>
      </c>
      <c r="K603" s="3" t="str">
        <f ca="1">IF($A603&lt;=MAX(COVID19!A598:A4200),_xlfn.NUMBERVALUE(INDIRECT(ADDRESS((ROW(K603)-7)*28+29,5,,,"COVID19"))),"")</f>
        <v/>
      </c>
    </row>
    <row r="604" spans="1:11" x14ac:dyDescent="0.4">
      <c r="A604" s="1">
        <f t="shared" si="108"/>
        <v>44483</v>
      </c>
      <c r="B604" s="3">
        <f t="shared" si="108"/>
        <v>597</v>
      </c>
      <c r="C604" s="14">
        <f t="shared" si="104"/>
        <v>572032.10881347384</v>
      </c>
      <c r="D604" s="14">
        <f t="shared" si="101"/>
        <v>-1.6018778578406601E-89</v>
      </c>
      <c r="E604" s="14">
        <f t="shared" si="105"/>
        <v>2.3963010657327023E-88</v>
      </c>
      <c r="F604" s="14">
        <f t="shared" si="107"/>
        <v>-7.6146647026697328E-89</v>
      </c>
      <c r="G604" s="14">
        <f t="shared" si="106"/>
        <v>8027967.8911865288</v>
      </c>
      <c r="H604" s="14">
        <f t="shared" si="102"/>
        <v>9.2165425605103929E-89</v>
      </c>
      <c r="I604" s="3">
        <f t="shared" si="99"/>
        <v>8027967.8911865288</v>
      </c>
      <c r="J604" s="3">
        <f t="shared" si="99"/>
        <v>1.6018778578406601E-89</v>
      </c>
      <c r="K604" s="3" t="str">
        <f ca="1">IF($A604&lt;=MAX(COVID19!A599:A4200),_xlfn.NUMBERVALUE(INDIRECT(ADDRESS((ROW(K604)-7)*28+29,5,,,"COVID19"))),"")</f>
        <v/>
      </c>
    </row>
    <row r="605" spans="1:11" x14ac:dyDescent="0.4">
      <c r="A605" s="1">
        <f t="shared" si="108"/>
        <v>44484</v>
      </c>
      <c r="B605" s="3">
        <f t="shared" si="108"/>
        <v>598</v>
      </c>
      <c r="C605" s="14">
        <f t="shared" si="104"/>
        <v>572032.10881347384</v>
      </c>
      <c r="D605" s="14">
        <f t="shared" si="101"/>
        <v>-1.0928532216412913E-89</v>
      </c>
      <c r="E605" s="14">
        <f t="shared" si="105"/>
        <v>1.6348345954657289E-88</v>
      </c>
      <c r="F605" s="14">
        <f t="shared" si="107"/>
        <v>-5.1949721455345882E-89</v>
      </c>
      <c r="G605" s="14">
        <f t="shared" si="106"/>
        <v>8027967.8911865288</v>
      </c>
      <c r="H605" s="14">
        <f t="shared" si="102"/>
        <v>6.2878253671758793E-89</v>
      </c>
      <c r="I605" s="3">
        <f t="shared" si="99"/>
        <v>8027967.8911865288</v>
      </c>
      <c r="J605" s="3">
        <f t="shared" si="99"/>
        <v>1.0928532216412911E-89</v>
      </c>
      <c r="K605" s="3" t="str">
        <f ca="1">IF($A605&lt;=MAX(COVID19!A600:A4200),_xlfn.NUMBERVALUE(INDIRECT(ADDRESS((ROW(K605)-7)*28+29,5,,,"COVID19"))),"")</f>
        <v/>
      </c>
    </row>
    <row r="606" spans="1:11" x14ac:dyDescent="0.4">
      <c r="A606" s="1">
        <f t="shared" si="108"/>
        <v>44485</v>
      </c>
      <c r="B606" s="3">
        <f t="shared" si="108"/>
        <v>599</v>
      </c>
      <c r="C606" s="14">
        <f t="shared" si="104"/>
        <v>572032.10881347384</v>
      </c>
      <c r="D606" s="14">
        <f t="shared" si="101"/>
        <v>-7.4558004419994326E-90</v>
      </c>
      <c r="E606" s="14">
        <f t="shared" si="105"/>
        <v>1.11533738091227E-88</v>
      </c>
      <c r="F606" s="14">
        <f t="shared" si="107"/>
        <v>-3.5441791131549416E-89</v>
      </c>
      <c r="G606" s="14">
        <f t="shared" si="106"/>
        <v>8027967.8911865288</v>
      </c>
      <c r="H606" s="14">
        <f t="shared" si="102"/>
        <v>4.2897591573548846E-89</v>
      </c>
      <c r="I606" s="3">
        <f t="shared" si="99"/>
        <v>8027967.8911865288</v>
      </c>
      <c r="J606" s="3">
        <f t="shared" si="99"/>
        <v>7.4558004419994299E-90</v>
      </c>
      <c r="K606" s="3" t="str">
        <f ca="1">IF($A606&lt;=MAX(COVID19!A601:A4200),_xlfn.NUMBERVALUE(INDIRECT(ADDRESS((ROW(K606)-7)*28+29,5,,,"COVID19"))),"")</f>
        <v/>
      </c>
    </row>
    <row r="607" spans="1:11" x14ac:dyDescent="0.4">
      <c r="A607" s="1">
        <f t="shared" si="108"/>
        <v>44486</v>
      </c>
      <c r="B607" s="3">
        <f t="shared" si="108"/>
        <v>600</v>
      </c>
      <c r="C607" s="14">
        <f t="shared" si="104"/>
        <v>572032.10881347384</v>
      </c>
      <c r="D607" s="14">
        <f t="shared" si="101"/>
        <v>-5.0865897752886868E-90</v>
      </c>
      <c r="E607" s="14">
        <f t="shared" si="105"/>
        <v>7.6091946959677596E-89</v>
      </c>
      <c r="F607" s="14">
        <f t="shared" si="107"/>
        <v>-2.4179543670741157E-89</v>
      </c>
      <c r="G607" s="14">
        <f t="shared" si="106"/>
        <v>8027967.8911865288</v>
      </c>
      <c r="H607" s="14">
        <f t="shared" si="102"/>
        <v>2.9266133446029842E-89</v>
      </c>
      <c r="I607" s="3">
        <f t="shared" si="99"/>
        <v>8027967.8911865288</v>
      </c>
      <c r="J607" s="3">
        <f t="shared" si="99"/>
        <v>5.086589775288685E-90</v>
      </c>
      <c r="K607" s="3" t="str">
        <f ca="1">IF($A607&lt;=MAX(COVID19!A602:A4200),_xlfn.NUMBERVALUE(INDIRECT(ADDRESS((ROW(K607)-7)*28+29,5,,,"COVID19"))),"")</f>
        <v/>
      </c>
    </row>
    <row r="608" spans="1:11" x14ac:dyDescent="0.4">
      <c r="A608" s="1">
        <f t="shared" si="108"/>
        <v>44487</v>
      </c>
      <c r="B608" s="3">
        <f t="shared" si="108"/>
        <v>601</v>
      </c>
      <c r="C608" s="14">
        <f t="shared" si="104"/>
        <v>572032.10881347384</v>
      </c>
      <c r="D608" s="14">
        <f t="shared" si="101"/>
        <v>-3.4702371319279707E-90</v>
      </c>
      <c r="E608" s="14">
        <f t="shared" si="105"/>
        <v>5.1912403288936439E-89</v>
      </c>
      <c r="F608" s="14">
        <f t="shared" si="107"/>
        <v>-1.6496071825355275E-89</v>
      </c>
      <c r="G608" s="14">
        <f t="shared" si="106"/>
        <v>8027967.8911865288</v>
      </c>
      <c r="H608" s="14">
        <f t="shared" si="102"/>
        <v>1.9966308957283244E-89</v>
      </c>
      <c r="I608" s="3">
        <f t="shared" si="99"/>
        <v>8027967.8911865288</v>
      </c>
      <c r="J608" s="3">
        <f t="shared" si="99"/>
        <v>3.470237131927969E-90</v>
      </c>
      <c r="K608" s="3" t="str">
        <f ca="1">IF($A608&lt;=MAX(COVID19!A603:A4200),_xlfn.NUMBERVALUE(INDIRECT(ADDRESS((ROW(K608)-7)*28+29,5,,,"COVID19"))),"")</f>
        <v/>
      </c>
    </row>
    <row r="609" spans="1:11" x14ac:dyDescent="0.4">
      <c r="A609" s="1">
        <f t="shared" si="108"/>
        <v>44488</v>
      </c>
      <c r="B609" s="3">
        <f t="shared" si="108"/>
        <v>602</v>
      </c>
      <c r="C609" s="14">
        <f t="shared" si="104"/>
        <v>572032.10881347384</v>
      </c>
      <c r="D609" s="14">
        <f t="shared" si="101"/>
        <v>-2.3675087403973327E-90</v>
      </c>
      <c r="E609" s="14">
        <f t="shared" si="105"/>
        <v>3.5416331463581164E-89</v>
      </c>
      <c r="F609" s="14">
        <f t="shared" si="107"/>
        <v>-1.1254157207133882E-89</v>
      </c>
      <c r="G609" s="14">
        <f t="shared" si="106"/>
        <v>8027967.8911865288</v>
      </c>
      <c r="H609" s="14">
        <f t="shared" si="102"/>
        <v>1.3621665947531215E-89</v>
      </c>
      <c r="I609" s="3">
        <f t="shared" si="99"/>
        <v>8027967.8911865288</v>
      </c>
      <c r="J609" s="3">
        <f t="shared" si="99"/>
        <v>2.3675087403973327E-90</v>
      </c>
      <c r="K609" s="3" t="str">
        <f ca="1">IF($A609&lt;=MAX(COVID19!A604:A4200),_xlfn.NUMBERVALUE(INDIRECT(ADDRESS((ROW(K609)-7)*28+29,5,,,"COVID19"))),"")</f>
        <v/>
      </c>
    </row>
    <row r="610" spans="1:11" x14ac:dyDescent="0.4">
      <c r="A610" s="1">
        <f t="shared" si="108"/>
        <v>44489</v>
      </c>
      <c r="B610" s="3">
        <f t="shared" si="108"/>
        <v>603</v>
      </c>
      <c r="C610" s="14">
        <f t="shared" si="104"/>
        <v>572032.10881347384</v>
      </c>
      <c r="D610" s="14">
        <f t="shared" si="101"/>
        <v>-1.6151915338257367E-90</v>
      </c>
      <c r="E610" s="14">
        <f t="shared" si="105"/>
        <v>2.4162174256447282E-89</v>
      </c>
      <c r="F610" s="14">
        <f t="shared" si="107"/>
        <v>-7.6779524109616792E-90</v>
      </c>
      <c r="G610" s="14">
        <f t="shared" si="106"/>
        <v>8027967.8911865288</v>
      </c>
      <c r="H610" s="14">
        <f t="shared" si="102"/>
        <v>9.2931439447874159E-90</v>
      </c>
      <c r="I610" s="3">
        <f t="shared" si="99"/>
        <v>8027967.8911865288</v>
      </c>
      <c r="J610" s="3">
        <f t="shared" si="99"/>
        <v>1.6151915338257367E-90</v>
      </c>
      <c r="K610" s="3" t="str">
        <f ca="1">IF($A610&lt;=MAX(COVID19!A605:A4200),_xlfn.NUMBERVALUE(INDIRECT(ADDRESS((ROW(K610)-7)*28+29,5,,,"COVID19"))),"")</f>
        <v/>
      </c>
    </row>
    <row r="611" spans="1:11" x14ac:dyDescent="0.4">
      <c r="A611" s="1">
        <f t="shared" si="108"/>
        <v>44490</v>
      </c>
      <c r="B611" s="3">
        <f t="shared" si="108"/>
        <v>604</v>
      </c>
      <c r="C611" s="14">
        <f t="shared" si="104"/>
        <v>572032.10881347384</v>
      </c>
      <c r="D611" s="14">
        <f t="shared" si="101"/>
        <v>-1.1019362448074852E-90</v>
      </c>
      <c r="E611" s="14">
        <f t="shared" si="105"/>
        <v>1.6484221845485601E-89</v>
      </c>
      <c r="F611" s="14">
        <f t="shared" si="107"/>
        <v>-5.2381490803792841E-90</v>
      </c>
      <c r="G611" s="14">
        <f t="shared" si="106"/>
        <v>8027967.8911865288</v>
      </c>
      <c r="H611" s="14">
        <f t="shared" si="102"/>
        <v>6.3400853251867694E-90</v>
      </c>
      <c r="I611" s="3">
        <f t="shared" si="99"/>
        <v>8027967.8911865288</v>
      </c>
      <c r="J611" s="3">
        <f t="shared" si="99"/>
        <v>1.1019362448074852E-90</v>
      </c>
      <c r="K611" s="3" t="str">
        <f ca="1">IF($A611&lt;=MAX(COVID19!A606:A4200),_xlfn.NUMBERVALUE(INDIRECT(ADDRESS((ROW(K611)-7)*28+29,5,,,"COVID19"))),"")</f>
        <v/>
      </c>
    </row>
    <row r="612" spans="1:11" x14ac:dyDescent="0.4">
      <c r="A612" s="1">
        <f t="shared" si="108"/>
        <v>44491</v>
      </c>
      <c r="B612" s="3">
        <f t="shared" si="108"/>
        <v>605</v>
      </c>
      <c r="C612" s="14">
        <f t="shared" si="104"/>
        <v>572032.10881347384</v>
      </c>
      <c r="D612" s="14">
        <f t="shared" si="101"/>
        <v>-7.5177677828976844E-91</v>
      </c>
      <c r="E612" s="14">
        <f t="shared" si="105"/>
        <v>1.1246072765106318E-89</v>
      </c>
      <c r="F612" s="14">
        <f t="shared" si="107"/>
        <v>-3.5736358236741992E-90</v>
      </c>
      <c r="G612" s="14">
        <f t="shared" si="106"/>
        <v>8027967.8911865288</v>
      </c>
      <c r="H612" s="14">
        <f t="shared" si="102"/>
        <v>4.3254126019639677E-90</v>
      </c>
      <c r="I612" s="3">
        <f t="shared" si="99"/>
        <v>8027967.8911865288</v>
      </c>
      <c r="J612" s="3">
        <f t="shared" si="99"/>
        <v>7.5177677828976855E-91</v>
      </c>
      <c r="K612" s="3" t="str">
        <f ca="1">IF($A612&lt;=MAX(COVID19!A607:A4200),_xlfn.NUMBERVALUE(INDIRECT(ADDRESS((ROW(K612)-7)*28+29,5,,,"COVID19"))),"")</f>
        <v/>
      </c>
    </row>
    <row r="613" spans="1:11" x14ac:dyDescent="0.4">
      <c r="A613" s="1">
        <f t="shared" si="108"/>
        <v>44492</v>
      </c>
      <c r="B613" s="3">
        <f t="shared" si="108"/>
        <v>606</v>
      </c>
      <c r="C613" s="14">
        <f t="shared" si="104"/>
        <v>572032.10881347384</v>
      </c>
      <c r="D613" s="14">
        <f t="shared" si="101"/>
        <v>-5.1288659125145835E-91</v>
      </c>
      <c r="E613" s="14">
        <f t="shared" si="105"/>
        <v>7.672436941432118E-90</v>
      </c>
      <c r="F613" s="14">
        <f t="shared" si="107"/>
        <v>-2.4380506939147406E-90</v>
      </c>
      <c r="G613" s="14">
        <f t="shared" si="106"/>
        <v>8027967.8911865288</v>
      </c>
      <c r="H613" s="14">
        <f t="shared" si="102"/>
        <v>2.9509372851661988E-90</v>
      </c>
      <c r="I613" s="3">
        <f t="shared" si="99"/>
        <v>8027967.8911865288</v>
      </c>
      <c r="J613" s="3">
        <f t="shared" si="99"/>
        <v>5.1288659125145824E-91</v>
      </c>
      <c r="K613" s="3" t="str">
        <f ca="1">IF($A613&lt;=MAX(COVID19!A608:A4200),_xlfn.NUMBERVALUE(INDIRECT(ADDRESS((ROW(K613)-7)*28+29,5,,,"COVID19"))),"")</f>
        <v/>
      </c>
    </row>
    <row r="614" spans="1:11" x14ac:dyDescent="0.4">
      <c r="A614" s="1">
        <f t="shared" si="108"/>
        <v>44493</v>
      </c>
      <c r="B614" s="3">
        <f t="shared" si="108"/>
        <v>607</v>
      </c>
      <c r="C614" s="14">
        <f t="shared" si="104"/>
        <v>572032.10881347384</v>
      </c>
      <c r="D614" s="14">
        <f t="shared" si="101"/>
        <v>-3.4990792889874058E-91</v>
      </c>
      <c r="E614" s="14">
        <f t="shared" si="105"/>
        <v>5.234386247517377E-90</v>
      </c>
      <c r="F614" s="14">
        <f t="shared" si="107"/>
        <v>-1.6633175509156349E-90</v>
      </c>
      <c r="G614" s="14">
        <f t="shared" si="106"/>
        <v>8027967.8911865288</v>
      </c>
      <c r="H614" s="14">
        <f t="shared" si="102"/>
        <v>2.0132254798143756E-90</v>
      </c>
      <c r="I614" s="3">
        <f t="shared" si="99"/>
        <v>8027967.8911865288</v>
      </c>
      <c r="J614" s="3">
        <f t="shared" si="99"/>
        <v>3.4990792889874064E-91</v>
      </c>
      <c r="K614" s="3" t="str">
        <f ca="1">IF($A614&lt;=MAX(COVID19!A609:A4200),_xlfn.NUMBERVALUE(INDIRECT(ADDRESS((ROW(K614)-7)*28+29,5,,,"COVID19"))),"")</f>
        <v/>
      </c>
    </row>
    <row r="615" spans="1:11" x14ac:dyDescent="0.4">
      <c r="A615" s="1">
        <f t="shared" si="108"/>
        <v>44494</v>
      </c>
      <c r="B615" s="3">
        <f t="shared" si="108"/>
        <v>608</v>
      </c>
      <c r="C615" s="14">
        <f t="shared" si="104"/>
        <v>572032.10881347384</v>
      </c>
      <c r="D615" s="14">
        <f t="shared" si="101"/>
        <v>-2.3871857988616884E-91</v>
      </c>
      <c r="E615" s="14">
        <f t="shared" si="105"/>
        <v>3.5710686966017421E-90</v>
      </c>
      <c r="F615" s="14">
        <f t="shared" si="107"/>
        <v>-1.1347693803452703E-90</v>
      </c>
      <c r="G615" s="14">
        <f t="shared" si="106"/>
        <v>8027967.8911865288</v>
      </c>
      <c r="H615" s="14">
        <f t="shared" si="102"/>
        <v>1.3734879602314391E-90</v>
      </c>
      <c r="I615" s="3">
        <f t="shared" si="99"/>
        <v>8027967.8911865288</v>
      </c>
      <c r="J615" s="3">
        <f t="shared" si="99"/>
        <v>2.3871857988616881E-91</v>
      </c>
      <c r="K615" s="3" t="str">
        <f ca="1">IF($A615&lt;=MAX(COVID19!A610:A4200),_xlfn.NUMBERVALUE(INDIRECT(ADDRESS((ROW(K615)-7)*28+29,5,,,"COVID19"))),"")</f>
        <v/>
      </c>
    </row>
    <row r="616" spans="1:11" x14ac:dyDescent="0.4">
      <c r="A616" s="1">
        <f t="shared" si="108"/>
        <v>44495</v>
      </c>
      <c r="B616" s="3">
        <f t="shared" si="108"/>
        <v>609</v>
      </c>
      <c r="C616" s="14">
        <f t="shared" si="104"/>
        <v>572032.10881347384</v>
      </c>
      <c r="D616" s="14">
        <f t="shared" si="101"/>
        <v>-1.6286158636708243E-91</v>
      </c>
      <c r="E616" s="14">
        <f t="shared" si="105"/>
        <v>2.436299316256472E-90</v>
      </c>
      <c r="F616" s="14">
        <f t="shared" si="107"/>
        <v>-7.7417661219309905E-91</v>
      </c>
      <c r="G616" s="14">
        <f t="shared" si="106"/>
        <v>8027967.8911865288</v>
      </c>
      <c r="H616" s="14">
        <f t="shared" si="102"/>
        <v>9.3703819856018146E-91</v>
      </c>
      <c r="I616" s="3">
        <f t="shared" si="99"/>
        <v>8027967.8911865288</v>
      </c>
      <c r="J616" s="3">
        <f t="shared" si="99"/>
        <v>1.6286158636708241E-91</v>
      </c>
      <c r="K616" s="3" t="str">
        <f ca="1">IF($A616&lt;=MAX(COVID19!A611:A4200),_xlfn.NUMBERVALUE(INDIRECT(ADDRESS((ROW(K616)-7)*28+29,5,,,"COVID19"))),"")</f>
        <v/>
      </c>
    </row>
    <row r="617" spans="1:11" x14ac:dyDescent="0.4">
      <c r="A617" s="1">
        <f t="shared" ref="A617:B632" si="109">A616+1</f>
        <v>44496</v>
      </c>
      <c r="B617" s="3">
        <f t="shared" si="109"/>
        <v>610</v>
      </c>
      <c r="C617" s="14">
        <f t="shared" si="104"/>
        <v>572032.10881347384</v>
      </c>
      <c r="D617" s="14">
        <f t="shared" si="101"/>
        <v>-1.1110947596391689E-91</v>
      </c>
      <c r="E617" s="14">
        <f t="shared" si="105"/>
        <v>1.6621227040633729E-90</v>
      </c>
      <c r="F617" s="14">
        <f t="shared" si="107"/>
        <v>-5.2816848713738036E-91</v>
      </c>
      <c r="G617" s="14">
        <f t="shared" si="106"/>
        <v>8027967.8911865288</v>
      </c>
      <c r="H617" s="14">
        <f t="shared" si="102"/>
        <v>6.3927796310129725E-91</v>
      </c>
      <c r="I617" s="3">
        <f t="shared" si="99"/>
        <v>8027967.8911865288</v>
      </c>
      <c r="J617" s="3">
        <f t="shared" si="99"/>
        <v>1.1110947596391689E-91</v>
      </c>
      <c r="K617" s="3" t="str">
        <f ca="1">IF($A617&lt;=MAX(COVID19!A612:A4200),_xlfn.NUMBERVALUE(INDIRECT(ADDRESS((ROW(K617)-7)*28+29,5,,,"COVID19"))),"")</f>
        <v/>
      </c>
    </row>
    <row r="618" spans="1:11" x14ac:dyDescent="0.4">
      <c r="A618" s="1">
        <f t="shared" si="109"/>
        <v>44497</v>
      </c>
      <c r="B618" s="3">
        <f t="shared" si="109"/>
        <v>611</v>
      </c>
      <c r="C618" s="14">
        <f t="shared" si="104"/>
        <v>572032.10881347384</v>
      </c>
      <c r="D618" s="14">
        <f t="shared" si="101"/>
        <v>-7.5802501525132234E-92</v>
      </c>
      <c r="E618" s="14">
        <f t="shared" si="105"/>
        <v>1.1339542169259924E-90</v>
      </c>
      <c r="F618" s="14">
        <f t="shared" si="107"/>
        <v>-3.6033373575409564E-91</v>
      </c>
      <c r="G618" s="14">
        <f t="shared" si="106"/>
        <v>8027967.8911865288</v>
      </c>
      <c r="H618" s="14">
        <f t="shared" si="102"/>
        <v>4.3613623727922785E-91</v>
      </c>
      <c r="I618" s="3">
        <f t="shared" si="99"/>
        <v>8027967.8911865288</v>
      </c>
      <c r="J618" s="3">
        <f t="shared" si="99"/>
        <v>7.5802501525132206E-92</v>
      </c>
      <c r="K618" s="3" t="str">
        <f ca="1">IF($A618&lt;=MAX(COVID19!A613:A4200),_xlfn.NUMBERVALUE(INDIRECT(ADDRESS((ROW(K618)-7)*28+29,5,,,"COVID19"))),"")</f>
        <v/>
      </c>
    </row>
    <row r="619" spans="1:11" x14ac:dyDescent="0.4">
      <c r="A619" s="1">
        <f t="shared" si="109"/>
        <v>44498</v>
      </c>
      <c r="B619" s="3">
        <f t="shared" si="109"/>
        <v>612</v>
      </c>
      <c r="C619" s="14">
        <f t="shared" si="104"/>
        <v>572032.10881347384</v>
      </c>
      <c r="D619" s="14">
        <f t="shared" si="101"/>
        <v>-5.1714934190974955E-92</v>
      </c>
      <c r="E619" s="14">
        <f t="shared" si="105"/>
        <v>7.7362048117189681E-91</v>
      </c>
      <c r="F619" s="14">
        <f t="shared" si="107"/>
        <v>-2.4583140472129305E-91</v>
      </c>
      <c r="G619" s="14">
        <f t="shared" si="106"/>
        <v>8027967.8911865288</v>
      </c>
      <c r="H619" s="14">
        <f t="shared" si="102"/>
        <v>2.9754633891226798E-91</v>
      </c>
      <c r="I619" s="3">
        <f t="shared" si="99"/>
        <v>8027967.8911865288</v>
      </c>
      <c r="J619" s="3">
        <f t="shared" si="99"/>
        <v>5.1714934190974928E-92</v>
      </c>
      <c r="K619" s="3" t="str">
        <f ca="1">IF($A619&lt;=MAX(COVID19!A614:A4200),_xlfn.NUMBERVALUE(INDIRECT(ADDRESS((ROW(K619)-7)*28+29,5,,,"COVID19"))),"")</f>
        <v/>
      </c>
    </row>
    <row r="620" spans="1:11" x14ac:dyDescent="0.4">
      <c r="A620" s="1">
        <f t="shared" si="109"/>
        <v>44499</v>
      </c>
      <c r="B620" s="3">
        <f t="shared" si="109"/>
        <v>613</v>
      </c>
      <c r="C620" s="14">
        <f t="shared" si="104"/>
        <v>572032.10881347384</v>
      </c>
      <c r="D620" s="14">
        <f t="shared" si="101"/>
        <v>-3.5281611616605627E-92</v>
      </c>
      <c r="E620" s="14">
        <f t="shared" si="105"/>
        <v>5.2778907645060375E-91</v>
      </c>
      <c r="F620" s="14">
        <f t="shared" si="107"/>
        <v>-1.6771418701824195E-91</v>
      </c>
      <c r="G620" s="14">
        <f t="shared" si="106"/>
        <v>8027967.8911865288</v>
      </c>
      <c r="H620" s="14">
        <f t="shared" si="102"/>
        <v>2.0299579863484759E-91</v>
      </c>
      <c r="I620" s="3">
        <f t="shared" si="99"/>
        <v>8027967.8911865288</v>
      </c>
      <c r="J620" s="3">
        <f t="shared" si="99"/>
        <v>3.5281611616605634E-92</v>
      </c>
      <c r="K620" s="3" t="str">
        <f ca="1">IF($A620&lt;=MAX(COVID19!A615:A4200),_xlfn.NUMBERVALUE(INDIRECT(ADDRESS((ROW(K620)-7)*28+29,5,,,"COVID19"))),"")</f>
        <v/>
      </c>
    </row>
    <row r="621" spans="1:11" x14ac:dyDescent="0.4">
      <c r="A621" s="1">
        <f t="shared" si="109"/>
        <v>44500</v>
      </c>
      <c r="B621" s="3">
        <f t="shared" si="109"/>
        <v>614</v>
      </c>
      <c r="C621" s="14">
        <f t="shared" si="104"/>
        <v>572032.10881347384</v>
      </c>
      <c r="D621" s="14">
        <f t="shared" si="101"/>
        <v>-2.4070263991213505E-92</v>
      </c>
      <c r="E621" s="14">
        <f t="shared" si="105"/>
        <v>3.6007488943236177E-91</v>
      </c>
      <c r="F621" s="14">
        <f t="shared" si="107"/>
        <v>-1.1442007809815641E-91</v>
      </c>
      <c r="G621" s="14">
        <f t="shared" si="106"/>
        <v>8027967.8911865288</v>
      </c>
      <c r="H621" s="14">
        <f t="shared" si="102"/>
        <v>1.3849034208936991E-91</v>
      </c>
      <c r="I621" s="3">
        <f t="shared" ref="I621:J684" si="110">E621+G621</f>
        <v>8027967.8911865288</v>
      </c>
      <c r="J621" s="3">
        <f t="shared" si="110"/>
        <v>2.4070263991213498E-92</v>
      </c>
      <c r="K621" s="3" t="str">
        <f ca="1">IF($A621&lt;=MAX(COVID19!A616:A4200),_xlfn.NUMBERVALUE(INDIRECT(ADDRESS((ROW(K621)-7)*28+29,5,,,"COVID19"))),"")</f>
        <v/>
      </c>
    </row>
    <row r="622" spans="1:11" x14ac:dyDescent="0.4">
      <c r="A622" s="1">
        <f t="shared" si="109"/>
        <v>44501</v>
      </c>
      <c r="B622" s="3">
        <f t="shared" si="109"/>
        <v>615</v>
      </c>
      <c r="C622" s="14">
        <f t="shared" si="104"/>
        <v>572032.10881347384</v>
      </c>
      <c r="D622" s="14">
        <f t="shared" si="101"/>
        <v>-1.6421517670525574E-92</v>
      </c>
      <c r="E622" s="14">
        <f t="shared" si="105"/>
        <v>2.4565481133420536E-91</v>
      </c>
      <c r="F622" s="14">
        <f t="shared" si="107"/>
        <v>-7.8061102073399561E-92</v>
      </c>
      <c r="G622" s="14">
        <f t="shared" si="106"/>
        <v>8027967.8911865288</v>
      </c>
      <c r="H622" s="14">
        <f t="shared" si="102"/>
        <v>9.4482619743925134E-92</v>
      </c>
      <c r="I622" s="3">
        <f t="shared" si="110"/>
        <v>8027967.8911865288</v>
      </c>
      <c r="J622" s="3">
        <f t="shared" si="110"/>
        <v>1.6421517670525574E-92</v>
      </c>
      <c r="K622" s="3" t="str">
        <f ca="1">IF($A622&lt;=MAX(COVID19!A617:A4200),_xlfn.NUMBERVALUE(INDIRECT(ADDRESS((ROW(K622)-7)*28+29,5,,,"COVID19"))),"")</f>
        <v/>
      </c>
    </row>
    <row r="623" spans="1:11" x14ac:dyDescent="0.4">
      <c r="A623" s="1">
        <f t="shared" si="109"/>
        <v>44502</v>
      </c>
      <c r="B623" s="3">
        <f t="shared" si="109"/>
        <v>616</v>
      </c>
      <c r="C623" s="14">
        <f t="shared" si="104"/>
        <v>572032.10881347384</v>
      </c>
      <c r="D623" s="14">
        <f t="shared" si="101"/>
        <v>-1.1203293935696815E-92</v>
      </c>
      <c r="E623" s="14">
        <f t="shared" si="105"/>
        <v>1.6759370926080579E-91</v>
      </c>
      <c r="F623" s="14">
        <f t="shared" si="107"/>
        <v>-5.3255825010766944E-92</v>
      </c>
      <c r="G623" s="14">
        <f t="shared" si="106"/>
        <v>8027967.8911865288</v>
      </c>
      <c r="H623" s="14">
        <f t="shared" si="102"/>
        <v>6.4459118946463761E-92</v>
      </c>
      <c r="I623" s="3">
        <f t="shared" si="110"/>
        <v>8027967.8911865288</v>
      </c>
      <c r="J623" s="3">
        <f t="shared" si="110"/>
        <v>1.1203293935696816E-92</v>
      </c>
      <c r="K623" s="3" t="str">
        <f ca="1">IF($A623&lt;=MAX(COVID19!A618:A4200),_xlfn.NUMBERVALUE(INDIRECT(ADDRESS((ROW(K623)-7)*28+29,5,,,"COVID19"))),"")</f>
        <v/>
      </c>
    </row>
    <row r="624" spans="1:11" x14ac:dyDescent="0.4">
      <c r="A624" s="1">
        <f t="shared" si="109"/>
        <v>44503</v>
      </c>
      <c r="B624" s="3">
        <f t="shared" si="109"/>
        <v>617</v>
      </c>
      <c r="C624" s="14">
        <f t="shared" si="104"/>
        <v>572032.10881347384</v>
      </c>
      <c r="D624" s="14">
        <f t="shared" si="101"/>
        <v>-7.6432518314005446E-93</v>
      </c>
      <c r="E624" s="14">
        <f t="shared" si="105"/>
        <v>1.1433788425003883E-91</v>
      </c>
      <c r="F624" s="14">
        <f t="shared" si="107"/>
        <v>-3.6332857495537465E-92</v>
      </c>
      <c r="G624" s="14">
        <f t="shared" si="106"/>
        <v>8027967.8911865288</v>
      </c>
      <c r="H624" s="14">
        <f t="shared" si="102"/>
        <v>4.3976109326938012E-92</v>
      </c>
      <c r="I624" s="3">
        <f t="shared" si="110"/>
        <v>8027967.8911865288</v>
      </c>
      <c r="J624" s="3">
        <f t="shared" si="110"/>
        <v>7.6432518314005472E-93</v>
      </c>
      <c r="K624" s="3" t="str">
        <f ca="1">IF($A624&lt;=MAX(COVID19!A619:A4200),_xlfn.NUMBERVALUE(INDIRECT(ADDRESS((ROW(K624)-7)*28+29,5,,,"COVID19"))),"")</f>
        <v/>
      </c>
    </row>
    <row r="625" spans="1:11" x14ac:dyDescent="0.4">
      <c r="A625" s="1">
        <f t="shared" si="109"/>
        <v>44504</v>
      </c>
      <c r="B625" s="3">
        <f t="shared" si="109"/>
        <v>618</v>
      </c>
      <c r="C625" s="14">
        <f t="shared" si="104"/>
        <v>572032.10881347384</v>
      </c>
      <c r="D625" s="14">
        <f t="shared" si="101"/>
        <v>-5.2144752153710466E-93</v>
      </c>
      <c r="E625" s="14">
        <f t="shared" si="105"/>
        <v>7.8005026754501363E-92</v>
      </c>
      <c r="F625" s="14">
        <f t="shared" si="107"/>
        <v>-2.4787458151744862E-92</v>
      </c>
      <c r="G625" s="14">
        <f t="shared" si="106"/>
        <v>8027967.8911865288</v>
      </c>
      <c r="H625" s="14">
        <f t="shared" si="102"/>
        <v>3.0001933367115907E-92</v>
      </c>
      <c r="I625" s="3">
        <f t="shared" si="110"/>
        <v>8027967.8911865288</v>
      </c>
      <c r="J625" s="3">
        <f t="shared" si="110"/>
        <v>5.2144752153710457E-93</v>
      </c>
      <c r="K625" s="3" t="str">
        <f ca="1">IF($A625&lt;=MAX(COVID19!A620:A4200),_xlfn.NUMBERVALUE(INDIRECT(ADDRESS((ROW(K625)-7)*28+29,5,,,"COVID19"))),"")</f>
        <v/>
      </c>
    </row>
    <row r="626" spans="1:11" x14ac:dyDescent="0.4">
      <c r="A626" s="1">
        <f t="shared" si="109"/>
        <v>44505</v>
      </c>
      <c r="B626" s="3">
        <f t="shared" si="109"/>
        <v>619</v>
      </c>
      <c r="C626" s="14">
        <f t="shared" si="104"/>
        <v>572032.10881347384</v>
      </c>
      <c r="D626" s="14">
        <f t="shared" si="101"/>
        <v>-3.5574847422941063E-93</v>
      </c>
      <c r="E626" s="14">
        <f t="shared" si="105"/>
        <v>5.3217568602756501E-92</v>
      </c>
      <c r="F626" s="14">
        <f t="shared" si="107"/>
        <v>-1.6910810874150701E-92</v>
      </c>
      <c r="G626" s="14">
        <f t="shared" si="106"/>
        <v>8027967.8911865288</v>
      </c>
      <c r="H626" s="14">
        <f t="shared" si="102"/>
        <v>2.0468295616444807E-92</v>
      </c>
      <c r="I626" s="3">
        <f t="shared" si="110"/>
        <v>8027967.8911865288</v>
      </c>
      <c r="J626" s="3">
        <f t="shared" si="110"/>
        <v>3.5574847422941059E-93</v>
      </c>
      <c r="K626" s="3" t="str">
        <f ca="1">IF($A626&lt;=MAX(COVID19!A621:A4200),_xlfn.NUMBERVALUE(INDIRECT(ADDRESS((ROW(K626)-7)*28+29,5,,,"COVID19"))),"")</f>
        <v/>
      </c>
    </row>
    <row r="627" spans="1:11" x14ac:dyDescent="0.4">
      <c r="A627" s="1">
        <f t="shared" si="109"/>
        <v>44506</v>
      </c>
      <c r="B627" s="3">
        <f t="shared" si="109"/>
        <v>620</v>
      </c>
      <c r="C627" s="14">
        <f t="shared" si="104"/>
        <v>572032.10881347384</v>
      </c>
      <c r="D627" s="14">
        <f t="shared" si="101"/>
        <v>-2.4270319004200738E-93</v>
      </c>
      <c r="E627" s="14">
        <f t="shared" si="105"/>
        <v>3.63067577286058E-92</v>
      </c>
      <c r="F627" s="14">
        <f t="shared" si="107"/>
        <v>-1.1537105687505233E-92</v>
      </c>
      <c r="G627" s="14">
        <f t="shared" si="106"/>
        <v>8027967.8911865288</v>
      </c>
      <c r="H627" s="14">
        <f t="shared" si="102"/>
        <v>1.3964137587925306E-92</v>
      </c>
      <c r="I627" s="3">
        <f t="shared" si="110"/>
        <v>8027967.8911865288</v>
      </c>
      <c r="J627" s="3">
        <f t="shared" si="110"/>
        <v>2.4270319004200734E-93</v>
      </c>
      <c r="K627" s="3" t="str">
        <f ca="1">IF($A627&lt;=MAX(COVID19!A622:A4200),_xlfn.NUMBERVALUE(INDIRECT(ADDRESS((ROW(K627)-7)*28+29,5,,,"COVID19"))),"")</f>
        <v/>
      </c>
    </row>
    <row r="628" spans="1:11" x14ac:dyDescent="0.4">
      <c r="A628" s="1">
        <f t="shared" si="109"/>
        <v>44507</v>
      </c>
      <c r="B628" s="3">
        <f t="shared" si="109"/>
        <v>621</v>
      </c>
      <c r="C628" s="14">
        <f t="shared" si="104"/>
        <v>572032.10881347384</v>
      </c>
      <c r="D628" s="14">
        <f t="shared" si="101"/>
        <v>-1.6558001712912737E-93</v>
      </c>
      <c r="E628" s="14">
        <f t="shared" si="105"/>
        <v>2.4769652041100565E-92</v>
      </c>
      <c r="F628" s="14">
        <f t="shared" si="107"/>
        <v>-7.8709890752858656E-93</v>
      </c>
      <c r="G628" s="14">
        <f t="shared" si="106"/>
        <v>8027967.8911865288</v>
      </c>
      <c r="H628" s="14">
        <f t="shared" si="102"/>
        <v>9.5267892465771395E-93</v>
      </c>
      <c r="I628" s="3">
        <f t="shared" si="110"/>
        <v>8027967.8911865288</v>
      </c>
      <c r="J628" s="3">
        <f t="shared" si="110"/>
        <v>1.655800171291274E-93</v>
      </c>
      <c r="K628" s="3" t="str">
        <f ca="1">IF($A628&lt;=MAX(COVID19!A623:A4200),_xlfn.NUMBERVALUE(INDIRECT(ADDRESS((ROW(K628)-7)*28+29,5,,,"COVID19"))),"")</f>
        <v/>
      </c>
    </row>
    <row r="629" spans="1:11" x14ac:dyDescent="0.4">
      <c r="A629" s="1">
        <f t="shared" si="109"/>
        <v>44508</v>
      </c>
      <c r="B629" s="3">
        <f t="shared" si="109"/>
        <v>622</v>
      </c>
      <c r="C629" s="14">
        <f t="shared" si="104"/>
        <v>572032.10881347384</v>
      </c>
      <c r="D629" s="14">
        <f t="shared" si="101"/>
        <v>-1.129640779247145E-93</v>
      </c>
      <c r="E629" s="14">
        <f t="shared" si="105"/>
        <v>1.6898662965814698E-92</v>
      </c>
      <c r="F629" s="14">
        <f t="shared" si="107"/>
        <v>-5.3698449768354302E-93</v>
      </c>
      <c r="G629" s="14">
        <f t="shared" si="106"/>
        <v>8027967.8911865288</v>
      </c>
      <c r="H629" s="14">
        <f t="shared" si="102"/>
        <v>6.4994857560825755E-93</v>
      </c>
      <c r="I629" s="3">
        <f t="shared" si="110"/>
        <v>8027967.8911865288</v>
      </c>
      <c r="J629" s="3">
        <f t="shared" si="110"/>
        <v>1.1296407792471452E-93</v>
      </c>
      <c r="K629" s="3" t="str">
        <f ca="1">IF($A629&lt;=MAX(COVID19!A624:A4200),_xlfn.NUMBERVALUE(INDIRECT(ADDRESS((ROW(K629)-7)*28+29,5,,,"COVID19"))),"")</f>
        <v/>
      </c>
    </row>
    <row r="630" spans="1:11" x14ac:dyDescent="0.4">
      <c r="A630" s="1">
        <f t="shared" si="109"/>
        <v>44509</v>
      </c>
      <c r="B630" s="3">
        <f t="shared" si="109"/>
        <v>623</v>
      </c>
      <c r="C630" s="14">
        <f t="shared" si="104"/>
        <v>572032.10881347384</v>
      </c>
      <c r="D630" s="14">
        <f t="shared" si="101"/>
        <v>-7.706777135691087E-94</v>
      </c>
      <c r="E630" s="14">
        <f t="shared" si="105"/>
        <v>1.1528817988979268E-92</v>
      </c>
      <c r="F630" s="14">
        <f t="shared" si="107"/>
        <v>-3.6634830514229169E-93</v>
      </c>
      <c r="G630" s="14">
        <f t="shared" si="106"/>
        <v>8027967.8911865288</v>
      </c>
      <c r="H630" s="14">
        <f t="shared" si="102"/>
        <v>4.4341607649920256E-93</v>
      </c>
      <c r="I630" s="3">
        <f t="shared" si="110"/>
        <v>8027967.8911865288</v>
      </c>
      <c r="J630" s="3">
        <f t="shared" si="110"/>
        <v>7.706777135691087E-94</v>
      </c>
      <c r="K630" s="3" t="str">
        <f ca="1">IF($A630&lt;=MAX(COVID19!A625:A4200),_xlfn.NUMBERVALUE(INDIRECT(ADDRESS((ROW(K630)-7)*28+29,5,,,"COVID19"))),"")</f>
        <v/>
      </c>
    </row>
    <row r="631" spans="1:11" x14ac:dyDescent="0.4">
      <c r="A631" s="1">
        <f t="shared" si="109"/>
        <v>44510</v>
      </c>
      <c r="B631" s="3">
        <f t="shared" si="109"/>
        <v>624</v>
      </c>
      <c r="C631" s="14">
        <f t="shared" si="104"/>
        <v>572032.10881347384</v>
      </c>
      <c r="D631" s="14">
        <f t="shared" si="101"/>
        <v>-5.2578142459406102E-94</v>
      </c>
      <c r="E631" s="14">
        <f t="shared" si="105"/>
        <v>7.8653349375563515E-93</v>
      </c>
      <c r="F631" s="14">
        <f t="shared" si="107"/>
        <v>-2.4993473975429967E-93</v>
      </c>
      <c r="G631" s="14">
        <f t="shared" si="106"/>
        <v>8027967.8911865288</v>
      </c>
      <c r="H631" s="14">
        <f t="shared" si="102"/>
        <v>3.0251288221370579E-93</v>
      </c>
      <c r="I631" s="3">
        <f t="shared" si="110"/>
        <v>8027967.8911865288</v>
      </c>
      <c r="J631" s="3">
        <f t="shared" si="110"/>
        <v>5.2578142459406123E-94</v>
      </c>
      <c r="K631" s="3" t="str">
        <f ca="1">IF($A631&lt;=MAX(COVID19!A626:A4200),_xlfn.NUMBERVALUE(INDIRECT(ADDRESS((ROW(K631)-7)*28+29,5,,,"COVID19"))),"")</f>
        <v/>
      </c>
    </row>
    <row r="632" spans="1:11" x14ac:dyDescent="0.4">
      <c r="A632" s="1">
        <f t="shared" si="109"/>
        <v>44511</v>
      </c>
      <c r="B632" s="3">
        <f t="shared" si="109"/>
        <v>625</v>
      </c>
      <c r="C632" s="14">
        <f t="shared" si="104"/>
        <v>572032.10881347384</v>
      </c>
      <c r="D632" s="14">
        <f t="shared" si="101"/>
        <v>-3.5870520397936828E-94</v>
      </c>
      <c r="E632" s="14">
        <f t="shared" si="105"/>
        <v>5.3659875400133548E-93</v>
      </c>
      <c r="F632" s="14">
        <f t="shared" si="107"/>
        <v>-1.7051361575642298E-93</v>
      </c>
      <c r="G632" s="14">
        <f t="shared" si="106"/>
        <v>8027967.8911865288</v>
      </c>
      <c r="H632" s="14">
        <f t="shared" si="102"/>
        <v>2.0638413615435979E-93</v>
      </c>
      <c r="I632" s="3">
        <f t="shared" si="110"/>
        <v>8027967.8911865288</v>
      </c>
      <c r="J632" s="3">
        <f t="shared" si="110"/>
        <v>3.5870520397936817E-94</v>
      </c>
      <c r="K632" s="3" t="str">
        <f ca="1">IF($A632&lt;=MAX(COVID19!A627:A4200),_xlfn.NUMBERVALUE(INDIRECT(ADDRESS((ROW(K632)-7)*28+29,5,,,"COVID19"))),"")</f>
        <v/>
      </c>
    </row>
    <row r="633" spans="1:11" x14ac:dyDescent="0.4">
      <c r="A633" s="1">
        <f t="shared" ref="A633:B648" si="111">A632+1</f>
        <v>44512</v>
      </c>
      <c r="B633" s="3">
        <f t="shared" si="111"/>
        <v>626</v>
      </c>
      <c r="C633" s="14">
        <f t="shared" si="104"/>
        <v>572032.10881347384</v>
      </c>
      <c r="D633" s="14">
        <f t="shared" si="101"/>
        <v>-2.4472036732986847E-94</v>
      </c>
      <c r="E633" s="14">
        <f t="shared" si="105"/>
        <v>3.660851382449125E-93</v>
      </c>
      <c r="F633" s="14">
        <f t="shared" si="107"/>
        <v>-1.1632993951505642E-93</v>
      </c>
      <c r="G633" s="14">
        <f t="shared" si="106"/>
        <v>8027967.8911865288</v>
      </c>
      <c r="H633" s="14">
        <f t="shared" si="102"/>
        <v>1.4080197624804327E-93</v>
      </c>
      <c r="I633" s="3">
        <f t="shared" si="110"/>
        <v>8027967.8911865288</v>
      </c>
      <c r="J633" s="3">
        <f t="shared" si="110"/>
        <v>2.4472036732986847E-94</v>
      </c>
      <c r="K633" s="3" t="str">
        <f ca="1">IF($A633&lt;=MAX(COVID19!A628:A4200),_xlfn.NUMBERVALUE(INDIRECT(ADDRESS((ROW(K633)-7)*28+29,5,,,"COVID19"))),"")</f>
        <v/>
      </c>
    </row>
    <row r="634" spans="1:11" x14ac:dyDescent="0.4">
      <c r="A634" s="1">
        <f t="shared" si="111"/>
        <v>44513</v>
      </c>
      <c r="B634" s="3">
        <f t="shared" si="111"/>
        <v>627</v>
      </c>
      <c r="C634" s="14">
        <f t="shared" si="104"/>
        <v>572032.10881347384</v>
      </c>
      <c r="D634" s="14">
        <f t="shared" si="101"/>
        <v>-1.6695620114145422E-94</v>
      </c>
      <c r="E634" s="14">
        <f t="shared" si="105"/>
        <v>2.4975519872985608E-93</v>
      </c>
      <c r="F634" s="14">
        <f t="shared" si="107"/>
        <v>-7.9364071705029977E-94</v>
      </c>
      <c r="G634" s="14">
        <f t="shared" si="106"/>
        <v>8027967.8911865288</v>
      </c>
      <c r="H634" s="14">
        <f t="shared" si="102"/>
        <v>9.6059691819175399E-94</v>
      </c>
      <c r="I634" s="3">
        <f t="shared" si="110"/>
        <v>8027967.8911865288</v>
      </c>
      <c r="J634" s="3">
        <f t="shared" si="110"/>
        <v>1.6695620114145422E-94</v>
      </c>
      <c r="K634" s="3" t="str">
        <f ca="1">IF($A634&lt;=MAX(COVID19!A629:A4200),_xlfn.NUMBERVALUE(INDIRECT(ADDRESS((ROW(K634)-7)*28+29,5,,,"COVID19"))),"")</f>
        <v/>
      </c>
    </row>
    <row r="635" spans="1:11" x14ac:dyDescent="0.4">
      <c r="A635" s="1">
        <f t="shared" si="111"/>
        <v>44514</v>
      </c>
      <c r="B635" s="3">
        <f t="shared" si="111"/>
        <v>628</v>
      </c>
      <c r="C635" s="14">
        <f t="shared" si="104"/>
        <v>572032.10881347384</v>
      </c>
      <c r="D635" s="14">
        <f t="shared" si="101"/>
        <v>-1.1390295545778061E-94</v>
      </c>
      <c r="E635" s="14">
        <f t="shared" si="105"/>
        <v>1.7039112702482611E-93</v>
      </c>
      <c r="F635" s="14">
        <f t="shared" si="107"/>
        <v>-5.414475330992428E-94</v>
      </c>
      <c r="G635" s="14">
        <f t="shared" si="106"/>
        <v>8027967.8911865288</v>
      </c>
      <c r="H635" s="14">
        <f t="shared" si="102"/>
        <v>6.5535048855702343E-94</v>
      </c>
      <c r="I635" s="3">
        <f t="shared" si="110"/>
        <v>8027967.8911865288</v>
      </c>
      <c r="J635" s="3">
        <f t="shared" si="110"/>
        <v>1.1390295545778063E-94</v>
      </c>
      <c r="K635" s="3" t="str">
        <f ca="1">IF($A635&lt;=MAX(COVID19!A630:A4200),_xlfn.NUMBERVALUE(INDIRECT(ADDRESS((ROW(K635)-7)*28+29,5,,,"COVID19"))),"")</f>
        <v/>
      </c>
    </row>
    <row r="636" spans="1:11" x14ac:dyDescent="0.4">
      <c r="A636" s="1">
        <f t="shared" si="111"/>
        <v>44515</v>
      </c>
      <c r="B636" s="3">
        <f t="shared" si="111"/>
        <v>629</v>
      </c>
      <c r="C636" s="14">
        <f t="shared" si="104"/>
        <v>572032.10881347384</v>
      </c>
      <c r="D636" s="14">
        <f t="shared" si="101"/>
        <v>-7.7708304173889235E-95</v>
      </c>
      <c r="E636" s="14">
        <f t="shared" si="105"/>
        <v>1.1624637371490184E-93</v>
      </c>
      <c r="F636" s="14">
        <f t="shared" si="107"/>
        <v>-3.693931331911178E-94</v>
      </c>
      <c r="G636" s="14">
        <f t="shared" si="106"/>
        <v>8027967.8911865288</v>
      </c>
      <c r="H636" s="14">
        <f t="shared" si="102"/>
        <v>4.4710143736500705E-94</v>
      </c>
      <c r="I636" s="3">
        <f t="shared" si="110"/>
        <v>8027967.8911865288</v>
      </c>
      <c r="J636" s="3">
        <f t="shared" si="110"/>
        <v>7.7708304173889248E-95</v>
      </c>
      <c r="K636" s="3" t="str">
        <f ca="1">IF($A636&lt;=MAX(COVID19!A631:A4200),_xlfn.NUMBERVALUE(INDIRECT(ADDRESS((ROW(K636)-7)*28+29,5,,,"COVID19"))),"")</f>
        <v/>
      </c>
    </row>
    <row r="637" spans="1:11" x14ac:dyDescent="0.4">
      <c r="A637" s="1">
        <f t="shared" si="111"/>
        <v>44516</v>
      </c>
      <c r="B637" s="3">
        <f t="shared" si="111"/>
        <v>630</v>
      </c>
      <c r="C637" s="14">
        <f t="shared" si="104"/>
        <v>572032.10881347384</v>
      </c>
      <c r="D637" s="14">
        <f t="shared" si="101"/>
        <v>-5.3015134798850362E-95</v>
      </c>
      <c r="E637" s="14">
        <f t="shared" si="105"/>
        <v>7.9307060395790052E-94</v>
      </c>
      <c r="F637" s="14">
        <f t="shared" si="107"/>
        <v>-2.5201202056957285E-94</v>
      </c>
      <c r="G637" s="14">
        <f t="shared" si="106"/>
        <v>8027967.8911865288</v>
      </c>
      <c r="H637" s="14">
        <f t="shared" si="102"/>
        <v>3.0502715536842323E-94</v>
      </c>
      <c r="I637" s="3">
        <f t="shared" si="110"/>
        <v>8027967.8911865288</v>
      </c>
      <c r="J637" s="3">
        <f t="shared" si="110"/>
        <v>5.3015134798850382E-95</v>
      </c>
      <c r="K637" s="3" t="str">
        <f ca="1">IF($A637&lt;=MAX(COVID19!A632:A4200),_xlfn.NUMBERVALUE(INDIRECT(ADDRESS((ROW(K637)-7)*28+29,5,,,"COVID19"))),"")</f>
        <v/>
      </c>
    </row>
    <row r="638" spans="1:11" x14ac:dyDescent="0.4">
      <c r="A638" s="1">
        <f t="shared" si="111"/>
        <v>44517</v>
      </c>
      <c r="B638" s="3">
        <f t="shared" si="111"/>
        <v>631</v>
      </c>
      <c r="C638" s="14">
        <f t="shared" si="104"/>
        <v>572032.10881347384</v>
      </c>
      <c r="D638" s="14">
        <f t="shared" si="101"/>
        <v>-3.6168650797615359E-95</v>
      </c>
      <c r="E638" s="14">
        <f t="shared" si="105"/>
        <v>5.4105858338832768E-94</v>
      </c>
      <c r="F638" s="14">
        <f t="shared" si="107"/>
        <v>-1.7193080435174141E-94</v>
      </c>
      <c r="G638" s="14">
        <f t="shared" si="106"/>
        <v>8027967.8911865288</v>
      </c>
      <c r="H638" s="14">
        <f t="shared" si="102"/>
        <v>2.0809945514935677E-94</v>
      </c>
      <c r="I638" s="3">
        <f t="shared" si="110"/>
        <v>8027967.8911865288</v>
      </c>
      <c r="J638" s="3">
        <f t="shared" si="110"/>
        <v>3.6168650797615359E-95</v>
      </c>
      <c r="K638" s="3" t="str">
        <f ca="1">IF($A638&lt;=MAX(COVID19!A633:A4200),_xlfn.NUMBERVALUE(INDIRECT(ADDRESS((ROW(K638)-7)*28+29,5,,,"COVID19"))),"")</f>
        <v/>
      </c>
    </row>
    <row r="639" spans="1:11" x14ac:dyDescent="0.4">
      <c r="A639" s="1">
        <f t="shared" si="111"/>
        <v>44518</v>
      </c>
      <c r="B639" s="3">
        <f t="shared" si="111"/>
        <v>632</v>
      </c>
      <c r="C639" s="14">
        <f t="shared" si="104"/>
        <v>572032.10881347384</v>
      </c>
      <c r="D639" s="14">
        <f t="shared" si="101"/>
        <v>-2.4675430996889775E-95</v>
      </c>
      <c r="E639" s="14">
        <f t="shared" si="105"/>
        <v>3.6912777903658627E-94</v>
      </c>
      <c r="F639" s="14">
        <f t="shared" si="107"/>
        <v>-1.1729679170948955E-94</v>
      </c>
      <c r="G639" s="14">
        <f t="shared" si="106"/>
        <v>8027967.8911865288</v>
      </c>
      <c r="H639" s="14">
        <f t="shared" si="102"/>
        <v>1.4197222270637932E-94</v>
      </c>
      <c r="I639" s="3">
        <f t="shared" si="110"/>
        <v>8027967.8911865288</v>
      </c>
      <c r="J639" s="3">
        <f t="shared" si="110"/>
        <v>2.4675430996889769E-95</v>
      </c>
      <c r="K639" s="3" t="str">
        <f ca="1">IF($A639&lt;=MAX(COVID19!A634:A4200),_xlfn.NUMBERVALUE(INDIRECT(ADDRESS((ROW(K639)-7)*28+29,5,,,"COVID19"))),"")</f>
        <v/>
      </c>
    </row>
    <row r="640" spans="1:11" x14ac:dyDescent="0.4">
      <c r="A640" s="1">
        <f t="shared" si="111"/>
        <v>44519</v>
      </c>
      <c r="B640" s="3">
        <f t="shared" si="111"/>
        <v>633</v>
      </c>
      <c r="C640" s="14">
        <f t="shared" si="104"/>
        <v>572032.10881347384</v>
      </c>
      <c r="D640" s="14">
        <f t="shared" si="101"/>
        <v>-1.6834382302212189E-95</v>
      </c>
      <c r="E640" s="14">
        <f t="shared" si="105"/>
        <v>2.5183098732709674E-94</v>
      </c>
      <c r="F640" s="14">
        <f t="shared" si="107"/>
        <v>-8.0023689746671159E-95</v>
      </c>
      <c r="G640" s="14">
        <f t="shared" si="106"/>
        <v>8027967.8911865288</v>
      </c>
      <c r="H640" s="14">
        <f t="shared" si="102"/>
        <v>9.6858072048883352E-95</v>
      </c>
      <c r="I640" s="3">
        <f t="shared" si="110"/>
        <v>8027967.8911865288</v>
      </c>
      <c r="J640" s="3">
        <f t="shared" si="110"/>
        <v>1.6834382302212192E-95</v>
      </c>
      <c r="K640" s="3" t="str">
        <f ca="1">IF($A640&lt;=MAX(COVID19!A635:A4200),_xlfn.NUMBERVALUE(INDIRECT(ADDRESS((ROW(K640)-7)*28+29,5,,,"COVID19"))),"")</f>
        <v/>
      </c>
    </row>
    <row r="641" spans="1:11" x14ac:dyDescent="0.4">
      <c r="A641" s="1">
        <f t="shared" si="111"/>
        <v>44520</v>
      </c>
      <c r="B641" s="3">
        <f t="shared" si="111"/>
        <v>634</v>
      </c>
      <c r="C641" s="14">
        <f t="shared" si="104"/>
        <v>572032.10881347384</v>
      </c>
      <c r="D641" s="14">
        <f t="shared" si="101"/>
        <v>-1.1484963627697355E-95</v>
      </c>
      <c r="E641" s="14">
        <f t="shared" si="105"/>
        <v>1.7180729758042558E-94</v>
      </c>
      <c r="F641" s="14">
        <f t="shared" si="107"/>
        <v>-5.4594766210927863E-95</v>
      </c>
      <c r="G641" s="14">
        <f t="shared" si="106"/>
        <v>8027967.8911865288</v>
      </c>
      <c r="H641" s="14">
        <f t="shared" si="102"/>
        <v>6.6079729838625217E-95</v>
      </c>
      <c r="I641" s="3">
        <f t="shared" si="110"/>
        <v>8027967.8911865288</v>
      </c>
      <c r="J641" s="3">
        <f t="shared" si="110"/>
        <v>1.1484963627697353E-95</v>
      </c>
      <c r="K641" s="3" t="str">
        <f ca="1">IF($A641&lt;=MAX(COVID19!A636:A4200),_xlfn.NUMBERVALUE(INDIRECT(ADDRESS((ROW(K641)-7)*28+29,5,,,"COVID19"))),"")</f>
        <v/>
      </c>
    </row>
    <row r="642" spans="1:11" x14ac:dyDescent="0.4">
      <c r="A642" s="1">
        <f t="shared" si="111"/>
        <v>44521</v>
      </c>
      <c r="B642" s="3">
        <f t="shared" si="111"/>
        <v>635</v>
      </c>
      <c r="C642" s="14">
        <f t="shared" si="104"/>
        <v>572032.10881347384</v>
      </c>
      <c r="D642" s="14">
        <f t="shared" si="101"/>
        <v>-7.8354160646688981E-96</v>
      </c>
      <c r="E642" s="14">
        <f t="shared" si="105"/>
        <v>1.1721253136949772E-94</v>
      </c>
      <c r="F642" s="14">
        <f t="shared" si="107"/>
        <v>-3.7246326769753299E-95</v>
      </c>
      <c r="G642" s="14">
        <f t="shared" si="106"/>
        <v>8027967.8911865288</v>
      </c>
      <c r="H642" s="14">
        <f t="shared" si="102"/>
        <v>4.5081742834422197E-95</v>
      </c>
      <c r="I642" s="3">
        <f t="shared" si="110"/>
        <v>8027967.8911865288</v>
      </c>
      <c r="J642" s="3">
        <f t="shared" si="110"/>
        <v>7.8354160646688981E-96</v>
      </c>
      <c r="K642" s="3" t="str">
        <f ca="1">IF($A642&lt;=MAX(COVID19!A637:A4200),_xlfn.NUMBERVALUE(INDIRECT(ADDRESS((ROW(K642)-7)*28+29,5,,,"COVID19"))),"")</f>
        <v/>
      </c>
    </row>
    <row r="643" spans="1:11" x14ac:dyDescent="0.4">
      <c r="A643" s="1">
        <f t="shared" si="111"/>
        <v>44522</v>
      </c>
      <c r="B643" s="3">
        <f t="shared" si="111"/>
        <v>636</v>
      </c>
      <c r="C643" s="14">
        <f t="shared" si="104"/>
        <v>572032.10881347384</v>
      </c>
      <c r="D643" s="14">
        <f t="shared" si="101"/>
        <v>-5.3455759109600595E-96</v>
      </c>
      <c r="E643" s="14">
        <f t="shared" si="105"/>
        <v>7.9966204599744428E-95</v>
      </c>
      <c r="F643" s="14">
        <f t="shared" si="107"/>
        <v>-2.5410656627403176E-95</v>
      </c>
      <c r="G643" s="14">
        <f t="shared" si="106"/>
        <v>8027967.8911865288</v>
      </c>
      <c r="H643" s="14">
        <f t="shared" si="102"/>
        <v>3.0756232538363236E-95</v>
      </c>
      <c r="I643" s="3">
        <f t="shared" si="110"/>
        <v>8027967.8911865288</v>
      </c>
      <c r="J643" s="3">
        <f t="shared" si="110"/>
        <v>5.3455759109600604E-96</v>
      </c>
      <c r="K643" s="3" t="str">
        <f ca="1">IF($A643&lt;=MAX(COVID19!A638:A4200),_xlfn.NUMBERVALUE(INDIRECT(ADDRESS((ROW(K643)-7)*28+29,5,,,"COVID19"))),"")</f>
        <v/>
      </c>
    </row>
    <row r="644" spans="1:11" x14ac:dyDescent="0.4">
      <c r="A644" s="1">
        <f t="shared" si="111"/>
        <v>44523</v>
      </c>
      <c r="B644" s="3">
        <f t="shared" si="111"/>
        <v>637</v>
      </c>
      <c r="C644" s="14">
        <f t="shared" si="104"/>
        <v>572032.10881347384</v>
      </c>
      <c r="D644" s="14">
        <f t="shared" si="101"/>
        <v>-3.6469259046352866E-96</v>
      </c>
      <c r="E644" s="14">
        <f t="shared" si="105"/>
        <v>5.4555547972341256E-95</v>
      </c>
      <c r="F644" s="14">
        <f t="shared" si="107"/>
        <v>-1.7335977161649811E-95</v>
      </c>
      <c r="G644" s="14">
        <f t="shared" si="106"/>
        <v>8027967.8911865288</v>
      </c>
      <c r="H644" s="14">
        <f t="shared" si="102"/>
        <v>2.0982903066285097E-95</v>
      </c>
      <c r="I644" s="3">
        <f t="shared" si="110"/>
        <v>8027967.8911865288</v>
      </c>
      <c r="J644" s="3">
        <f t="shared" si="110"/>
        <v>3.6469259046352861E-96</v>
      </c>
      <c r="K644" s="3" t="str">
        <f ca="1">IF($A644&lt;=MAX(COVID19!A639:A4200),_xlfn.NUMBERVALUE(INDIRECT(ADDRESS((ROW(K644)-7)*28+29,5,,,"COVID19"))),"")</f>
        <v/>
      </c>
    </row>
    <row r="645" spans="1:11" x14ac:dyDescent="0.4">
      <c r="A645" s="1">
        <f t="shared" si="111"/>
        <v>44524</v>
      </c>
      <c r="B645" s="3">
        <f t="shared" si="111"/>
        <v>638</v>
      </c>
      <c r="C645" s="14">
        <f t="shared" si="104"/>
        <v>572032.10881347384</v>
      </c>
      <c r="D645" s="14">
        <f t="shared" si="101"/>
        <v>-2.4880515730083839E-96</v>
      </c>
      <c r="E645" s="14">
        <f t="shared" si="105"/>
        <v>3.7219570810691445E-95</v>
      </c>
      <c r="F645" s="14">
        <f t="shared" si="107"/>
        <v>-1.1827167969565247E-95</v>
      </c>
      <c r="G645" s="14">
        <f t="shared" si="106"/>
        <v>8027967.8911865288</v>
      </c>
      <c r="H645" s="14">
        <f t="shared" si="102"/>
        <v>1.4315219542573632E-95</v>
      </c>
      <c r="I645" s="3">
        <f t="shared" si="110"/>
        <v>8027967.8911865288</v>
      </c>
      <c r="J645" s="3">
        <f t="shared" si="110"/>
        <v>2.4880515730083843E-96</v>
      </c>
      <c r="K645" s="3" t="str">
        <f ca="1">IF($A645&lt;=MAX(COVID19!A640:A4200),_xlfn.NUMBERVALUE(INDIRECT(ADDRESS((ROW(K645)-7)*28+29,5,,,"COVID19"))),"")</f>
        <v/>
      </c>
    </row>
    <row r="646" spans="1:11" x14ac:dyDescent="0.4">
      <c r="A646" s="1">
        <f t="shared" si="111"/>
        <v>44525</v>
      </c>
      <c r="B646" s="3">
        <f t="shared" si="111"/>
        <v>639</v>
      </c>
      <c r="C646" s="14">
        <f t="shared" si="104"/>
        <v>572032.10881347384</v>
      </c>
      <c r="D646" s="14">
        <f t="shared" si="101"/>
        <v>-1.6974297783460366E-96</v>
      </c>
      <c r="E646" s="14">
        <f t="shared" si="105"/>
        <v>2.5392402841126197E-95</v>
      </c>
      <c r="F646" s="14">
        <f t="shared" si="107"/>
        <v>-8.0688790067025004E-96</v>
      </c>
      <c r="G646" s="14">
        <f t="shared" si="106"/>
        <v>8027967.8911865288</v>
      </c>
      <c r="H646" s="14">
        <f t="shared" si="102"/>
        <v>9.7663087850485368E-96</v>
      </c>
      <c r="I646" s="3">
        <f t="shared" si="110"/>
        <v>8027967.8911865288</v>
      </c>
      <c r="J646" s="3">
        <f t="shared" si="110"/>
        <v>1.6974297783460364E-96</v>
      </c>
      <c r="K646" s="3" t="str">
        <f ca="1">IF($A646&lt;=MAX(COVID19!A641:A4200),_xlfn.NUMBERVALUE(INDIRECT(ADDRESS((ROW(K646)-7)*28+29,5,,,"COVID19"))),"")</f>
        <v/>
      </c>
    </row>
    <row r="647" spans="1:11" x14ac:dyDescent="0.4">
      <c r="A647" s="1">
        <f t="shared" si="111"/>
        <v>44526</v>
      </c>
      <c r="B647" s="3">
        <f t="shared" si="111"/>
        <v>640</v>
      </c>
      <c r="C647" s="14">
        <f t="shared" si="104"/>
        <v>572032.10881347384</v>
      </c>
      <c r="D647" s="14">
        <f t="shared" ref="D647:D710" si="112">-E$1*C647*E647/B$2</f>
        <v>-1.1580418523768942E-96</v>
      </c>
      <c r="E647" s="14">
        <f t="shared" si="105"/>
        <v>1.7323523834423695E-95</v>
      </c>
      <c r="F647" s="14">
        <f t="shared" si="107"/>
        <v>-5.5048519300937567E-96</v>
      </c>
      <c r="G647" s="14">
        <f t="shared" si="106"/>
        <v>8027967.8911865288</v>
      </c>
      <c r="H647" s="14">
        <f t="shared" ref="H647:H710" si="113">$G$1*E647</f>
        <v>6.6628937824706511E-96</v>
      </c>
      <c r="I647" s="3">
        <f t="shared" si="110"/>
        <v>8027967.8911865288</v>
      </c>
      <c r="J647" s="3">
        <f t="shared" si="110"/>
        <v>1.1580418523768944E-96</v>
      </c>
      <c r="K647" s="3" t="str">
        <f ca="1">IF($A647&lt;=MAX(COVID19!A642:A4200),_xlfn.NUMBERVALUE(INDIRECT(ADDRESS((ROW(K647)-7)*28+29,5,,,"COVID19"))),"")</f>
        <v/>
      </c>
    </row>
    <row r="648" spans="1:11" x14ac:dyDescent="0.4">
      <c r="A648" s="1">
        <f t="shared" si="111"/>
        <v>44527</v>
      </c>
      <c r="B648" s="3">
        <f t="shared" si="111"/>
        <v>641</v>
      </c>
      <c r="C648" s="14">
        <f t="shared" si="104"/>
        <v>572032.10881347384</v>
      </c>
      <c r="D648" s="14">
        <f t="shared" si="112"/>
        <v>-7.9005385021772667E-97</v>
      </c>
      <c r="E648" s="14">
        <f t="shared" si="105"/>
        <v>1.1818671904329938E-95</v>
      </c>
      <c r="F648" s="14">
        <f t="shared" si="107"/>
        <v>-3.7555891899091714E-96</v>
      </c>
      <c r="G648" s="14">
        <f t="shared" si="106"/>
        <v>8027967.8911865288</v>
      </c>
      <c r="H648" s="14">
        <f t="shared" si="113"/>
        <v>4.5456430401268985E-96</v>
      </c>
      <c r="I648" s="3">
        <f t="shared" si="110"/>
        <v>8027967.8911865288</v>
      </c>
      <c r="J648" s="3">
        <f t="shared" si="110"/>
        <v>7.9005385021772709E-97</v>
      </c>
      <c r="K648" s="3" t="str">
        <f ca="1">IF($A648&lt;=MAX(COVID19!A643:A4200),_xlfn.NUMBERVALUE(INDIRECT(ADDRESS((ROW(K648)-7)*28+29,5,,,"COVID19"))),"")</f>
        <v/>
      </c>
    </row>
    <row r="649" spans="1:11" x14ac:dyDescent="0.4">
      <c r="A649" s="1">
        <f t="shared" ref="A649:B664" si="114">A648+1</f>
        <v>44528</v>
      </c>
      <c r="B649" s="3">
        <f t="shared" si="114"/>
        <v>642</v>
      </c>
      <c r="C649" s="14">
        <f t="shared" ref="C649:C712" si="115">C648+D648</f>
        <v>572032.10881347384</v>
      </c>
      <c r="D649" s="14">
        <f t="shared" si="112"/>
        <v>-5.390004557803392E-97</v>
      </c>
      <c r="E649" s="14">
        <f t="shared" ref="E649:E712" si="116">E648+F648</f>
        <v>8.0630827144207665E-96</v>
      </c>
      <c r="F649" s="14">
        <f t="shared" si="107"/>
        <v>-2.5621852036122632E-96</v>
      </c>
      <c r="G649" s="14">
        <f t="shared" ref="G649:G712" si="117">G648+H648</f>
        <v>8027967.8911865288</v>
      </c>
      <c r="H649" s="14">
        <f t="shared" si="113"/>
        <v>3.1011856593926023E-96</v>
      </c>
      <c r="I649" s="3">
        <f t="shared" si="110"/>
        <v>8027967.8911865288</v>
      </c>
      <c r="J649" s="3">
        <f t="shared" si="110"/>
        <v>5.3900045578033909E-97</v>
      </c>
      <c r="K649" s="3" t="str">
        <f ca="1">IF($A649&lt;=MAX(COVID19!A644:A4200),_xlfn.NUMBERVALUE(INDIRECT(ADDRESS((ROW(K649)-7)*28+29,5,,,"COVID19"))),"")</f>
        <v/>
      </c>
    </row>
    <row r="650" spans="1:11" x14ac:dyDescent="0.4">
      <c r="A650" s="1">
        <f t="shared" si="114"/>
        <v>44529</v>
      </c>
      <c r="B650" s="3">
        <f t="shared" si="114"/>
        <v>643</v>
      </c>
      <c r="C650" s="14">
        <f t="shared" si="115"/>
        <v>572032.10881347384</v>
      </c>
      <c r="D650" s="14">
        <f t="shared" si="112"/>
        <v>-3.6772365738278479E-97</v>
      </c>
      <c r="E650" s="14">
        <f t="shared" si="116"/>
        <v>5.5008975108085029E-96</v>
      </c>
      <c r="F650" s="14">
        <f t="shared" si="107"/>
        <v>-1.7480061544666391E-96</v>
      </c>
      <c r="G650" s="14">
        <f t="shared" si="117"/>
        <v>8027967.8911865288</v>
      </c>
      <c r="H650" s="14">
        <f t="shared" si="113"/>
        <v>2.115729811849424E-96</v>
      </c>
      <c r="I650" s="3">
        <f t="shared" si="110"/>
        <v>8027967.8911865288</v>
      </c>
      <c r="J650" s="3">
        <f t="shared" si="110"/>
        <v>3.6772365738278484E-97</v>
      </c>
      <c r="K650" s="3" t="str">
        <f ca="1">IF($A650&lt;=MAX(COVID19!A645:A4200),_xlfn.NUMBERVALUE(INDIRECT(ADDRESS((ROW(K650)-7)*28+29,5,,,"COVID19"))),"")</f>
        <v/>
      </c>
    </row>
    <row r="651" spans="1:11" x14ac:dyDescent="0.4">
      <c r="A651" s="1">
        <f t="shared" si="114"/>
        <v>44530</v>
      </c>
      <c r="B651" s="3">
        <f t="shared" si="114"/>
        <v>644</v>
      </c>
      <c r="C651" s="14">
        <f t="shared" si="115"/>
        <v>572032.10881347384</v>
      </c>
      <c r="D651" s="14">
        <f t="shared" si="112"/>
        <v>-2.5087304982554356E-97</v>
      </c>
      <c r="E651" s="14">
        <f t="shared" si="116"/>
        <v>3.7528913563418638E-96</v>
      </c>
      <c r="F651" s="14">
        <f t="shared" ref="F651:F714" si="118">-D651-H651</f>
        <v>-1.1925467026136345E-96</v>
      </c>
      <c r="G651" s="14">
        <f t="shared" si="117"/>
        <v>8027967.8911865288</v>
      </c>
      <c r="H651" s="14">
        <f t="shared" si="113"/>
        <v>1.4434197524391781E-96</v>
      </c>
      <c r="I651" s="3">
        <f t="shared" si="110"/>
        <v>8027967.8911865288</v>
      </c>
      <c r="J651" s="3">
        <f t="shared" si="110"/>
        <v>2.5087304982554366E-97</v>
      </c>
      <c r="K651" s="3" t="str">
        <f ca="1">IF($A651&lt;=MAX(COVID19!A646:A4200),_xlfn.NUMBERVALUE(INDIRECT(ADDRESS((ROW(K651)-7)*28+29,5,,,"COVID19"))),"")</f>
        <v/>
      </c>
    </row>
    <row r="652" spans="1:11" x14ac:dyDescent="0.4">
      <c r="A652" s="1">
        <f t="shared" si="114"/>
        <v>44531</v>
      </c>
      <c r="B652" s="3">
        <f t="shared" si="114"/>
        <v>645</v>
      </c>
      <c r="C652" s="14">
        <f t="shared" si="115"/>
        <v>572032.10881347384</v>
      </c>
      <c r="D652" s="14">
        <f t="shared" si="112"/>
        <v>-1.711537614324732E-97</v>
      </c>
      <c r="E652" s="14">
        <f t="shared" si="116"/>
        <v>2.5603446537282293E-96</v>
      </c>
      <c r="F652" s="14">
        <f t="shared" si="118"/>
        <v>-8.1359418230915338E-97</v>
      </c>
      <c r="G652" s="14">
        <f t="shared" si="117"/>
        <v>8027967.8911865288</v>
      </c>
      <c r="H652" s="14">
        <f t="shared" si="113"/>
        <v>9.847479437416266E-97</v>
      </c>
      <c r="I652" s="3">
        <f t="shared" si="110"/>
        <v>8027967.8911865288</v>
      </c>
      <c r="J652" s="3">
        <f t="shared" si="110"/>
        <v>1.7115376143247322E-97</v>
      </c>
      <c r="K652" s="3" t="str">
        <f ca="1">IF($A652&lt;=MAX(COVID19!A647:A4200),_xlfn.NUMBERVALUE(INDIRECT(ADDRESS((ROW(K652)-7)*28+29,5,,,"COVID19"))),"")</f>
        <v/>
      </c>
    </row>
    <row r="653" spans="1:11" x14ac:dyDescent="0.4">
      <c r="A653" s="1">
        <f t="shared" si="114"/>
        <v>44532</v>
      </c>
      <c r="B653" s="3">
        <f t="shared" si="114"/>
        <v>646</v>
      </c>
      <c r="C653" s="14">
        <f t="shared" si="115"/>
        <v>572032.10881347384</v>
      </c>
      <c r="D653" s="14">
        <f t="shared" si="112"/>
        <v>-1.1676666773435665E-97</v>
      </c>
      <c r="E653" s="14">
        <f t="shared" si="116"/>
        <v>1.7467504714190759E-96</v>
      </c>
      <c r="F653" s="14">
        <f t="shared" si="118"/>
        <v>-5.5506043665759555E-97</v>
      </c>
      <c r="G653" s="14">
        <f t="shared" si="117"/>
        <v>8027967.8911865288</v>
      </c>
      <c r="H653" s="14">
        <f t="shared" si="113"/>
        <v>6.7182710439195221E-97</v>
      </c>
      <c r="I653" s="3">
        <f t="shared" si="110"/>
        <v>8027967.8911865288</v>
      </c>
      <c r="J653" s="3">
        <f t="shared" si="110"/>
        <v>1.1676666773435665E-97</v>
      </c>
      <c r="K653" s="3" t="str">
        <f ca="1">IF($A653&lt;=MAX(COVID19!A648:A4200),_xlfn.NUMBERVALUE(INDIRECT(ADDRESS((ROW(K653)-7)*28+29,5,,,"COVID19"))),"")</f>
        <v/>
      </c>
    </row>
    <row r="654" spans="1:11" x14ac:dyDescent="0.4">
      <c r="A654" s="1">
        <f t="shared" si="114"/>
        <v>44533</v>
      </c>
      <c r="B654" s="3">
        <f t="shared" si="114"/>
        <v>647</v>
      </c>
      <c r="C654" s="14">
        <f t="shared" si="115"/>
        <v>572032.10881347384</v>
      </c>
      <c r="D654" s="14">
        <f t="shared" si="112"/>
        <v>-7.966202191334821E-98</v>
      </c>
      <c r="E654" s="14">
        <f t="shared" si="116"/>
        <v>1.1916900347614805E-96</v>
      </c>
      <c r="F654" s="14">
        <f t="shared" si="118"/>
        <v>-3.7868029914875963E-97</v>
      </c>
      <c r="G654" s="14">
        <f t="shared" si="117"/>
        <v>8027967.8911865288</v>
      </c>
      <c r="H654" s="14">
        <f t="shared" si="113"/>
        <v>4.5834232106210783E-97</v>
      </c>
      <c r="I654" s="3">
        <f t="shared" si="110"/>
        <v>8027967.8911865288</v>
      </c>
      <c r="J654" s="3">
        <f t="shared" si="110"/>
        <v>7.9662021913348197E-98</v>
      </c>
      <c r="K654" s="3" t="str">
        <f ca="1">IF($A654&lt;=MAX(COVID19!A649:A4200),_xlfn.NUMBERVALUE(INDIRECT(ADDRESS((ROW(K654)-7)*28+29,5,,,"COVID19"))),"")</f>
        <v/>
      </c>
    </row>
    <row r="655" spans="1:11" x14ac:dyDescent="0.4">
      <c r="A655" s="1">
        <f t="shared" si="114"/>
        <v>44534</v>
      </c>
      <c r="B655" s="3">
        <f t="shared" si="114"/>
        <v>648</v>
      </c>
      <c r="C655" s="14">
        <f t="shared" si="115"/>
        <v>572032.10881347384</v>
      </c>
      <c r="D655" s="14">
        <f t="shared" si="112"/>
        <v>-5.4348024641415299E-98</v>
      </c>
      <c r="E655" s="14">
        <f t="shared" si="116"/>
        <v>8.1300973561272082E-97</v>
      </c>
      <c r="F655" s="14">
        <f t="shared" si="118"/>
        <v>-2.5834802751732346E-97</v>
      </c>
      <c r="G655" s="14">
        <f t="shared" si="117"/>
        <v>8027967.8911865288</v>
      </c>
      <c r="H655" s="14">
        <f t="shared" si="113"/>
        <v>3.1269605215873874E-97</v>
      </c>
      <c r="I655" s="3">
        <f t="shared" si="110"/>
        <v>8027967.8911865288</v>
      </c>
      <c r="J655" s="3">
        <f t="shared" si="110"/>
        <v>5.4348024641415279E-98</v>
      </c>
      <c r="K655" s="3" t="str">
        <f ca="1">IF($A655&lt;=MAX(COVID19!A650:A4200),_xlfn.NUMBERVALUE(INDIRECT(ADDRESS((ROW(K655)-7)*28+29,5,,,"COVID19"))),"")</f>
        <v/>
      </c>
    </row>
    <row r="656" spans="1:11" x14ac:dyDescent="0.4">
      <c r="A656" s="1">
        <f t="shared" si="114"/>
        <v>44535</v>
      </c>
      <c r="B656" s="3">
        <f t="shared" si="114"/>
        <v>649</v>
      </c>
      <c r="C656" s="14">
        <f t="shared" si="115"/>
        <v>572032.10881347384</v>
      </c>
      <c r="D656" s="14">
        <f t="shared" si="112"/>
        <v>-3.707799163868523E-98</v>
      </c>
      <c r="E656" s="14">
        <f t="shared" si="116"/>
        <v>5.5466170809539731E-97</v>
      </c>
      <c r="F656" s="14">
        <f t="shared" si="118"/>
        <v>-1.7625343455185219E-97</v>
      </c>
      <c r="G656" s="14">
        <f t="shared" si="117"/>
        <v>8027967.8911865288</v>
      </c>
      <c r="H656" s="14">
        <f t="shared" si="113"/>
        <v>2.1333142619053741E-97</v>
      </c>
      <c r="I656" s="3">
        <f t="shared" si="110"/>
        <v>8027967.8911865288</v>
      </c>
      <c r="J656" s="3">
        <f t="shared" si="110"/>
        <v>3.7077991638685223E-98</v>
      </c>
      <c r="K656" s="3" t="str">
        <f ca="1">IF($A656&lt;=MAX(COVID19!A651:A4200),_xlfn.NUMBERVALUE(INDIRECT(ADDRESS((ROW(K656)-7)*28+29,5,,,"COVID19"))),"")</f>
        <v/>
      </c>
    </row>
    <row r="657" spans="1:11" x14ac:dyDescent="0.4">
      <c r="A657" s="1">
        <f t="shared" si="114"/>
        <v>44536</v>
      </c>
      <c r="B657" s="3">
        <f t="shared" si="114"/>
        <v>650</v>
      </c>
      <c r="C657" s="14">
        <f t="shared" si="115"/>
        <v>572032.10881347384</v>
      </c>
      <c r="D657" s="14">
        <f t="shared" si="112"/>
        <v>-2.5295812921060213E-98</v>
      </c>
      <c r="E657" s="14">
        <f t="shared" si="116"/>
        <v>3.7840827354354509E-97</v>
      </c>
      <c r="F657" s="14">
        <f t="shared" si="118"/>
        <v>-1.2024583074953404E-97</v>
      </c>
      <c r="G657" s="14">
        <f t="shared" si="117"/>
        <v>8027967.8911865288</v>
      </c>
      <c r="H657" s="14">
        <f t="shared" si="113"/>
        <v>1.4554164367059427E-97</v>
      </c>
      <c r="I657" s="3">
        <f t="shared" si="110"/>
        <v>8027967.8911865288</v>
      </c>
      <c r="J657" s="3">
        <f t="shared" si="110"/>
        <v>2.5295812921060223E-98</v>
      </c>
      <c r="K657" s="3" t="str">
        <f ca="1">IF($A657&lt;=MAX(COVID19!A652:A4200),_xlfn.NUMBERVALUE(INDIRECT(ADDRESS((ROW(K657)-7)*28+29,5,,,"COVID19"))),"")</f>
        <v/>
      </c>
    </row>
    <row r="658" spans="1:11" x14ac:dyDescent="0.4">
      <c r="A658" s="1">
        <f t="shared" si="114"/>
        <v>44537</v>
      </c>
      <c r="B658" s="3">
        <f t="shared" si="114"/>
        <v>651</v>
      </c>
      <c r="C658" s="14">
        <f t="shared" si="115"/>
        <v>572032.10881347384</v>
      </c>
      <c r="D658" s="14">
        <f t="shared" si="112"/>
        <v>-1.7257627046597139E-98</v>
      </c>
      <c r="E658" s="14">
        <f t="shared" si="116"/>
        <v>2.5816244279401105E-97</v>
      </c>
      <c r="F658" s="14">
        <f t="shared" si="118"/>
        <v>-8.2035620181868637E-98</v>
      </c>
      <c r="G658" s="14">
        <f t="shared" si="117"/>
        <v>8027967.8911865288</v>
      </c>
      <c r="H658" s="14">
        <f t="shared" si="113"/>
        <v>9.9293247228465776E-98</v>
      </c>
      <c r="I658" s="3">
        <f t="shared" si="110"/>
        <v>8027967.8911865288</v>
      </c>
      <c r="J658" s="3">
        <f t="shared" si="110"/>
        <v>1.7257627046597139E-98</v>
      </c>
      <c r="K658" s="3" t="str">
        <f ca="1">IF($A658&lt;=MAX(COVID19!A653:A4200),_xlfn.NUMBERVALUE(INDIRECT(ADDRESS((ROW(K658)-7)*28+29,5,,,"COVID19"))),"")</f>
        <v/>
      </c>
    </row>
    <row r="659" spans="1:11" x14ac:dyDescent="0.4">
      <c r="A659" s="1">
        <f t="shared" si="114"/>
        <v>44538</v>
      </c>
      <c r="B659" s="3">
        <f t="shared" si="114"/>
        <v>652</v>
      </c>
      <c r="C659" s="14">
        <f t="shared" si="115"/>
        <v>572032.10881347384</v>
      </c>
      <c r="D659" s="14">
        <f t="shared" si="112"/>
        <v>-1.1773714970491586E-98</v>
      </c>
      <c r="E659" s="14">
        <f t="shared" si="116"/>
        <v>1.7612682261214241E-97</v>
      </c>
      <c r="F659" s="14">
        <f t="shared" si="118"/>
        <v>-5.5967370649563182E-98</v>
      </c>
      <c r="G659" s="14">
        <f t="shared" si="117"/>
        <v>8027967.8911865288</v>
      </c>
      <c r="H659" s="14">
        <f t="shared" si="113"/>
        <v>6.7741085620054766E-98</v>
      </c>
      <c r="I659" s="3">
        <f t="shared" si="110"/>
        <v>8027967.8911865288</v>
      </c>
      <c r="J659" s="3">
        <f t="shared" si="110"/>
        <v>1.1773714970491584E-98</v>
      </c>
      <c r="K659" s="3" t="str">
        <f ca="1">IF($A659&lt;=MAX(COVID19!A654:A4200),_xlfn.NUMBERVALUE(INDIRECT(ADDRESS((ROW(K659)-7)*28+29,5,,,"COVID19"))),"")</f>
        <v/>
      </c>
    </row>
    <row r="660" spans="1:11" x14ac:dyDescent="0.4">
      <c r="A660" s="1">
        <f t="shared" si="114"/>
        <v>44539</v>
      </c>
      <c r="B660" s="3">
        <f t="shared" si="114"/>
        <v>653</v>
      </c>
      <c r="C660" s="14">
        <f t="shared" si="115"/>
        <v>572032.10881347384</v>
      </c>
      <c r="D660" s="14">
        <f t="shared" si="112"/>
        <v>-8.0324116306425141E-99</v>
      </c>
      <c r="E660" s="14">
        <f t="shared" si="116"/>
        <v>1.2015945196257922E-97</v>
      </c>
      <c r="F660" s="14">
        <f t="shared" si="118"/>
        <v>-3.8182762201118721E-98</v>
      </c>
      <c r="G660" s="14">
        <f t="shared" si="117"/>
        <v>8027967.8911865288</v>
      </c>
      <c r="H660" s="14">
        <f t="shared" si="113"/>
        <v>4.6215173831761236E-98</v>
      </c>
      <c r="I660" s="3">
        <f t="shared" si="110"/>
        <v>8027967.8911865288</v>
      </c>
      <c r="J660" s="3">
        <f t="shared" si="110"/>
        <v>8.0324116306425141E-99</v>
      </c>
      <c r="K660" s="3" t="str">
        <f ca="1">IF($A660&lt;=MAX(COVID19!A655:A4200),_xlfn.NUMBERVALUE(INDIRECT(ADDRESS((ROW(K660)-7)*28+29,5,,,"COVID19"))),"")</f>
        <v/>
      </c>
    </row>
    <row r="661" spans="1:11" x14ac:dyDescent="0.4">
      <c r="A661" s="1">
        <f t="shared" si="114"/>
        <v>44540</v>
      </c>
      <c r="B661" s="3">
        <f t="shared" si="114"/>
        <v>654</v>
      </c>
      <c r="C661" s="14">
        <f t="shared" si="115"/>
        <v>572032.10881347384</v>
      </c>
      <c r="D661" s="14">
        <f t="shared" si="112"/>
        <v>-5.4799726989982713E-99</v>
      </c>
      <c r="E661" s="14">
        <f t="shared" si="116"/>
        <v>8.1976689761460503E-98</v>
      </c>
      <c r="F661" s="14">
        <f t="shared" si="118"/>
        <v>-2.6049523363101921E-98</v>
      </c>
      <c r="G661" s="14">
        <f t="shared" si="117"/>
        <v>8027967.8911865288</v>
      </c>
      <c r="H661" s="14">
        <f t="shared" si="113"/>
        <v>3.1529496062100191E-98</v>
      </c>
      <c r="I661" s="3">
        <f t="shared" si="110"/>
        <v>8027967.8911865288</v>
      </c>
      <c r="J661" s="3">
        <f t="shared" si="110"/>
        <v>5.4799726989982705E-99</v>
      </c>
      <c r="K661" s="3" t="str">
        <f ca="1">IF($A661&lt;=MAX(COVID19!A656:A4200),_xlfn.NUMBERVALUE(INDIRECT(ADDRESS((ROW(K661)-7)*28+29,5,,,"COVID19"))),"")</f>
        <v/>
      </c>
    </row>
    <row r="662" spans="1:11" x14ac:dyDescent="0.4">
      <c r="A662" s="1">
        <f t="shared" si="114"/>
        <v>44541</v>
      </c>
      <c r="B662" s="3">
        <f t="shared" si="114"/>
        <v>655</v>
      </c>
      <c r="C662" s="14">
        <f t="shared" si="115"/>
        <v>572032.10881347384</v>
      </c>
      <c r="D662" s="14">
        <f t="shared" si="112"/>
        <v>-3.738615768545254E-99</v>
      </c>
      <c r="E662" s="14">
        <f t="shared" si="116"/>
        <v>5.5927166398358582E-98</v>
      </c>
      <c r="F662" s="14">
        <f t="shared" si="118"/>
        <v>-1.7771832846208045E-98</v>
      </c>
      <c r="G662" s="14">
        <f t="shared" si="117"/>
        <v>8027967.8911865288</v>
      </c>
      <c r="H662" s="14">
        <f t="shared" si="113"/>
        <v>2.1510448614753299E-98</v>
      </c>
      <c r="I662" s="3">
        <f t="shared" si="110"/>
        <v>8027967.8911865288</v>
      </c>
      <c r="J662" s="3">
        <f t="shared" si="110"/>
        <v>3.738615768545254E-99</v>
      </c>
      <c r="K662" s="3" t="str">
        <f ca="1">IF($A662&lt;=MAX(COVID19!A657:A4200),_xlfn.NUMBERVALUE(INDIRECT(ADDRESS((ROW(K662)-7)*28+29,5,,,"COVID19"))),"")</f>
        <v/>
      </c>
    </row>
    <row r="663" spans="1:11" x14ac:dyDescent="0.4">
      <c r="A663" s="1">
        <f t="shared" si="114"/>
        <v>44542</v>
      </c>
      <c r="B663" s="3">
        <f t="shared" si="114"/>
        <v>656</v>
      </c>
      <c r="C663" s="14">
        <f t="shared" si="115"/>
        <v>572032.10881347384</v>
      </c>
      <c r="D663" s="14">
        <f t="shared" si="112"/>
        <v>-2.5506053830104362E-99</v>
      </c>
      <c r="E663" s="14">
        <f t="shared" si="116"/>
        <v>3.8155333552150537E-98</v>
      </c>
      <c r="F663" s="14">
        <f t="shared" si="118"/>
        <v>-1.2124522906278229E-98</v>
      </c>
      <c r="G663" s="14">
        <f t="shared" si="117"/>
        <v>8027967.8911865288</v>
      </c>
      <c r="H663" s="14">
        <f t="shared" si="113"/>
        <v>1.4675128289288665E-98</v>
      </c>
      <c r="I663" s="3">
        <f t="shared" si="110"/>
        <v>8027967.8911865288</v>
      </c>
      <c r="J663" s="3">
        <f t="shared" si="110"/>
        <v>2.5506053830104366E-99</v>
      </c>
      <c r="K663" s="3" t="str">
        <f ca="1">IF($A663&lt;=MAX(COVID19!A658:A4200),_xlfn.NUMBERVALUE(INDIRECT(ADDRESS((ROW(K663)-7)*28+29,5,,,"COVID19"))),"")</f>
        <v/>
      </c>
    </row>
    <row r="664" spans="1:11" x14ac:dyDescent="0.4">
      <c r="A664" s="1">
        <f t="shared" si="114"/>
        <v>44543</v>
      </c>
      <c r="B664" s="3">
        <f t="shared" si="114"/>
        <v>657</v>
      </c>
      <c r="C664" s="14">
        <f t="shared" si="115"/>
        <v>572032.10881347384</v>
      </c>
      <c r="D664" s="14">
        <f t="shared" si="112"/>
        <v>-1.7401060238862756E-99</v>
      </c>
      <c r="E664" s="14">
        <f t="shared" si="116"/>
        <v>2.6030810645872308E-98</v>
      </c>
      <c r="F664" s="14">
        <f t="shared" si="118"/>
        <v>-8.2717442245261498E-99</v>
      </c>
      <c r="G664" s="14">
        <f t="shared" si="117"/>
        <v>8027967.8911865288</v>
      </c>
      <c r="H664" s="14">
        <f t="shared" si="113"/>
        <v>1.0011850248412426E-98</v>
      </c>
      <c r="I664" s="3">
        <f t="shared" si="110"/>
        <v>8027967.8911865288</v>
      </c>
      <c r="J664" s="3">
        <f t="shared" si="110"/>
        <v>1.7401060238862758E-99</v>
      </c>
      <c r="K664" s="3" t="str">
        <f ca="1">IF($A664&lt;=MAX(COVID19!A659:A4200),_xlfn.NUMBERVALUE(INDIRECT(ADDRESS((ROW(K664)-7)*28+29,5,,,"COVID19"))),"")</f>
        <v/>
      </c>
    </row>
    <row r="665" spans="1:11" x14ac:dyDescent="0.4">
      <c r="A665" s="1">
        <f t="shared" ref="A665:B680" si="119">A664+1</f>
        <v>44544</v>
      </c>
      <c r="B665" s="3">
        <f t="shared" si="119"/>
        <v>658</v>
      </c>
      <c r="C665" s="14">
        <f t="shared" si="115"/>
        <v>572032.10881347384</v>
      </c>
      <c r="D665" s="14">
        <f t="shared" si="112"/>
        <v>-1.187156976353372E-99</v>
      </c>
      <c r="E665" s="14">
        <f t="shared" si="116"/>
        <v>1.7759066421346158E-98</v>
      </c>
      <c r="F665" s="14">
        <f t="shared" si="118"/>
        <v>-5.6432531857028422E-99</v>
      </c>
      <c r="G665" s="14">
        <f t="shared" si="117"/>
        <v>8027967.8911865288</v>
      </c>
      <c r="H665" s="14">
        <f t="shared" si="113"/>
        <v>6.8304101620562145E-99</v>
      </c>
      <c r="I665" s="3">
        <f t="shared" si="110"/>
        <v>8027967.8911865288</v>
      </c>
      <c r="J665" s="3">
        <f t="shared" si="110"/>
        <v>1.1871569763533724E-99</v>
      </c>
      <c r="K665" s="3" t="str">
        <f ca="1">IF($A665&lt;=MAX(COVID19!A660:A4200),_xlfn.NUMBERVALUE(INDIRECT(ADDRESS((ROW(K665)-7)*28+29,5,,,"COVID19"))),"")</f>
        <v/>
      </c>
    </row>
    <row r="666" spans="1:11" x14ac:dyDescent="0.4">
      <c r="A666" s="1">
        <f t="shared" si="119"/>
        <v>44545</v>
      </c>
      <c r="B666" s="3">
        <f t="shared" si="119"/>
        <v>659</v>
      </c>
      <c r="C666" s="14">
        <f t="shared" si="115"/>
        <v>572032.10881347384</v>
      </c>
      <c r="D666" s="14">
        <f t="shared" si="112"/>
        <v>-8.0991713559896737E-100</v>
      </c>
      <c r="E666" s="14">
        <f t="shared" si="116"/>
        <v>1.2115813235643316E-98</v>
      </c>
      <c r="F666" s="14">
        <f t="shared" si="118"/>
        <v>-3.8500110319561541E-99</v>
      </c>
      <c r="G666" s="14">
        <f t="shared" si="117"/>
        <v>8027967.8911865288</v>
      </c>
      <c r="H666" s="14">
        <f t="shared" si="113"/>
        <v>4.6599281675551214E-99</v>
      </c>
      <c r="I666" s="3">
        <f t="shared" si="110"/>
        <v>8027967.8911865288</v>
      </c>
      <c r="J666" s="3">
        <f t="shared" si="110"/>
        <v>8.0991713559896727E-100</v>
      </c>
      <c r="K666" s="3" t="str">
        <f ca="1">IF($A666&lt;=MAX(COVID19!A661:A4200),_xlfn.NUMBERVALUE(INDIRECT(ADDRESS((ROW(K666)-7)*28+29,5,,,"COVID19"))),"")</f>
        <v/>
      </c>
    </row>
    <row r="667" spans="1:11" x14ac:dyDescent="0.4">
      <c r="A667" s="1">
        <f t="shared" si="119"/>
        <v>44546</v>
      </c>
      <c r="B667" s="3">
        <f t="shared" si="119"/>
        <v>660</v>
      </c>
      <c r="C667" s="14">
        <f t="shared" si="115"/>
        <v>572032.10881347384</v>
      </c>
      <c r="D667" s="14">
        <f t="shared" si="112"/>
        <v>-5.5255183569049733E-100</v>
      </c>
      <c r="E667" s="14">
        <f t="shared" si="116"/>
        <v>8.2658022036871613E-99</v>
      </c>
      <c r="F667" s="14">
        <f t="shared" si="118"/>
        <v>-2.626602858035334E-99</v>
      </c>
      <c r="G667" s="14">
        <f t="shared" si="117"/>
        <v>8027967.8911865288</v>
      </c>
      <c r="H667" s="14">
        <f t="shared" si="113"/>
        <v>3.1791546937258312E-99</v>
      </c>
      <c r="I667" s="3">
        <f t="shared" si="110"/>
        <v>8027967.8911865288</v>
      </c>
      <c r="J667" s="3">
        <f t="shared" si="110"/>
        <v>5.5255183569049713E-100</v>
      </c>
      <c r="K667" s="3" t="str">
        <f ca="1">IF($A667&lt;=MAX(COVID19!A662:A4200),_xlfn.NUMBERVALUE(INDIRECT(ADDRESS((ROW(K667)-7)*28+29,5,,,"COVID19"))),"")</f>
        <v/>
      </c>
    </row>
    <row r="668" spans="1:11" x14ac:dyDescent="0.4">
      <c r="A668" s="1">
        <f t="shared" si="119"/>
        <v>44547</v>
      </c>
      <c r="B668" s="3">
        <f t="shared" si="119"/>
        <v>661</v>
      </c>
      <c r="C668" s="14">
        <f t="shared" si="115"/>
        <v>572032.10881347384</v>
      </c>
      <c r="D668" s="14">
        <f t="shared" si="112"/>
        <v>-3.7696884990480701E-100</v>
      </c>
      <c r="E668" s="14">
        <f t="shared" si="116"/>
        <v>5.6391993456518273E-99</v>
      </c>
      <c r="F668" s="14">
        <f t="shared" si="118"/>
        <v>-1.7919539753458955E-99</v>
      </c>
      <c r="G668" s="14">
        <f t="shared" si="117"/>
        <v>8027967.8911865288</v>
      </c>
      <c r="H668" s="14">
        <f t="shared" si="113"/>
        <v>2.1689228252507025E-99</v>
      </c>
      <c r="I668" s="3">
        <f t="shared" si="110"/>
        <v>8027967.8911865288</v>
      </c>
      <c r="J668" s="3">
        <f t="shared" si="110"/>
        <v>3.7696884990480695E-100</v>
      </c>
      <c r="K668" s="3" t="str">
        <f ca="1">IF($A668&lt;=MAX(COVID19!A663:A4200),_xlfn.NUMBERVALUE(INDIRECT(ADDRESS((ROW(K668)-7)*28+29,5,,,"COVID19"))),"")</f>
        <v/>
      </c>
    </row>
    <row r="669" spans="1:11" x14ac:dyDescent="0.4">
      <c r="A669" s="1">
        <f t="shared" si="119"/>
        <v>44548</v>
      </c>
      <c r="B669" s="3">
        <f t="shared" si="119"/>
        <v>662</v>
      </c>
      <c r="C669" s="14">
        <f t="shared" si="115"/>
        <v>572032.10881347384</v>
      </c>
      <c r="D669" s="14">
        <f t="shared" si="112"/>
        <v>-2.5718042112912452E-100</v>
      </c>
      <c r="E669" s="14">
        <f t="shared" si="116"/>
        <v>3.8472453703059316E-99</v>
      </c>
      <c r="F669" s="14">
        <f t="shared" si="118"/>
        <v>-1.2225293366808491E-99</v>
      </c>
      <c r="G669" s="14">
        <f t="shared" si="117"/>
        <v>8027967.8911865288</v>
      </c>
      <c r="H669" s="14">
        <f t="shared" si="113"/>
        <v>1.4797097578099736E-99</v>
      </c>
      <c r="I669" s="3">
        <f t="shared" si="110"/>
        <v>8027967.8911865288</v>
      </c>
      <c r="J669" s="3">
        <f t="shared" si="110"/>
        <v>2.5718042112912447E-100</v>
      </c>
      <c r="K669" s="3" t="str">
        <f ca="1">IF($A669&lt;=MAX(COVID19!A664:A4200),_xlfn.NUMBERVALUE(INDIRECT(ADDRESS((ROW(K669)-7)*28+29,5,,,"COVID19"))),"")</f>
        <v/>
      </c>
    </row>
    <row r="670" spans="1:11" x14ac:dyDescent="0.4">
      <c r="A670" s="1">
        <f t="shared" si="119"/>
        <v>44549</v>
      </c>
      <c r="B670" s="3">
        <f t="shared" si="119"/>
        <v>663</v>
      </c>
      <c r="C670" s="14">
        <f t="shared" si="115"/>
        <v>572032.10881347384</v>
      </c>
      <c r="D670" s="14">
        <f t="shared" si="112"/>
        <v>-1.754568554639358E-100</v>
      </c>
      <c r="E670" s="14">
        <f t="shared" si="116"/>
        <v>2.6247160336250825E-99</v>
      </c>
      <c r="F670" s="14">
        <f t="shared" si="118"/>
        <v>-8.3404931131494208E-100</v>
      </c>
      <c r="G670" s="14">
        <f t="shared" si="117"/>
        <v>8027967.8911865288</v>
      </c>
      <c r="H670" s="14">
        <f t="shared" si="113"/>
        <v>1.0095061667788779E-99</v>
      </c>
      <c r="I670" s="3">
        <f t="shared" si="110"/>
        <v>8027967.8911865288</v>
      </c>
      <c r="J670" s="3">
        <f t="shared" si="110"/>
        <v>1.7545685546393578E-100</v>
      </c>
      <c r="K670" s="3" t="str">
        <f ca="1">IF($A670&lt;=MAX(COVID19!A665:A4200),_xlfn.NUMBERVALUE(INDIRECT(ADDRESS((ROW(K670)-7)*28+29,5,,,"COVID19"))),"")</f>
        <v/>
      </c>
    </row>
    <row r="671" spans="1:11" x14ac:dyDescent="0.4">
      <c r="A671" s="1">
        <f t="shared" si="119"/>
        <v>44550</v>
      </c>
      <c r="B671" s="3">
        <f t="shared" si="119"/>
        <v>664</v>
      </c>
      <c r="C671" s="14">
        <f t="shared" si="115"/>
        <v>572032.10881347384</v>
      </c>
      <c r="D671" s="14">
        <f t="shared" si="112"/>
        <v>-1.1970237856417515E-100</v>
      </c>
      <c r="E671" s="14">
        <f t="shared" si="116"/>
        <v>1.7906667223101404E-99</v>
      </c>
      <c r="F671" s="14">
        <f t="shared" si="118"/>
        <v>-5.6901559155510954E-100</v>
      </c>
      <c r="G671" s="14">
        <f t="shared" si="117"/>
        <v>8027967.8911865288</v>
      </c>
      <c r="H671" s="14">
        <f t="shared" si="113"/>
        <v>6.8871797011928471E-100</v>
      </c>
      <c r="I671" s="3">
        <f t="shared" si="110"/>
        <v>8027967.8911865288</v>
      </c>
      <c r="J671" s="3">
        <f t="shared" si="110"/>
        <v>1.1970237856417518E-100</v>
      </c>
      <c r="K671" s="3" t="str">
        <f ca="1">IF($A671&lt;=MAX(COVID19!A666:A4200),_xlfn.NUMBERVALUE(INDIRECT(ADDRESS((ROW(K671)-7)*28+29,5,,,"COVID19"))),"")</f>
        <v/>
      </c>
    </row>
    <row r="672" spans="1:11" x14ac:dyDescent="0.4">
      <c r="A672" s="1">
        <f t="shared" si="119"/>
        <v>44551</v>
      </c>
      <c r="B672" s="3">
        <f t="shared" si="119"/>
        <v>665</v>
      </c>
      <c r="C672" s="14">
        <f t="shared" si="115"/>
        <v>572032.10881347384</v>
      </c>
      <c r="D672" s="14">
        <f t="shared" si="112"/>
        <v>-8.1664859409647188E-101</v>
      </c>
      <c r="E672" s="14">
        <f t="shared" si="116"/>
        <v>1.2216511307550309E-99</v>
      </c>
      <c r="F672" s="14">
        <f t="shared" si="118"/>
        <v>-3.882009601115185E-100</v>
      </c>
      <c r="G672" s="14">
        <f t="shared" si="117"/>
        <v>8027967.8911865288</v>
      </c>
      <c r="H672" s="14">
        <f t="shared" si="113"/>
        <v>4.6986581952116568E-100</v>
      </c>
      <c r="I672" s="3">
        <f t="shared" si="110"/>
        <v>8027967.8911865288</v>
      </c>
      <c r="J672" s="3">
        <f t="shared" si="110"/>
        <v>8.1664859409647175E-101</v>
      </c>
      <c r="K672" s="3" t="str">
        <f ca="1">IF($A672&lt;=MAX(COVID19!A667:A4200),_xlfn.NUMBERVALUE(INDIRECT(ADDRESS((ROW(K672)-7)*28+29,5,,,"COVID19"))),"")</f>
        <v/>
      </c>
    </row>
    <row r="673" spans="1:11" x14ac:dyDescent="0.4">
      <c r="A673" s="1">
        <f t="shared" si="119"/>
        <v>44552</v>
      </c>
      <c r="B673" s="3">
        <f t="shared" si="119"/>
        <v>666</v>
      </c>
      <c r="C673" s="14">
        <f t="shared" si="115"/>
        <v>572032.10881347384</v>
      </c>
      <c r="D673" s="14">
        <f t="shared" si="112"/>
        <v>-5.5714425581125429E-101</v>
      </c>
      <c r="E673" s="14">
        <f t="shared" si="116"/>
        <v>8.3345017064351241E-100</v>
      </c>
      <c r="F673" s="14">
        <f t="shared" si="118"/>
        <v>-2.6484333235868701E-100</v>
      </c>
      <c r="G673" s="14">
        <f t="shared" si="117"/>
        <v>8027967.8911865288</v>
      </c>
      <c r="H673" s="14">
        <f t="shared" si="113"/>
        <v>3.2055775793981246E-100</v>
      </c>
      <c r="I673" s="3">
        <f t="shared" si="110"/>
        <v>8027967.8911865288</v>
      </c>
      <c r="J673" s="3">
        <f t="shared" si="110"/>
        <v>5.5714425581125448E-101</v>
      </c>
      <c r="K673" s="3" t="str">
        <f ca="1">IF($A673&lt;=MAX(COVID19!A668:A4200),_xlfn.NUMBERVALUE(INDIRECT(ADDRESS((ROW(K673)-7)*28+29,5,,,"COVID19"))),"")</f>
        <v/>
      </c>
    </row>
    <row r="674" spans="1:11" x14ac:dyDescent="0.4">
      <c r="A674" s="1">
        <f t="shared" si="119"/>
        <v>44553</v>
      </c>
      <c r="B674" s="3">
        <f t="shared" si="119"/>
        <v>667</v>
      </c>
      <c r="C674" s="14">
        <f t="shared" si="115"/>
        <v>572032.10881347384</v>
      </c>
      <c r="D674" s="14">
        <f t="shared" si="112"/>
        <v>-3.801019484113717E-101</v>
      </c>
      <c r="E674" s="14">
        <f t="shared" si="116"/>
        <v>5.686068382848254E-100</v>
      </c>
      <c r="F674" s="14">
        <f t="shared" si="118"/>
        <v>-1.8068474296071875E-100</v>
      </c>
      <c r="G674" s="14">
        <f t="shared" si="117"/>
        <v>8027967.8911865288</v>
      </c>
      <c r="H674" s="14">
        <f t="shared" si="113"/>
        <v>2.1869493780185592E-100</v>
      </c>
      <c r="I674" s="3">
        <f t="shared" si="110"/>
        <v>8027967.8911865288</v>
      </c>
      <c r="J674" s="3">
        <f t="shared" si="110"/>
        <v>3.8010194841137164E-101</v>
      </c>
      <c r="K674" s="3" t="str">
        <f ca="1">IF($A674&lt;=MAX(COVID19!A669:A4200),_xlfn.NUMBERVALUE(INDIRECT(ADDRESS((ROW(K674)-7)*28+29,5,,,"COVID19"))),"")</f>
        <v/>
      </c>
    </row>
    <row r="675" spans="1:11" x14ac:dyDescent="0.4">
      <c r="A675" s="1">
        <f t="shared" si="119"/>
        <v>44554</v>
      </c>
      <c r="B675" s="3">
        <f t="shared" si="119"/>
        <v>668</v>
      </c>
      <c r="C675" s="14">
        <f t="shared" si="115"/>
        <v>572032.10881347384</v>
      </c>
      <c r="D675" s="14">
        <f t="shared" si="112"/>
        <v>-2.5931792292419542E-101</v>
      </c>
      <c r="E675" s="14">
        <f t="shared" si="116"/>
        <v>3.8792209532410665E-100</v>
      </c>
      <c r="F675" s="14">
        <f t="shared" si="118"/>
        <v>-1.2326901360146763E-100</v>
      </c>
      <c r="G675" s="14">
        <f t="shared" si="117"/>
        <v>8027967.8911865288</v>
      </c>
      <c r="H675" s="14">
        <f t="shared" si="113"/>
        <v>1.4920080589388716E-100</v>
      </c>
      <c r="I675" s="3">
        <f t="shared" si="110"/>
        <v>8027967.8911865288</v>
      </c>
      <c r="J675" s="3">
        <f t="shared" si="110"/>
        <v>2.5931792292419532E-101</v>
      </c>
      <c r="K675" s="3" t="str">
        <f ca="1">IF($A675&lt;=MAX(COVID19!A670:A4200),_xlfn.NUMBERVALUE(INDIRECT(ADDRESS((ROW(K675)-7)*28+29,5,,,"COVID19"))),"")</f>
        <v/>
      </c>
    </row>
    <row r="676" spans="1:11" x14ac:dyDescent="0.4">
      <c r="A676" s="1">
        <f t="shared" si="119"/>
        <v>44555</v>
      </c>
      <c r="B676" s="3">
        <f t="shared" si="119"/>
        <v>669</v>
      </c>
      <c r="C676" s="14">
        <f t="shared" si="115"/>
        <v>572032.10881347384</v>
      </c>
      <c r="D676" s="14">
        <f t="shared" si="112"/>
        <v>-1.7691512877208686E-101</v>
      </c>
      <c r="E676" s="14">
        <f t="shared" si="116"/>
        <v>2.6465308172263899E-100</v>
      </c>
      <c r="F676" s="14">
        <f t="shared" si="118"/>
        <v>-8.4098133939190908E-101</v>
      </c>
      <c r="G676" s="14">
        <f t="shared" si="117"/>
        <v>8027967.8911865288</v>
      </c>
      <c r="H676" s="14">
        <f t="shared" si="113"/>
        <v>1.017896468163996E-100</v>
      </c>
      <c r="I676" s="3">
        <f t="shared" si="110"/>
        <v>8027967.8911865288</v>
      </c>
      <c r="J676" s="3">
        <f t="shared" si="110"/>
        <v>1.7691512877208689E-101</v>
      </c>
      <c r="K676" s="3" t="str">
        <f ca="1">IF($A676&lt;=MAX(COVID19!A671:A4200),_xlfn.NUMBERVALUE(INDIRECT(ADDRESS((ROW(K676)-7)*28+29,5,,,"COVID19"))),"")</f>
        <v/>
      </c>
    </row>
    <row r="677" spans="1:11" x14ac:dyDescent="0.4">
      <c r="A677" s="1">
        <f t="shared" si="119"/>
        <v>44556</v>
      </c>
      <c r="B677" s="3">
        <f t="shared" si="119"/>
        <v>670</v>
      </c>
      <c r="C677" s="14">
        <f t="shared" si="115"/>
        <v>572032.10881347384</v>
      </c>
      <c r="D677" s="14">
        <f t="shared" si="112"/>
        <v>-1.2069726008716141E-101</v>
      </c>
      <c r="E677" s="14">
        <f t="shared" si="116"/>
        <v>1.8055494778344808E-100</v>
      </c>
      <c r="F677" s="14">
        <f t="shared" si="118"/>
        <v>-5.7374484677225417E-101</v>
      </c>
      <c r="G677" s="14">
        <f t="shared" si="117"/>
        <v>8027967.8911865288</v>
      </c>
      <c r="H677" s="14">
        <f t="shared" si="113"/>
        <v>6.9444210685941559E-101</v>
      </c>
      <c r="I677" s="3">
        <f t="shared" si="110"/>
        <v>8027967.8911865288</v>
      </c>
      <c r="J677" s="3">
        <f t="shared" si="110"/>
        <v>1.2069726008716141E-101</v>
      </c>
      <c r="K677" s="3" t="str">
        <f ca="1">IF($A677&lt;=MAX(COVID19!A672:A4200),_xlfn.NUMBERVALUE(INDIRECT(ADDRESS((ROW(K677)-7)*28+29,5,,,"COVID19"))),"")</f>
        <v/>
      </c>
    </row>
    <row r="678" spans="1:11" x14ac:dyDescent="0.4">
      <c r="A678" s="1">
        <f t="shared" si="119"/>
        <v>44557</v>
      </c>
      <c r="B678" s="3">
        <f t="shared" si="119"/>
        <v>671</v>
      </c>
      <c r="C678" s="14">
        <f t="shared" si="115"/>
        <v>572032.10881347384</v>
      </c>
      <c r="D678" s="14">
        <f t="shared" si="112"/>
        <v>-8.2343599971685127E-102</v>
      </c>
      <c r="E678" s="14">
        <f t="shared" si="116"/>
        <v>1.2318046310622267E-100</v>
      </c>
      <c r="F678" s="14">
        <f t="shared" si="118"/>
        <v>-3.9142741197532512E-101</v>
      </c>
      <c r="G678" s="14">
        <f t="shared" si="117"/>
        <v>8027967.8911865288</v>
      </c>
      <c r="H678" s="14">
        <f t="shared" si="113"/>
        <v>4.7377101194701023E-101</v>
      </c>
      <c r="I678" s="3">
        <f t="shared" si="110"/>
        <v>8027967.8911865288</v>
      </c>
      <c r="J678" s="3">
        <f t="shared" si="110"/>
        <v>8.2343599971685111E-102</v>
      </c>
      <c r="K678" s="3" t="str">
        <f ca="1">IF($A678&lt;=MAX(COVID19!A673:A4200),_xlfn.NUMBERVALUE(INDIRECT(ADDRESS((ROW(K678)-7)*28+29,5,,,"COVID19"))),"")</f>
        <v/>
      </c>
    </row>
    <row r="679" spans="1:11" x14ac:dyDescent="0.4">
      <c r="A679" s="1">
        <f t="shared" si="119"/>
        <v>44558</v>
      </c>
      <c r="B679" s="3">
        <f t="shared" si="119"/>
        <v>672</v>
      </c>
      <c r="C679" s="14">
        <f t="shared" si="115"/>
        <v>572032.10881347384</v>
      </c>
      <c r="D679" s="14">
        <f t="shared" si="112"/>
        <v>-5.6177484488052128E-102</v>
      </c>
      <c r="E679" s="14">
        <f t="shared" si="116"/>
        <v>8.4037721908690153E-101</v>
      </c>
      <c r="F679" s="14">
        <f t="shared" si="118"/>
        <v>-2.6704452285306381E-101</v>
      </c>
      <c r="G679" s="14">
        <f t="shared" si="117"/>
        <v>8027967.8911865288</v>
      </c>
      <c r="H679" s="14">
        <f t="shared" si="113"/>
        <v>3.2322200734111595E-101</v>
      </c>
      <c r="I679" s="3">
        <f t="shared" si="110"/>
        <v>8027967.8911865288</v>
      </c>
      <c r="J679" s="3">
        <f t="shared" si="110"/>
        <v>5.6177484488052136E-102</v>
      </c>
      <c r="K679" s="3" t="str">
        <f ca="1">IF($A679&lt;=MAX(COVID19!A674:A4200),_xlfn.NUMBERVALUE(INDIRECT(ADDRESS((ROW(K679)-7)*28+29,5,,,"COVID19"))),"")</f>
        <v/>
      </c>
    </row>
    <row r="680" spans="1:11" x14ac:dyDescent="0.4">
      <c r="A680" s="1">
        <f t="shared" si="119"/>
        <v>44559</v>
      </c>
      <c r="B680" s="3">
        <f t="shared" si="119"/>
        <v>673</v>
      </c>
      <c r="C680" s="14">
        <f t="shared" si="115"/>
        <v>572032.10881347384</v>
      </c>
      <c r="D680" s="14">
        <f t="shared" si="112"/>
        <v>-3.8326108701714977E-102</v>
      </c>
      <c r="E680" s="14">
        <f t="shared" si="116"/>
        <v>5.7333269623383778E-101</v>
      </c>
      <c r="F680" s="14">
        <f t="shared" si="118"/>
        <v>-1.8218646677283801E-101</v>
      </c>
      <c r="G680" s="14">
        <f t="shared" si="117"/>
        <v>8027967.8911865288</v>
      </c>
      <c r="H680" s="14">
        <f t="shared" si="113"/>
        <v>2.2051257547455297E-101</v>
      </c>
      <c r="I680" s="3">
        <f t="shared" si="110"/>
        <v>8027967.8911865288</v>
      </c>
      <c r="J680" s="3">
        <f t="shared" si="110"/>
        <v>3.8326108701714961E-102</v>
      </c>
      <c r="K680" s="3" t="str">
        <f ca="1">IF($A680&lt;=MAX(COVID19!A675:A4200),_xlfn.NUMBERVALUE(INDIRECT(ADDRESS((ROW(K680)-7)*28+29,5,,,"COVID19"))),"")</f>
        <v/>
      </c>
    </row>
    <row r="681" spans="1:11" x14ac:dyDescent="0.4">
      <c r="A681" s="1">
        <f t="shared" ref="A681:B696" si="120">A680+1</f>
        <v>44560</v>
      </c>
      <c r="B681" s="3">
        <f t="shared" si="120"/>
        <v>674</v>
      </c>
      <c r="C681" s="14">
        <f t="shared" si="115"/>
        <v>572032.10881347384</v>
      </c>
      <c r="D681" s="14">
        <f t="shared" si="112"/>
        <v>-2.6147319012265077E-102</v>
      </c>
      <c r="E681" s="14">
        <f t="shared" si="116"/>
        <v>3.9114622946099978E-101</v>
      </c>
      <c r="F681" s="14">
        <f t="shared" si="118"/>
        <v>-1.2429353847273482E-101</v>
      </c>
      <c r="G681" s="14">
        <f t="shared" si="117"/>
        <v>8027967.8911865288</v>
      </c>
      <c r="H681" s="14">
        <f t="shared" si="113"/>
        <v>1.504408574849999E-101</v>
      </c>
      <c r="I681" s="3">
        <f t="shared" si="110"/>
        <v>8027967.8911865288</v>
      </c>
      <c r="J681" s="3">
        <f t="shared" si="110"/>
        <v>2.614731901226508E-102</v>
      </c>
      <c r="K681" s="3" t="str">
        <f ca="1">IF($A681&lt;=MAX(COVID19!A676:A4200),_xlfn.NUMBERVALUE(INDIRECT(ADDRESS((ROW(K681)-7)*28+29,5,,,"COVID19"))),"")</f>
        <v/>
      </c>
    </row>
    <row r="682" spans="1:11" x14ac:dyDescent="0.4">
      <c r="A682" s="1">
        <f t="shared" si="120"/>
        <v>44561</v>
      </c>
      <c r="B682" s="3">
        <f t="shared" si="120"/>
        <v>675</v>
      </c>
      <c r="C682" s="14">
        <f t="shared" si="115"/>
        <v>572032.10881347384</v>
      </c>
      <c r="D682" s="14">
        <f t="shared" si="112"/>
        <v>-1.7838552221675616E-102</v>
      </c>
      <c r="E682" s="14">
        <f t="shared" si="116"/>
        <v>2.6685269098826497E-101</v>
      </c>
      <c r="F682" s="14">
        <f t="shared" si="118"/>
        <v>-8.4797098158426279E-102</v>
      </c>
      <c r="G682" s="14">
        <f t="shared" si="117"/>
        <v>8027967.8911865288</v>
      </c>
      <c r="H682" s="14">
        <f t="shared" si="113"/>
        <v>1.026356503801019E-101</v>
      </c>
      <c r="I682" s="3">
        <f t="shared" si="110"/>
        <v>8027967.8911865288</v>
      </c>
      <c r="J682" s="3">
        <f t="shared" si="110"/>
        <v>1.7838552221675622E-102</v>
      </c>
      <c r="K682" s="3" t="str">
        <f ca="1">IF($A682&lt;=MAX(COVID19!A677:A4200),_xlfn.NUMBERVALUE(INDIRECT(ADDRESS((ROW(K682)-7)*28+29,5,,,"COVID19"))),"")</f>
        <v/>
      </c>
    </row>
    <row r="683" spans="1:11" x14ac:dyDescent="0.4">
      <c r="A683" s="1">
        <f t="shared" si="120"/>
        <v>44562</v>
      </c>
      <c r="B683" s="3">
        <f t="shared" si="120"/>
        <v>676</v>
      </c>
      <c r="C683" s="14">
        <f t="shared" si="115"/>
        <v>572032.10881347384</v>
      </c>
      <c r="D683" s="14">
        <f t="shared" si="112"/>
        <v>-1.2170041036183543E-102</v>
      </c>
      <c r="E683" s="14">
        <f t="shared" si="116"/>
        <v>1.8205559282983871E-101</v>
      </c>
      <c r="F683" s="14">
        <f t="shared" si="118"/>
        <v>-5.7851340821446719E-102</v>
      </c>
      <c r="G683" s="14">
        <f t="shared" si="117"/>
        <v>8027967.8911865288</v>
      </c>
      <c r="H683" s="14">
        <f t="shared" si="113"/>
        <v>7.0021381857630262E-102</v>
      </c>
      <c r="I683" s="3">
        <f t="shared" si="110"/>
        <v>8027967.8911865288</v>
      </c>
      <c r="J683" s="3">
        <f t="shared" si="110"/>
        <v>1.2170041036183543E-102</v>
      </c>
      <c r="K683" s="3" t="str">
        <f ca="1">IF($A683&lt;=MAX(COVID19!A678:A4200),_xlfn.NUMBERVALUE(INDIRECT(ADDRESS((ROW(K683)-7)*28+29,5,,,"COVID19"))),"")</f>
        <v/>
      </c>
    </row>
    <row r="684" spans="1:11" x14ac:dyDescent="0.4">
      <c r="A684" s="1">
        <f t="shared" si="120"/>
        <v>44563</v>
      </c>
      <c r="B684" s="3">
        <f t="shared" si="120"/>
        <v>677</v>
      </c>
      <c r="C684" s="14">
        <f t="shared" si="115"/>
        <v>572032.10881347384</v>
      </c>
      <c r="D684" s="14">
        <f t="shared" si="112"/>
        <v>-8.3027981745302795E-103</v>
      </c>
      <c r="E684" s="14">
        <f t="shared" si="116"/>
        <v>1.2420425200839199E-101</v>
      </c>
      <c r="F684" s="14">
        <f t="shared" si="118"/>
        <v>-3.9468067982543562E-102</v>
      </c>
      <c r="G684" s="14">
        <f t="shared" si="117"/>
        <v>8027967.8911865288</v>
      </c>
      <c r="H684" s="14">
        <f t="shared" si="113"/>
        <v>4.7770866157073838E-102</v>
      </c>
      <c r="I684" s="3">
        <f t="shared" si="110"/>
        <v>8027967.8911865288</v>
      </c>
      <c r="J684" s="3">
        <f t="shared" si="110"/>
        <v>8.3027981745302755E-103</v>
      </c>
      <c r="K684" s="3" t="str">
        <f ca="1">IF($A684&lt;=MAX(COVID19!A679:A4200),_xlfn.NUMBERVALUE(INDIRECT(ADDRESS((ROW(K684)-7)*28+29,5,,,"COVID19"))),"")</f>
        <v/>
      </c>
    </row>
    <row r="685" spans="1:11" x14ac:dyDescent="0.4">
      <c r="A685" s="1">
        <f t="shared" si="120"/>
        <v>44564</v>
      </c>
      <c r="B685" s="3">
        <f t="shared" si="120"/>
        <v>678</v>
      </c>
      <c r="C685" s="14">
        <f t="shared" si="115"/>
        <v>572032.10881347384</v>
      </c>
      <c r="D685" s="14">
        <f t="shared" si="112"/>
        <v>-5.664439201316073E-103</v>
      </c>
      <c r="E685" s="14">
        <f t="shared" si="116"/>
        <v>8.4736184025848424E-102</v>
      </c>
      <c r="F685" s="14">
        <f t="shared" si="118"/>
        <v>-2.6926400808625623E-102</v>
      </c>
      <c r="G685" s="14">
        <f t="shared" si="117"/>
        <v>8027967.8911865288</v>
      </c>
      <c r="H685" s="14">
        <f t="shared" si="113"/>
        <v>3.2590840009941698E-102</v>
      </c>
      <c r="I685" s="3">
        <f t="shared" ref="I685:J748" si="121">E685+G685</f>
        <v>8027967.8911865288</v>
      </c>
      <c r="J685" s="3">
        <f t="shared" si="121"/>
        <v>5.664439201316075E-103</v>
      </c>
      <c r="K685" s="3" t="str">
        <f ca="1">IF($A685&lt;=MAX(COVID19!A680:A4200),_xlfn.NUMBERVALUE(INDIRECT(ADDRESS((ROW(K685)-7)*28+29,5,,,"COVID19"))),"")</f>
        <v/>
      </c>
    </row>
    <row r="686" spans="1:11" x14ac:dyDescent="0.4">
      <c r="A686" s="1">
        <f t="shared" si="120"/>
        <v>44565</v>
      </c>
      <c r="B686" s="3">
        <f t="shared" si="120"/>
        <v>679</v>
      </c>
      <c r="C686" s="14">
        <f t="shared" si="115"/>
        <v>572032.10881347384</v>
      </c>
      <c r="D686" s="14">
        <f t="shared" si="112"/>
        <v>-3.8644648214903152E-103</v>
      </c>
      <c r="E686" s="14">
        <f t="shared" si="116"/>
        <v>5.7809783217222801E-102</v>
      </c>
      <c r="F686" s="14">
        <f t="shared" si="118"/>
        <v>-1.8370067185133839E-102</v>
      </c>
      <c r="G686" s="14">
        <f t="shared" si="117"/>
        <v>8027967.8911865288</v>
      </c>
      <c r="H686" s="14">
        <f t="shared" si="113"/>
        <v>2.2234532006624153E-102</v>
      </c>
      <c r="I686" s="3">
        <f t="shared" si="121"/>
        <v>8027967.8911865288</v>
      </c>
      <c r="J686" s="3">
        <f t="shared" si="121"/>
        <v>3.8644648214903142E-103</v>
      </c>
      <c r="K686" s="3" t="str">
        <f ca="1">IF($A686&lt;=MAX(COVID19!A681:A4200),_xlfn.NUMBERVALUE(INDIRECT(ADDRESS((ROW(K686)-7)*28+29,5,,,"COVID19"))),"")</f>
        <v/>
      </c>
    </row>
    <row r="687" spans="1:11" x14ac:dyDescent="0.4">
      <c r="A687" s="1">
        <f t="shared" si="120"/>
        <v>44566</v>
      </c>
      <c r="B687" s="3">
        <f t="shared" si="120"/>
        <v>680</v>
      </c>
      <c r="C687" s="14">
        <f t="shared" si="115"/>
        <v>572032.10881347384</v>
      </c>
      <c r="D687" s="14">
        <f t="shared" si="112"/>
        <v>-2.6364637037796072E-103</v>
      </c>
      <c r="E687" s="14">
        <f t="shared" si="116"/>
        <v>3.9439716032088966E-102</v>
      </c>
      <c r="F687" s="14">
        <f t="shared" si="118"/>
        <v>-1.253265784702384E-102</v>
      </c>
      <c r="G687" s="14">
        <f t="shared" si="117"/>
        <v>8027967.8911865288</v>
      </c>
      <c r="H687" s="14">
        <f t="shared" si="113"/>
        <v>1.5169121550803447E-102</v>
      </c>
      <c r="I687" s="3">
        <f t="shared" si="121"/>
        <v>8027967.8911865288</v>
      </c>
      <c r="J687" s="3">
        <f t="shared" si="121"/>
        <v>2.6364637037796067E-103</v>
      </c>
      <c r="K687" s="3" t="str">
        <f ca="1">IF($A687&lt;=MAX(COVID19!A682:A4200),_xlfn.NUMBERVALUE(INDIRECT(ADDRESS((ROW(K687)-7)*28+29,5,,,"COVID19"))),"")</f>
        <v/>
      </c>
    </row>
    <row r="688" spans="1:11" x14ac:dyDescent="0.4">
      <c r="A688" s="1">
        <f t="shared" si="120"/>
        <v>44567</v>
      </c>
      <c r="B688" s="3">
        <f t="shared" si="120"/>
        <v>681</v>
      </c>
      <c r="C688" s="14">
        <f t="shared" si="115"/>
        <v>572032.10881347384</v>
      </c>
      <c r="D688" s="14">
        <f t="shared" si="112"/>
        <v>-1.7986813653194755E-103</v>
      </c>
      <c r="E688" s="14">
        <f t="shared" si="116"/>
        <v>2.6907058185065124E-102</v>
      </c>
      <c r="F688" s="14">
        <f t="shared" si="118"/>
        <v>-8.550187167397878E-103</v>
      </c>
      <c r="G688" s="14">
        <f t="shared" si="117"/>
        <v>8027967.8911865288</v>
      </c>
      <c r="H688" s="14">
        <f t="shared" si="113"/>
        <v>1.0348868532717354E-102</v>
      </c>
      <c r="I688" s="3">
        <f t="shared" si="121"/>
        <v>8027967.8911865288</v>
      </c>
      <c r="J688" s="3">
        <f t="shared" si="121"/>
        <v>1.7986813653194758E-103</v>
      </c>
      <c r="K688" s="3" t="str">
        <f ca="1">IF($A688&lt;=MAX(COVID19!A683:A4200),_xlfn.NUMBERVALUE(INDIRECT(ADDRESS((ROW(K688)-7)*28+29,5,,,"COVID19"))),"")</f>
        <v/>
      </c>
    </row>
    <row r="689" spans="1:11" x14ac:dyDescent="0.4">
      <c r="A689" s="1">
        <f t="shared" si="120"/>
        <v>44568</v>
      </c>
      <c r="B689" s="3">
        <f t="shared" si="120"/>
        <v>682</v>
      </c>
      <c r="C689" s="14">
        <f t="shared" si="115"/>
        <v>572032.10881347384</v>
      </c>
      <c r="D689" s="14">
        <f t="shared" si="112"/>
        <v>-1.2271189811221395E-103</v>
      </c>
      <c r="E689" s="14">
        <f t="shared" si="116"/>
        <v>1.8356871017667246E-102</v>
      </c>
      <c r="F689" s="14">
        <f t="shared" si="118"/>
        <v>-5.8332160256729552E-103</v>
      </c>
      <c r="G689" s="14">
        <f t="shared" si="117"/>
        <v>8027967.8911865288</v>
      </c>
      <c r="H689" s="14">
        <f t="shared" si="113"/>
        <v>7.0603350067950945E-103</v>
      </c>
      <c r="I689" s="3">
        <f t="shared" si="121"/>
        <v>8027967.8911865288</v>
      </c>
      <c r="J689" s="3">
        <f t="shared" si="121"/>
        <v>1.2271189811221393E-103</v>
      </c>
      <c r="K689" s="3" t="str">
        <f ca="1">IF($A689&lt;=MAX(COVID19!A684:A4200),_xlfn.NUMBERVALUE(INDIRECT(ADDRESS((ROW(K689)-7)*28+29,5,,,"COVID19"))),"")</f>
        <v/>
      </c>
    </row>
    <row r="690" spans="1:11" x14ac:dyDescent="0.4">
      <c r="A690" s="1">
        <f t="shared" si="120"/>
        <v>44569</v>
      </c>
      <c r="B690" s="3">
        <f t="shared" si="120"/>
        <v>683</v>
      </c>
      <c r="C690" s="14">
        <f t="shared" si="115"/>
        <v>572032.10881347384</v>
      </c>
      <c r="D690" s="14">
        <f t="shared" si="112"/>
        <v>-8.3718051616261582E-104</v>
      </c>
      <c r="E690" s="14">
        <f t="shared" si="116"/>
        <v>1.2523654991994291E-102</v>
      </c>
      <c r="F690" s="14">
        <f t="shared" si="118"/>
        <v>-3.979609865373649E-103</v>
      </c>
      <c r="G690" s="14">
        <f t="shared" si="117"/>
        <v>8027967.8911865288</v>
      </c>
      <c r="H690" s="14">
        <f t="shared" si="113"/>
        <v>4.8167903815362648E-103</v>
      </c>
      <c r="I690" s="3">
        <f t="shared" si="121"/>
        <v>8027967.8911865288</v>
      </c>
      <c r="J690" s="3">
        <f t="shared" si="121"/>
        <v>8.3718051616261582E-104</v>
      </c>
      <c r="K690" s="3" t="str">
        <f ca="1">IF($A690&lt;=MAX(COVID19!A685:A4200),_xlfn.NUMBERVALUE(INDIRECT(ADDRESS((ROW(K690)-7)*28+29,5,,,"COVID19"))),"")</f>
        <v/>
      </c>
    </row>
    <row r="691" spans="1:11" x14ac:dyDescent="0.4">
      <c r="A691" s="1">
        <f t="shared" si="120"/>
        <v>44570</v>
      </c>
      <c r="B691" s="3">
        <f t="shared" si="120"/>
        <v>684</v>
      </c>
      <c r="C691" s="14">
        <f t="shared" si="115"/>
        <v>572032.10881347384</v>
      </c>
      <c r="D691" s="14">
        <f t="shared" si="112"/>
        <v>-5.7115180143443952E-104</v>
      </c>
      <c r="E691" s="14">
        <f t="shared" si="116"/>
        <v>8.5440451266206419E-103</v>
      </c>
      <c r="F691" s="14">
        <f t="shared" si="118"/>
        <v>-2.7150194011119608E-103</v>
      </c>
      <c r="G691" s="14">
        <f t="shared" si="117"/>
        <v>8027967.8911865288</v>
      </c>
      <c r="H691" s="14">
        <f t="shared" si="113"/>
        <v>3.2861712025464004E-103</v>
      </c>
      <c r="I691" s="3">
        <f t="shared" si="121"/>
        <v>8027967.8911865288</v>
      </c>
      <c r="J691" s="3">
        <f t="shared" si="121"/>
        <v>5.7115180143443965E-104</v>
      </c>
      <c r="K691" s="3" t="str">
        <f ca="1">IF($A691&lt;=MAX(COVID19!A686:A4200),_xlfn.NUMBERVALUE(INDIRECT(ADDRESS((ROW(K691)-7)*28+29,5,,,"COVID19"))),"")</f>
        <v/>
      </c>
    </row>
    <row r="692" spans="1:11" x14ac:dyDescent="0.4">
      <c r="A692" s="1">
        <f t="shared" si="120"/>
        <v>44571</v>
      </c>
      <c r="B692" s="3">
        <f t="shared" si="120"/>
        <v>685</v>
      </c>
      <c r="C692" s="14">
        <f t="shared" si="115"/>
        <v>572032.10881347384</v>
      </c>
      <c r="D692" s="14">
        <f t="shared" si="112"/>
        <v>-3.8965835203269455E-104</v>
      </c>
      <c r="E692" s="14">
        <f t="shared" si="116"/>
        <v>5.8290257255086806E-103</v>
      </c>
      <c r="F692" s="14">
        <f t="shared" si="118"/>
        <v>-1.8522746193167979E-103</v>
      </c>
      <c r="G692" s="14">
        <f t="shared" si="117"/>
        <v>8027967.8911865288</v>
      </c>
      <c r="H692" s="14">
        <f t="shared" si="113"/>
        <v>2.2419329713494925E-103</v>
      </c>
      <c r="I692" s="3">
        <f t="shared" si="121"/>
        <v>8027967.8911865288</v>
      </c>
      <c r="J692" s="3">
        <f t="shared" si="121"/>
        <v>3.8965835203269455E-104</v>
      </c>
      <c r="K692" s="3" t="str">
        <f ca="1">IF($A692&lt;=MAX(COVID19!A687:A4200),_xlfn.NUMBERVALUE(INDIRECT(ADDRESS((ROW(K692)-7)*28+29,5,,,"COVID19"))),"")</f>
        <v/>
      </c>
    </row>
    <row r="693" spans="1:11" x14ac:dyDescent="0.4">
      <c r="A693" s="1">
        <f t="shared" si="120"/>
        <v>44572</v>
      </c>
      <c r="B693" s="3">
        <f t="shared" si="120"/>
        <v>686</v>
      </c>
      <c r="C693" s="14">
        <f t="shared" si="115"/>
        <v>572032.10881347384</v>
      </c>
      <c r="D693" s="14">
        <f t="shared" si="112"/>
        <v>-2.6583761257078645E-104</v>
      </c>
      <c r="E693" s="14">
        <f t="shared" si="116"/>
        <v>3.976751106191883E-103</v>
      </c>
      <c r="F693" s="14">
        <f t="shared" si="118"/>
        <v>-1.2636820436568606E-103</v>
      </c>
      <c r="G693" s="14">
        <f t="shared" si="117"/>
        <v>8027967.8911865288</v>
      </c>
      <c r="H693" s="14">
        <f t="shared" si="113"/>
        <v>1.5295196562276471E-103</v>
      </c>
      <c r="I693" s="3">
        <f t="shared" si="121"/>
        <v>8027967.8911865288</v>
      </c>
      <c r="J693" s="3">
        <f t="shared" si="121"/>
        <v>2.6583761257078658E-104</v>
      </c>
      <c r="K693" s="3" t="str">
        <f ca="1">IF($A693&lt;=MAX(COVID19!A688:A4200),_xlfn.NUMBERVALUE(INDIRECT(ADDRESS((ROW(K693)-7)*28+29,5,,,"COVID19"))),"")</f>
        <v/>
      </c>
    </row>
    <row r="694" spans="1:11" x14ac:dyDescent="0.4">
      <c r="A694" s="1">
        <f t="shared" si="120"/>
        <v>44573</v>
      </c>
      <c r="B694" s="3">
        <f t="shared" si="120"/>
        <v>687</v>
      </c>
      <c r="C694" s="14">
        <f t="shared" si="115"/>
        <v>572032.10881347384</v>
      </c>
      <c r="D694" s="14">
        <f t="shared" si="112"/>
        <v>-1.8136307328889484E-104</v>
      </c>
      <c r="E694" s="14">
        <f t="shared" si="116"/>
        <v>2.7130690625350224E-103</v>
      </c>
      <c r="F694" s="14">
        <f t="shared" si="118"/>
        <v>-8.6212502768611359E-104</v>
      </c>
      <c r="G694" s="14">
        <f t="shared" si="117"/>
        <v>8027967.8911865288</v>
      </c>
      <c r="H694" s="14">
        <f t="shared" si="113"/>
        <v>1.0434881009750085E-103</v>
      </c>
      <c r="I694" s="3">
        <f t="shared" si="121"/>
        <v>8027967.8911865288</v>
      </c>
      <c r="J694" s="3">
        <f t="shared" si="121"/>
        <v>1.8136307328889487E-104</v>
      </c>
      <c r="K694" s="3" t="str">
        <f ca="1">IF($A694&lt;=MAX(COVID19!A689:A4200),_xlfn.NUMBERVALUE(INDIRECT(ADDRESS((ROW(K694)-7)*28+29,5,,,"COVID19"))),"")</f>
        <v/>
      </c>
    </row>
    <row r="695" spans="1:11" x14ac:dyDescent="0.4">
      <c r="A695" s="1">
        <f t="shared" si="120"/>
        <v>44574</v>
      </c>
      <c r="B695" s="3">
        <f t="shared" si="120"/>
        <v>688</v>
      </c>
      <c r="C695" s="14">
        <f t="shared" si="115"/>
        <v>572032.10881347384</v>
      </c>
      <c r="D695" s="14">
        <f t="shared" si="112"/>
        <v>-1.2373179263349917E-104</v>
      </c>
      <c r="E695" s="14">
        <f t="shared" si="116"/>
        <v>1.8509440348489088E-103</v>
      </c>
      <c r="F695" s="14">
        <f t="shared" si="118"/>
        <v>-5.8816975923146565E-104</v>
      </c>
      <c r="G695" s="14">
        <f t="shared" si="117"/>
        <v>8027967.8911865288</v>
      </c>
      <c r="H695" s="14">
        <f t="shared" si="113"/>
        <v>7.1190155186496487E-104</v>
      </c>
      <c r="I695" s="3">
        <f t="shared" si="121"/>
        <v>8027967.8911865288</v>
      </c>
      <c r="J695" s="3">
        <f t="shared" si="121"/>
        <v>1.2373179263349921E-104</v>
      </c>
      <c r="K695" s="3" t="str">
        <f ca="1">IF($A695&lt;=MAX(COVID19!A690:A4200),_xlfn.NUMBERVALUE(INDIRECT(ADDRESS((ROW(K695)-7)*28+29,5,,,"COVID19"))),"")</f>
        <v/>
      </c>
    </row>
    <row r="696" spans="1:11" x14ac:dyDescent="0.4">
      <c r="A696" s="1">
        <f t="shared" si="120"/>
        <v>44575</v>
      </c>
      <c r="B696" s="3">
        <f t="shared" si="120"/>
        <v>689</v>
      </c>
      <c r="C696" s="14">
        <f t="shared" si="115"/>
        <v>572032.10881347384</v>
      </c>
      <c r="D696" s="14">
        <f t="shared" si="112"/>
        <v>-8.4413856860004294E-105</v>
      </c>
      <c r="E696" s="14">
        <f t="shared" si="116"/>
        <v>1.2627742756174431E-103</v>
      </c>
      <c r="F696" s="14">
        <f t="shared" si="118"/>
        <v>-4.0126855683901225E-104</v>
      </c>
      <c r="G696" s="14">
        <f t="shared" si="117"/>
        <v>8027967.8911865288</v>
      </c>
      <c r="H696" s="14">
        <f t="shared" si="113"/>
        <v>4.8568241369901654E-104</v>
      </c>
      <c r="I696" s="3">
        <f t="shared" si="121"/>
        <v>8027967.8911865288</v>
      </c>
      <c r="J696" s="3">
        <f t="shared" si="121"/>
        <v>8.4413856860004294E-105</v>
      </c>
      <c r="K696" s="3" t="str">
        <f ca="1">IF($A696&lt;=MAX(COVID19!A691:A4200),_xlfn.NUMBERVALUE(INDIRECT(ADDRESS((ROW(K696)-7)*28+29,5,,,"COVID19"))),"")</f>
        <v/>
      </c>
    </row>
    <row r="697" spans="1:11" x14ac:dyDescent="0.4">
      <c r="A697" s="1">
        <f t="shared" ref="A697:B712" si="122">A696+1</f>
        <v>44576</v>
      </c>
      <c r="B697" s="3">
        <f t="shared" si="122"/>
        <v>690</v>
      </c>
      <c r="C697" s="14">
        <f t="shared" si="115"/>
        <v>572032.10881347384</v>
      </c>
      <c r="D697" s="14">
        <f t="shared" si="112"/>
        <v>-5.758988113174788E-105</v>
      </c>
      <c r="E697" s="14">
        <f t="shared" si="116"/>
        <v>8.6150571877843084E-104</v>
      </c>
      <c r="F697" s="14">
        <f t="shared" si="118"/>
        <v>-2.7375847224457166E-104</v>
      </c>
      <c r="G697" s="14">
        <f t="shared" si="117"/>
        <v>8027967.8911865288</v>
      </c>
      <c r="H697" s="14">
        <f t="shared" si="113"/>
        <v>3.3134835337631954E-104</v>
      </c>
      <c r="I697" s="3">
        <f t="shared" si="121"/>
        <v>8027967.8911865288</v>
      </c>
      <c r="J697" s="3">
        <f t="shared" si="121"/>
        <v>5.758988113174788E-105</v>
      </c>
      <c r="K697" s="3" t="str">
        <f ca="1">IF($A697&lt;=MAX(COVID19!A692:A4200),_xlfn.NUMBERVALUE(INDIRECT(ADDRESS((ROW(K697)-7)*28+29,5,,,"COVID19"))),"")</f>
        <v/>
      </c>
    </row>
    <row r="698" spans="1:11" x14ac:dyDescent="0.4">
      <c r="A698" s="1">
        <f t="shared" si="122"/>
        <v>44577</v>
      </c>
      <c r="B698" s="3">
        <f t="shared" si="122"/>
        <v>691</v>
      </c>
      <c r="C698" s="14">
        <f t="shared" si="115"/>
        <v>572032.10881347384</v>
      </c>
      <c r="D698" s="14">
        <f t="shared" si="112"/>
        <v>-3.9289691670755408E-105</v>
      </c>
      <c r="E698" s="14">
        <f t="shared" si="116"/>
        <v>5.8774724653385918E-104</v>
      </c>
      <c r="F698" s="14">
        <f t="shared" si="118"/>
        <v>-1.8676694161149811E-104</v>
      </c>
      <c r="G698" s="14">
        <f t="shared" si="117"/>
        <v>8027967.8911865288</v>
      </c>
      <c r="H698" s="14">
        <f t="shared" si="113"/>
        <v>2.2605663328225352E-104</v>
      </c>
      <c r="I698" s="3">
        <f t="shared" si="121"/>
        <v>8027967.8911865288</v>
      </c>
      <c r="J698" s="3">
        <f t="shared" si="121"/>
        <v>3.9289691670755416E-105</v>
      </c>
      <c r="K698" s="3" t="str">
        <f ca="1">IF($A698&lt;=MAX(COVID19!A693:A4200),_xlfn.NUMBERVALUE(INDIRECT(ADDRESS((ROW(K698)-7)*28+29,5,,,"COVID19"))),"")</f>
        <v/>
      </c>
    </row>
    <row r="699" spans="1:11" x14ac:dyDescent="0.4">
      <c r="A699" s="1">
        <f t="shared" si="122"/>
        <v>44578</v>
      </c>
      <c r="B699" s="3">
        <f t="shared" si="122"/>
        <v>692</v>
      </c>
      <c r="C699" s="14">
        <f t="shared" si="115"/>
        <v>572032.10881347384</v>
      </c>
      <c r="D699" s="14">
        <f t="shared" si="112"/>
        <v>-2.6804706681918016E-105</v>
      </c>
      <c r="E699" s="14">
        <f t="shared" si="116"/>
        <v>4.0098030492236104E-104</v>
      </c>
      <c r="F699" s="14">
        <f t="shared" si="118"/>
        <v>-1.2741848751899004E-104</v>
      </c>
      <c r="G699" s="14">
        <f t="shared" si="117"/>
        <v>8027967.8911865288</v>
      </c>
      <c r="H699" s="14">
        <f t="shared" si="113"/>
        <v>1.5422319420090807E-104</v>
      </c>
      <c r="I699" s="3">
        <f t="shared" si="121"/>
        <v>8027967.8911865288</v>
      </c>
      <c r="J699" s="3">
        <f t="shared" si="121"/>
        <v>2.6804706681918023E-105</v>
      </c>
      <c r="K699" s="3" t="str">
        <f ca="1">IF($A699&lt;=MAX(COVID19!A694:A4200),_xlfn.NUMBERVALUE(INDIRECT(ADDRESS((ROW(K699)-7)*28+29,5,,,"COVID19"))),"")</f>
        <v/>
      </c>
    </row>
    <row r="700" spans="1:11" x14ac:dyDescent="0.4">
      <c r="A700" s="1">
        <f t="shared" si="122"/>
        <v>44579</v>
      </c>
      <c r="B700" s="3">
        <f t="shared" si="122"/>
        <v>693</v>
      </c>
      <c r="C700" s="14">
        <f t="shared" si="115"/>
        <v>572032.10881347384</v>
      </c>
      <c r="D700" s="14">
        <f t="shared" si="112"/>
        <v>-1.8287043490302006E-105</v>
      </c>
      <c r="E700" s="14">
        <f t="shared" si="116"/>
        <v>2.73561817403371E-104</v>
      </c>
      <c r="F700" s="14">
        <f t="shared" si="118"/>
        <v>-8.692904012637914E-105</v>
      </c>
      <c r="G700" s="14">
        <f t="shared" si="117"/>
        <v>8027967.8911865288</v>
      </c>
      <c r="H700" s="14">
        <f t="shared" si="113"/>
        <v>1.0521608361668115E-104</v>
      </c>
      <c r="I700" s="3">
        <f t="shared" si="121"/>
        <v>8027967.8911865288</v>
      </c>
      <c r="J700" s="3">
        <f t="shared" si="121"/>
        <v>1.828704349030201E-105</v>
      </c>
      <c r="K700" s="3" t="str">
        <f ca="1">IF($A700&lt;=MAX(COVID19!A695:A4200),_xlfn.NUMBERVALUE(INDIRECT(ADDRESS((ROW(K700)-7)*28+29,5,,,"COVID19"))),"")</f>
        <v/>
      </c>
    </row>
    <row r="701" spans="1:11" x14ac:dyDescent="0.4">
      <c r="A701" s="1">
        <f t="shared" si="122"/>
        <v>44580</v>
      </c>
      <c r="B701" s="3">
        <f t="shared" si="122"/>
        <v>694</v>
      </c>
      <c r="C701" s="14">
        <f t="shared" si="115"/>
        <v>572032.10881347384</v>
      </c>
      <c r="D701" s="14">
        <f t="shared" si="112"/>
        <v>-1.2476016379682603E-105</v>
      </c>
      <c r="E701" s="14">
        <f t="shared" si="116"/>
        <v>1.8663277727699188E-104</v>
      </c>
      <c r="F701" s="14">
        <f t="shared" si="118"/>
        <v>-5.9305821034545029E-105</v>
      </c>
      <c r="G701" s="14">
        <f t="shared" si="117"/>
        <v>8027967.8911865288</v>
      </c>
      <c r="H701" s="14">
        <f t="shared" si="113"/>
        <v>7.1781837414227633E-105</v>
      </c>
      <c r="I701" s="3">
        <f t="shared" si="121"/>
        <v>8027967.8911865288</v>
      </c>
      <c r="J701" s="3">
        <f t="shared" si="121"/>
        <v>1.2476016379682604E-105</v>
      </c>
      <c r="K701" s="3" t="str">
        <f ca="1">IF($A701&lt;=MAX(COVID19!A696:A4200),_xlfn.NUMBERVALUE(INDIRECT(ADDRESS((ROW(K701)-7)*28+29,5,,,"COVID19"))),"")</f>
        <v/>
      </c>
    </row>
    <row r="702" spans="1:11" x14ac:dyDescent="0.4">
      <c r="A702" s="1">
        <f t="shared" si="122"/>
        <v>44581</v>
      </c>
      <c r="B702" s="3">
        <f t="shared" si="122"/>
        <v>695</v>
      </c>
      <c r="C702" s="14">
        <f t="shared" si="115"/>
        <v>572032.10881347384</v>
      </c>
      <c r="D702" s="14">
        <f t="shared" si="112"/>
        <v>-8.5115445144893724E-106</v>
      </c>
      <c r="E702" s="14">
        <f t="shared" si="116"/>
        <v>1.2732695624244685E-104</v>
      </c>
      <c r="F702" s="14">
        <f t="shared" si="118"/>
        <v>-4.0460361732605564E-105</v>
      </c>
      <c r="G702" s="14">
        <f t="shared" si="117"/>
        <v>8027967.8911865288</v>
      </c>
      <c r="H702" s="14">
        <f t="shared" si="113"/>
        <v>4.8971906247094938E-105</v>
      </c>
      <c r="I702" s="3">
        <f t="shared" si="121"/>
        <v>8027967.8911865288</v>
      </c>
      <c r="J702" s="3">
        <f t="shared" si="121"/>
        <v>8.5115445144893734E-106</v>
      </c>
      <c r="K702" s="3" t="str">
        <f ca="1">IF($A702&lt;=MAX(COVID19!A697:A4200),_xlfn.NUMBERVALUE(INDIRECT(ADDRESS((ROW(K702)-7)*28+29,5,,,"COVID19"))),"")</f>
        <v/>
      </c>
    </row>
    <row r="703" spans="1:11" x14ac:dyDescent="0.4">
      <c r="A703" s="1">
        <f t="shared" si="122"/>
        <v>44582</v>
      </c>
      <c r="B703" s="3">
        <f t="shared" si="122"/>
        <v>696</v>
      </c>
      <c r="C703" s="14">
        <f t="shared" si="115"/>
        <v>572032.10881347384</v>
      </c>
      <c r="D703" s="14">
        <f t="shared" si="112"/>
        <v>-5.8068527498981364E-106</v>
      </c>
      <c r="E703" s="14">
        <f t="shared" si="116"/>
        <v>8.6866594509841277E-105</v>
      </c>
      <c r="F703" s="14">
        <f t="shared" si="118"/>
        <v>-2.760337590773312E-105</v>
      </c>
      <c r="G703" s="14">
        <f t="shared" si="117"/>
        <v>8027967.8911865288</v>
      </c>
      <c r="H703" s="14">
        <f t="shared" si="113"/>
        <v>3.3410228657631256E-105</v>
      </c>
      <c r="I703" s="3">
        <f t="shared" si="121"/>
        <v>8027967.8911865288</v>
      </c>
      <c r="J703" s="3">
        <f t="shared" si="121"/>
        <v>5.8068527498981354E-106</v>
      </c>
      <c r="K703" s="3" t="str">
        <f ca="1">IF($A703&lt;=MAX(COVID19!A698:A4200),_xlfn.NUMBERVALUE(INDIRECT(ADDRESS((ROW(K703)-7)*28+29,5,,,"COVID19"))),"")</f>
        <v/>
      </c>
    </row>
    <row r="704" spans="1:11" x14ac:dyDescent="0.4">
      <c r="A704" s="1">
        <f t="shared" si="122"/>
        <v>44583</v>
      </c>
      <c r="B704" s="3">
        <f t="shared" si="122"/>
        <v>697</v>
      </c>
      <c r="C704" s="14">
        <f t="shared" si="115"/>
        <v>572032.10881347384</v>
      </c>
      <c r="D704" s="14">
        <f t="shared" si="112"/>
        <v>-3.9616239804183726E-106</v>
      </c>
      <c r="E704" s="14">
        <f t="shared" si="116"/>
        <v>5.9263218602108156E-105</v>
      </c>
      <c r="F704" s="14">
        <f t="shared" si="118"/>
        <v>-1.8831921635777068E-105</v>
      </c>
      <c r="G704" s="14">
        <f t="shared" si="117"/>
        <v>8027967.8911865288</v>
      </c>
      <c r="H704" s="14">
        <f t="shared" si="113"/>
        <v>2.2793545616195442E-105</v>
      </c>
      <c r="I704" s="3">
        <f t="shared" si="121"/>
        <v>8027967.8911865288</v>
      </c>
      <c r="J704" s="3">
        <f t="shared" si="121"/>
        <v>3.9616239804183741E-106</v>
      </c>
      <c r="K704" s="3" t="str">
        <f ca="1">IF($A704&lt;=MAX(COVID19!A699:A4200),_xlfn.NUMBERVALUE(INDIRECT(ADDRESS((ROW(K704)-7)*28+29,5,,,"COVID19"))),"")</f>
        <v/>
      </c>
    </row>
    <row r="705" spans="1:11" x14ac:dyDescent="0.4">
      <c r="A705" s="1">
        <f t="shared" si="122"/>
        <v>44584</v>
      </c>
      <c r="B705" s="3">
        <f t="shared" si="122"/>
        <v>698</v>
      </c>
      <c r="C705" s="14">
        <f t="shared" si="115"/>
        <v>572032.10881347384</v>
      </c>
      <c r="D705" s="14">
        <f t="shared" si="112"/>
        <v>-2.7027488448886913E-106</v>
      </c>
      <c r="E705" s="14">
        <f t="shared" si="116"/>
        <v>4.0431296966331084E-105</v>
      </c>
      <c r="F705" s="14">
        <f t="shared" si="118"/>
        <v>-1.2847749988315571E-105</v>
      </c>
      <c r="G705" s="14">
        <f t="shared" si="117"/>
        <v>8027967.8911865288</v>
      </c>
      <c r="H705" s="14">
        <f t="shared" si="113"/>
        <v>1.5550498833204262E-105</v>
      </c>
      <c r="I705" s="3">
        <f t="shared" si="121"/>
        <v>8027967.8911865288</v>
      </c>
      <c r="J705" s="3">
        <f t="shared" si="121"/>
        <v>2.7027488448886909E-106</v>
      </c>
      <c r="K705" s="3" t="str">
        <f ca="1">IF($A705&lt;=MAX(COVID19!A700:A4200),_xlfn.NUMBERVALUE(INDIRECT(ADDRESS((ROW(K705)-7)*28+29,5,,,"COVID19"))),"")</f>
        <v/>
      </c>
    </row>
    <row r="706" spans="1:11" x14ac:dyDescent="0.4">
      <c r="A706" s="1">
        <f t="shared" si="122"/>
        <v>44585</v>
      </c>
      <c r="B706" s="3">
        <f t="shared" si="122"/>
        <v>699</v>
      </c>
      <c r="C706" s="14">
        <f t="shared" si="115"/>
        <v>572032.10881347384</v>
      </c>
      <c r="D706" s="14">
        <f t="shared" si="112"/>
        <v>-1.8439032464094983E-106</v>
      </c>
      <c r="E706" s="14">
        <f t="shared" si="116"/>
        <v>2.7583546978015515E-105</v>
      </c>
      <c r="F706" s="14">
        <f t="shared" si="118"/>
        <v>-8.7651532835964695E-106</v>
      </c>
      <c r="G706" s="14">
        <f t="shared" si="117"/>
        <v>8027967.8911865288</v>
      </c>
      <c r="H706" s="14">
        <f t="shared" si="113"/>
        <v>1.0609056530005967E-105</v>
      </c>
      <c r="I706" s="3">
        <f t="shared" si="121"/>
        <v>8027967.8911865288</v>
      </c>
      <c r="J706" s="3">
        <f t="shared" si="121"/>
        <v>1.8439032464094975E-106</v>
      </c>
      <c r="K706" s="3" t="str">
        <f ca="1">IF($A706&lt;=MAX(COVID19!A701:A4200),_xlfn.NUMBERVALUE(INDIRECT(ADDRESS((ROW(K706)-7)*28+29,5,,,"COVID19"))),"")</f>
        <v/>
      </c>
    </row>
    <row r="707" spans="1:11" x14ac:dyDescent="0.4">
      <c r="A707" s="1">
        <f t="shared" si="122"/>
        <v>44586</v>
      </c>
      <c r="B707" s="3">
        <f t="shared" si="122"/>
        <v>700</v>
      </c>
      <c r="C707" s="14">
        <f t="shared" si="115"/>
        <v>572032.10881347384</v>
      </c>
      <c r="D707" s="14">
        <f t="shared" si="112"/>
        <v>-1.2579708205404893E-106</v>
      </c>
      <c r="E707" s="14">
        <f t="shared" si="116"/>
        <v>1.8818393694419046E-105</v>
      </c>
      <c r="F707" s="14">
        <f t="shared" si="118"/>
        <v>-5.9798729080822199E-106</v>
      </c>
      <c r="G707" s="14">
        <f t="shared" si="117"/>
        <v>8027967.8911865288</v>
      </c>
      <c r="H707" s="14">
        <f t="shared" si="113"/>
        <v>7.2378437286227095E-106</v>
      </c>
      <c r="I707" s="3">
        <f t="shared" si="121"/>
        <v>8027967.8911865288</v>
      </c>
      <c r="J707" s="3">
        <f t="shared" si="121"/>
        <v>1.2579708205404895E-106</v>
      </c>
      <c r="K707" s="3" t="str">
        <f ca="1">IF($A707&lt;=MAX(COVID19!A702:A4200),_xlfn.NUMBERVALUE(INDIRECT(ADDRESS((ROW(K707)-7)*28+29,5,,,"COVID19"))),"")</f>
        <v/>
      </c>
    </row>
    <row r="708" spans="1:11" x14ac:dyDescent="0.4">
      <c r="A708" s="1">
        <f t="shared" si="122"/>
        <v>44587</v>
      </c>
      <c r="B708" s="3">
        <f t="shared" si="122"/>
        <v>701</v>
      </c>
      <c r="C708" s="14">
        <f t="shared" si="115"/>
        <v>572032.10881347384</v>
      </c>
      <c r="D708" s="14">
        <f t="shared" si="112"/>
        <v>-8.5822864535478378E-107</v>
      </c>
      <c r="E708" s="14">
        <f t="shared" si="116"/>
        <v>1.2838520786336826E-105</v>
      </c>
      <c r="F708" s="14">
        <f t="shared" si="118"/>
        <v>-4.0796639647747646E-106</v>
      </c>
      <c r="G708" s="14">
        <f t="shared" si="117"/>
        <v>8027967.8911865288</v>
      </c>
      <c r="H708" s="14">
        <f t="shared" si="113"/>
        <v>4.9378926101295481E-106</v>
      </c>
      <c r="I708" s="3">
        <f t="shared" si="121"/>
        <v>8027967.8911865288</v>
      </c>
      <c r="J708" s="3">
        <f t="shared" si="121"/>
        <v>8.5822864535478354E-107</v>
      </c>
      <c r="K708" s="3" t="str">
        <f ca="1">IF($A708&lt;=MAX(COVID19!A703:A4200),_xlfn.NUMBERVALUE(INDIRECT(ADDRESS((ROW(K708)-7)*28+29,5,,,"COVID19"))),"")</f>
        <v/>
      </c>
    </row>
    <row r="709" spans="1:11" x14ac:dyDescent="0.4">
      <c r="A709" s="1">
        <f t="shared" si="122"/>
        <v>44588</v>
      </c>
      <c r="B709" s="3">
        <f t="shared" si="122"/>
        <v>702</v>
      </c>
      <c r="C709" s="14">
        <f t="shared" si="115"/>
        <v>572032.10881347384</v>
      </c>
      <c r="D709" s="14">
        <f t="shared" si="112"/>
        <v>-5.8551152036344109E-107</v>
      </c>
      <c r="E709" s="14">
        <f t="shared" si="116"/>
        <v>8.7588568215620611E-106</v>
      </c>
      <c r="F709" s="14">
        <f t="shared" si="118"/>
        <v>-2.7832795648527359E-106</v>
      </c>
      <c r="G709" s="14">
        <f t="shared" si="117"/>
        <v>8027967.8911865288</v>
      </c>
      <c r="H709" s="14">
        <f t="shared" si="113"/>
        <v>3.368791085216177E-106</v>
      </c>
      <c r="I709" s="3">
        <f t="shared" si="121"/>
        <v>8027967.8911865288</v>
      </c>
      <c r="J709" s="3">
        <f t="shared" si="121"/>
        <v>5.8551152036344109E-107</v>
      </c>
      <c r="K709" s="3" t="str">
        <f ca="1">IF($A709&lt;=MAX(COVID19!A704:A4200),_xlfn.NUMBERVALUE(INDIRECT(ADDRESS((ROW(K709)-7)*28+29,5,,,"COVID19"))),"")</f>
        <v/>
      </c>
    </row>
    <row r="710" spans="1:11" x14ac:dyDescent="0.4">
      <c r="A710" s="1">
        <f t="shared" si="122"/>
        <v>44589</v>
      </c>
      <c r="B710" s="3">
        <f t="shared" si="122"/>
        <v>703</v>
      </c>
      <c r="C710" s="14">
        <f t="shared" si="115"/>
        <v>572032.10881347384</v>
      </c>
      <c r="D710" s="14">
        <f t="shared" si="112"/>
        <v>-3.994550197477831E-107</v>
      </c>
      <c r="E710" s="14">
        <f t="shared" si="116"/>
        <v>5.9755772567093257E-106</v>
      </c>
      <c r="F710" s="14">
        <f t="shared" si="118"/>
        <v>-1.8988439251404189E-106</v>
      </c>
      <c r="G710" s="14">
        <f t="shared" si="117"/>
        <v>8027967.8911865288</v>
      </c>
      <c r="H710" s="14">
        <f t="shared" si="113"/>
        <v>2.2982989448882019E-106</v>
      </c>
      <c r="I710" s="3">
        <f t="shared" si="121"/>
        <v>8027967.8911865288</v>
      </c>
      <c r="J710" s="3">
        <f t="shared" si="121"/>
        <v>3.9945501974778297E-107</v>
      </c>
      <c r="K710" s="3" t="str">
        <f ca="1">IF($A710&lt;=MAX(COVID19!A705:A4200),_xlfn.NUMBERVALUE(INDIRECT(ADDRESS((ROW(K710)-7)*28+29,5,,,"COVID19"))),"")</f>
        <v/>
      </c>
    </row>
    <row r="711" spans="1:11" x14ac:dyDescent="0.4">
      <c r="A711" s="1">
        <f t="shared" si="122"/>
        <v>44590</v>
      </c>
      <c r="B711" s="3">
        <f t="shared" si="122"/>
        <v>704</v>
      </c>
      <c r="C711" s="14">
        <f t="shared" si="115"/>
        <v>572032.10881347384</v>
      </c>
      <c r="D711" s="14">
        <f t="shared" ref="D711:D774" si="123">-E$1*C711*E711/B$2</f>
        <v>-2.7252121820362534E-107</v>
      </c>
      <c r="E711" s="14">
        <f t="shared" si="116"/>
        <v>4.0767333315689068E-106</v>
      </c>
      <c r="F711" s="14">
        <f t="shared" si="118"/>
        <v>-1.2954531400921077E-106</v>
      </c>
      <c r="G711" s="14">
        <f t="shared" si="117"/>
        <v>8027967.8911865288</v>
      </c>
      <c r="H711" s="14">
        <f t="shared" ref="H711:H774" si="124">$G$1*E711</f>
        <v>1.5679743582957331E-106</v>
      </c>
      <c r="I711" s="3">
        <f t="shared" si="121"/>
        <v>8027967.8911865288</v>
      </c>
      <c r="J711" s="3">
        <f t="shared" si="121"/>
        <v>2.725212182036254E-107</v>
      </c>
      <c r="K711" s="3" t="str">
        <f ca="1">IF($A711&lt;=MAX(COVID19!A706:A4200),_xlfn.NUMBERVALUE(INDIRECT(ADDRESS((ROW(K711)-7)*28+29,5,,,"COVID19"))),"")</f>
        <v/>
      </c>
    </row>
    <row r="712" spans="1:11" x14ac:dyDescent="0.4">
      <c r="A712" s="1">
        <f t="shared" si="122"/>
        <v>44591</v>
      </c>
      <c r="B712" s="3">
        <f t="shared" si="122"/>
        <v>705</v>
      </c>
      <c r="C712" s="14">
        <f t="shared" si="115"/>
        <v>572032.10881347384</v>
      </c>
      <c r="D712" s="14">
        <f t="shared" si="123"/>
        <v>-1.8592284662758992E-107</v>
      </c>
      <c r="E712" s="14">
        <f t="shared" si="116"/>
        <v>2.7812801914767988E-106</v>
      </c>
      <c r="F712" s="14">
        <f t="shared" si="118"/>
        <v>-8.8380030394040955E-107</v>
      </c>
      <c r="G712" s="14">
        <f t="shared" si="117"/>
        <v>8027967.8911865288</v>
      </c>
      <c r="H712" s="14">
        <f t="shared" si="124"/>
        <v>1.0697231505679994E-106</v>
      </c>
      <c r="I712" s="3">
        <f t="shared" si="121"/>
        <v>8027967.8911865288</v>
      </c>
      <c r="J712" s="3">
        <f t="shared" si="121"/>
        <v>1.8592284662758989E-107</v>
      </c>
      <c r="K712" s="3" t="str">
        <f ca="1">IF($A712&lt;=MAX(COVID19!A707:A4200),_xlfn.NUMBERVALUE(INDIRECT(ADDRESS((ROW(K712)-7)*28+29,5,,,"COVID19"))),"")</f>
        <v/>
      </c>
    </row>
    <row r="713" spans="1:11" x14ac:dyDescent="0.4">
      <c r="A713" s="1">
        <f t="shared" ref="A713:B728" si="125">A712+1</f>
        <v>44592</v>
      </c>
      <c r="B713" s="3">
        <f t="shared" si="125"/>
        <v>706</v>
      </c>
      <c r="C713" s="14">
        <f t="shared" ref="C713:C776" si="126">C712+D712</f>
        <v>572032.10881347384</v>
      </c>
      <c r="D713" s="14">
        <f t="shared" si="123"/>
        <v>-1.2684261844256822E-107</v>
      </c>
      <c r="E713" s="14">
        <f t="shared" ref="E713:E776" si="127">E712+F712</f>
        <v>1.8974798875363894E-106</v>
      </c>
      <c r="F713" s="14">
        <f t="shared" si="118"/>
        <v>-6.0295733830219696E-107</v>
      </c>
      <c r="G713" s="14">
        <f t="shared" ref="G713:G776" si="128">G712+H712</f>
        <v>8027967.8911865288</v>
      </c>
      <c r="H713" s="14">
        <f t="shared" si="124"/>
        <v>7.2979995674476514E-107</v>
      </c>
      <c r="I713" s="3">
        <f t="shared" si="121"/>
        <v>8027967.8911865288</v>
      </c>
      <c r="J713" s="3">
        <f t="shared" si="121"/>
        <v>1.2684261844256818E-107</v>
      </c>
      <c r="K713" s="3" t="str">
        <f ca="1">IF($A713&lt;=MAX(COVID19!A708:A4200),_xlfn.NUMBERVALUE(INDIRECT(ADDRESS((ROW(K713)-7)*28+29,5,,,"COVID19"))),"")</f>
        <v/>
      </c>
    </row>
    <row r="714" spans="1:11" x14ac:dyDescent="0.4">
      <c r="A714" s="1">
        <f t="shared" si="125"/>
        <v>44593</v>
      </c>
      <c r="B714" s="3">
        <f t="shared" si="125"/>
        <v>707</v>
      </c>
      <c r="C714" s="14">
        <f t="shared" si="126"/>
        <v>572032.10881347384</v>
      </c>
      <c r="D714" s="14">
        <f t="shared" si="123"/>
        <v>-8.6536163495785364E-108</v>
      </c>
      <c r="E714" s="14">
        <f t="shared" si="127"/>
        <v>1.2945225492341924E-106</v>
      </c>
      <c r="F714" s="14">
        <f t="shared" si="118"/>
        <v>-4.1135712467121163E-107</v>
      </c>
      <c r="G714" s="14">
        <f t="shared" si="128"/>
        <v>8027967.8911865288</v>
      </c>
      <c r="H714" s="14">
        <f t="shared" si="124"/>
        <v>4.9789328816699703E-107</v>
      </c>
      <c r="I714" s="3">
        <f t="shared" si="121"/>
        <v>8027967.8911865288</v>
      </c>
      <c r="J714" s="3">
        <f t="shared" si="121"/>
        <v>8.6536163495785395E-108</v>
      </c>
      <c r="K714" s="3" t="str">
        <f ca="1">IF($A714&lt;=MAX(COVID19!A709:A4200),_xlfn.NUMBERVALUE(INDIRECT(ADDRESS((ROW(K714)-7)*28+29,5,,,"COVID19"))),"")</f>
        <v/>
      </c>
    </row>
    <row r="715" spans="1:11" x14ac:dyDescent="0.4">
      <c r="A715" s="1">
        <f t="shared" si="125"/>
        <v>44594</v>
      </c>
      <c r="B715" s="3">
        <f t="shared" si="125"/>
        <v>708</v>
      </c>
      <c r="C715" s="14">
        <f t="shared" si="126"/>
        <v>572032.10881347384</v>
      </c>
      <c r="D715" s="14">
        <f t="shared" si="123"/>
        <v>-5.9037787807573058E-108</v>
      </c>
      <c r="E715" s="14">
        <f t="shared" si="127"/>
        <v>8.8316542456298079E-107</v>
      </c>
      <c r="F715" s="14">
        <f t="shared" ref="F715:F778" si="129">-D715-H715</f>
        <v>-2.8064122163972722E-107</v>
      </c>
      <c r="G715" s="14">
        <f t="shared" si="128"/>
        <v>8027967.8911865288</v>
      </c>
      <c r="H715" s="14">
        <f t="shared" si="124"/>
        <v>3.3967900944730026E-107</v>
      </c>
      <c r="I715" s="3">
        <f t="shared" si="121"/>
        <v>8027967.8911865288</v>
      </c>
      <c r="J715" s="3">
        <f t="shared" si="121"/>
        <v>5.9037787807573036E-108</v>
      </c>
      <c r="K715" s="3" t="str">
        <f ca="1">IF($A715&lt;=MAX(COVID19!A710:A4200),_xlfn.NUMBERVALUE(INDIRECT(ADDRESS((ROW(K715)-7)*28+29,5,,,"COVID19"))),"")</f>
        <v/>
      </c>
    </row>
    <row r="716" spans="1:11" x14ac:dyDescent="0.4">
      <c r="A716" s="1">
        <f t="shared" si="125"/>
        <v>44595</v>
      </c>
      <c r="B716" s="3">
        <f t="shared" si="125"/>
        <v>709</v>
      </c>
      <c r="C716" s="14">
        <f t="shared" si="126"/>
        <v>572032.10881347384</v>
      </c>
      <c r="D716" s="14">
        <f t="shared" si="123"/>
        <v>-4.0277500739696841E-108</v>
      </c>
      <c r="E716" s="14">
        <f t="shared" si="127"/>
        <v>6.025242029232535E-107</v>
      </c>
      <c r="F716" s="14">
        <f t="shared" si="129"/>
        <v>-1.9146257730770833E-107</v>
      </c>
      <c r="G716" s="14">
        <f t="shared" si="128"/>
        <v>8027967.8911865288</v>
      </c>
      <c r="H716" s="14">
        <f t="shared" si="124"/>
        <v>2.3174007804740516E-107</v>
      </c>
      <c r="I716" s="3">
        <f t="shared" si="121"/>
        <v>8027967.8911865288</v>
      </c>
      <c r="J716" s="3">
        <f t="shared" si="121"/>
        <v>4.0277500739696826E-108</v>
      </c>
      <c r="K716" s="3" t="str">
        <f ca="1">IF($A716&lt;=MAX(COVID19!A711:A4200),_xlfn.NUMBERVALUE(INDIRECT(ADDRESS((ROW(K716)-7)*28+29,5,,,"COVID19"))),"")</f>
        <v/>
      </c>
    </row>
    <row r="717" spans="1:11" x14ac:dyDescent="0.4">
      <c r="A717" s="1">
        <f t="shared" si="125"/>
        <v>44596</v>
      </c>
      <c r="B717" s="3">
        <f t="shared" si="125"/>
        <v>710</v>
      </c>
      <c r="C717" s="14">
        <f t="shared" si="126"/>
        <v>572032.10881347384</v>
      </c>
      <c r="D717" s="14">
        <f t="shared" si="123"/>
        <v>-2.7478622185572175E-108</v>
      </c>
      <c r="E717" s="14">
        <f t="shared" si="127"/>
        <v>4.1106162561554517E-107</v>
      </c>
      <c r="F717" s="14">
        <f t="shared" si="129"/>
        <v>-1.3062200305117596E-107</v>
      </c>
      <c r="G717" s="14">
        <f t="shared" si="128"/>
        <v>8027967.8911865288</v>
      </c>
      <c r="H717" s="14">
        <f t="shared" si="124"/>
        <v>1.5810062523674813E-107</v>
      </c>
      <c r="I717" s="3">
        <f t="shared" si="121"/>
        <v>8027967.8911865288</v>
      </c>
      <c r="J717" s="3">
        <f t="shared" si="121"/>
        <v>2.7478622185572171E-108</v>
      </c>
      <c r="K717" s="3" t="str">
        <f ca="1">IF($A717&lt;=MAX(COVID19!A712:A4200),_xlfn.NUMBERVALUE(INDIRECT(ADDRESS((ROW(K717)-7)*28+29,5,,,"COVID19"))),"")</f>
        <v/>
      </c>
    </row>
    <row r="718" spans="1:11" x14ac:dyDescent="0.4">
      <c r="A718" s="1">
        <f t="shared" si="125"/>
        <v>44597</v>
      </c>
      <c r="B718" s="3">
        <f t="shared" si="125"/>
        <v>711</v>
      </c>
      <c r="C718" s="14">
        <f t="shared" si="126"/>
        <v>572032.10881347384</v>
      </c>
      <c r="D718" s="14">
        <f t="shared" si="123"/>
        <v>-1.8746810585325877E-108</v>
      </c>
      <c r="E718" s="14">
        <f t="shared" si="127"/>
        <v>2.8043962256436923E-107</v>
      </c>
      <c r="F718" s="14">
        <f t="shared" si="129"/>
        <v>-8.9114582708662281E-108</v>
      </c>
      <c r="G718" s="14">
        <f t="shared" si="128"/>
        <v>8027967.8911865288</v>
      </c>
      <c r="H718" s="14">
        <f t="shared" si="124"/>
        <v>1.0786139329398815E-107</v>
      </c>
      <c r="I718" s="3">
        <f t="shared" si="121"/>
        <v>8027967.8911865288</v>
      </c>
      <c r="J718" s="3">
        <f t="shared" si="121"/>
        <v>1.8746810585325869E-108</v>
      </c>
      <c r="K718" s="3" t="str">
        <f ca="1">IF($A718&lt;=MAX(COVID19!A713:A4200),_xlfn.NUMBERVALUE(INDIRECT(ADDRESS((ROW(K718)-7)*28+29,5,,,"COVID19"))),"")</f>
        <v/>
      </c>
    </row>
    <row r="719" spans="1:11" x14ac:dyDescent="0.4">
      <c r="A719" s="1">
        <f t="shared" si="125"/>
        <v>44598</v>
      </c>
      <c r="B719" s="3">
        <f t="shared" si="125"/>
        <v>712</v>
      </c>
      <c r="C719" s="14">
        <f t="shared" si="126"/>
        <v>572032.10881347384</v>
      </c>
      <c r="D719" s="14">
        <f t="shared" si="123"/>
        <v>-1.2789684459019693E-108</v>
      </c>
      <c r="E719" s="14">
        <f t="shared" si="127"/>
        <v>1.9132503985570695E-107</v>
      </c>
      <c r="F719" s="14">
        <f t="shared" si="129"/>
        <v>-6.0796869331636817E-108</v>
      </c>
      <c r="G719" s="14">
        <f t="shared" si="128"/>
        <v>8027967.8911865288</v>
      </c>
      <c r="H719" s="14">
        <f t="shared" si="124"/>
        <v>7.3586553790656511E-108</v>
      </c>
      <c r="I719" s="3">
        <f t="shared" si="121"/>
        <v>8027967.8911865288</v>
      </c>
      <c r="J719" s="3">
        <f t="shared" si="121"/>
        <v>1.2789684459019693E-108</v>
      </c>
      <c r="K719" s="3" t="str">
        <f ca="1">IF($A719&lt;=MAX(COVID19!A714:A4200),_xlfn.NUMBERVALUE(INDIRECT(ADDRESS((ROW(K719)-7)*28+29,5,,,"COVID19"))),"")</f>
        <v/>
      </c>
    </row>
    <row r="720" spans="1:11" x14ac:dyDescent="0.4">
      <c r="A720" s="1">
        <f t="shared" si="125"/>
        <v>44599</v>
      </c>
      <c r="B720" s="3">
        <f t="shared" si="125"/>
        <v>713</v>
      </c>
      <c r="C720" s="14">
        <f t="shared" si="126"/>
        <v>572032.10881347384</v>
      </c>
      <c r="D720" s="14">
        <f t="shared" si="123"/>
        <v>-8.7255390892640443E-109</v>
      </c>
      <c r="E720" s="14">
        <f t="shared" si="127"/>
        <v>1.3052817052407013E-107</v>
      </c>
      <c r="F720" s="14">
        <f t="shared" si="129"/>
        <v>-4.1477603419993694E-108</v>
      </c>
      <c r="G720" s="14">
        <f t="shared" si="128"/>
        <v>8027967.8911865288</v>
      </c>
      <c r="H720" s="14">
        <f t="shared" si="124"/>
        <v>5.0203142509257737E-108</v>
      </c>
      <c r="I720" s="3">
        <f t="shared" si="121"/>
        <v>8027967.8911865288</v>
      </c>
      <c r="J720" s="3">
        <f t="shared" si="121"/>
        <v>8.7255390892640424E-109</v>
      </c>
      <c r="K720" s="3" t="str">
        <f ca="1">IF($A720&lt;=MAX(COVID19!A715:A4200),_xlfn.NUMBERVALUE(INDIRECT(ADDRESS((ROW(K720)-7)*28+29,5,,,"COVID19"))),"")</f>
        <v/>
      </c>
    </row>
    <row r="721" spans="1:11" x14ac:dyDescent="0.4">
      <c r="A721" s="1">
        <f t="shared" si="125"/>
        <v>44600</v>
      </c>
      <c r="B721" s="3">
        <f t="shared" si="125"/>
        <v>714</v>
      </c>
      <c r="C721" s="14">
        <f t="shared" si="126"/>
        <v>572032.10881347384</v>
      </c>
      <c r="D721" s="14">
        <f t="shared" si="123"/>
        <v>-5.9528468151207554E-109</v>
      </c>
      <c r="E721" s="14">
        <f t="shared" si="127"/>
        <v>8.9050567104076434E-108</v>
      </c>
      <c r="F721" s="14">
        <f t="shared" si="129"/>
        <v>-2.8297371301831715E-108</v>
      </c>
      <c r="G721" s="14">
        <f t="shared" si="128"/>
        <v>8027967.8911865288</v>
      </c>
      <c r="H721" s="14">
        <f t="shared" si="124"/>
        <v>3.4250218116952471E-108</v>
      </c>
      <c r="I721" s="3">
        <f t="shared" si="121"/>
        <v>8027967.8911865288</v>
      </c>
      <c r="J721" s="3">
        <f t="shared" si="121"/>
        <v>5.9528468151207564E-109</v>
      </c>
      <c r="K721" s="3" t="str">
        <f ca="1">IF($A721&lt;=MAX(COVID19!A716:A4200),_xlfn.NUMBERVALUE(INDIRECT(ADDRESS((ROW(K721)-7)*28+29,5,,,"COVID19"))),"")</f>
        <v/>
      </c>
    </row>
    <row r="722" spans="1:11" x14ac:dyDescent="0.4">
      <c r="A722" s="1">
        <f t="shared" si="125"/>
        <v>44601</v>
      </c>
      <c r="B722" s="3">
        <f t="shared" si="125"/>
        <v>715</v>
      </c>
      <c r="C722" s="14">
        <f t="shared" si="126"/>
        <v>572032.10881347384</v>
      </c>
      <c r="D722" s="14">
        <f t="shared" si="123"/>
        <v>-4.0612258843576177E-109</v>
      </c>
      <c r="E722" s="14">
        <f t="shared" si="127"/>
        <v>6.0753195802244723E-108</v>
      </c>
      <c r="F722" s="14">
        <f t="shared" si="129"/>
        <v>-1.9305387885736502E-108</v>
      </c>
      <c r="G722" s="14">
        <f t="shared" si="128"/>
        <v>8027967.8911865288</v>
      </c>
      <c r="H722" s="14">
        <f t="shared" si="124"/>
        <v>2.3366613770094121E-108</v>
      </c>
      <c r="I722" s="3">
        <f t="shared" si="121"/>
        <v>8027967.8911865288</v>
      </c>
      <c r="J722" s="3">
        <f t="shared" si="121"/>
        <v>4.0612258843576191E-109</v>
      </c>
      <c r="K722" s="3" t="str">
        <f ca="1">IF($A722&lt;=MAX(COVID19!A717:A4200),_xlfn.NUMBERVALUE(INDIRECT(ADDRESS((ROW(K722)-7)*28+29,5,,,"COVID19"))),"")</f>
        <v/>
      </c>
    </row>
    <row r="723" spans="1:11" x14ac:dyDescent="0.4">
      <c r="A723" s="1">
        <f t="shared" si="125"/>
        <v>44602</v>
      </c>
      <c r="B723" s="3">
        <f t="shared" si="125"/>
        <v>716</v>
      </c>
      <c r="C723" s="14">
        <f t="shared" si="126"/>
        <v>572032.10881347384</v>
      </c>
      <c r="D723" s="14">
        <f t="shared" si="123"/>
        <v>-2.7707005061647528E-109</v>
      </c>
      <c r="E723" s="14">
        <f t="shared" si="127"/>
        <v>4.1447807916508225E-108</v>
      </c>
      <c r="F723" s="14">
        <f t="shared" si="129"/>
        <v>-1.3170764077107641E-108</v>
      </c>
      <c r="G723" s="14">
        <f t="shared" si="128"/>
        <v>8027967.8911865288</v>
      </c>
      <c r="H723" s="14">
        <f t="shared" si="124"/>
        <v>1.5941464583272394E-108</v>
      </c>
      <c r="I723" s="3">
        <f t="shared" si="121"/>
        <v>8027967.8911865288</v>
      </c>
      <c r="J723" s="3">
        <f t="shared" si="121"/>
        <v>2.7707005061647523E-109</v>
      </c>
      <c r="K723" s="3" t="str">
        <f ca="1">IF($A723&lt;=MAX(COVID19!A718:A4200),_xlfn.NUMBERVALUE(INDIRECT(ADDRESS((ROW(K723)-7)*28+29,5,,,"COVID19"))),"")</f>
        <v/>
      </c>
    </row>
    <row r="724" spans="1:11" x14ac:dyDescent="0.4">
      <c r="A724" s="1">
        <f t="shared" si="125"/>
        <v>44603</v>
      </c>
      <c r="B724" s="3">
        <f t="shared" si="125"/>
        <v>717</v>
      </c>
      <c r="C724" s="14">
        <f t="shared" si="126"/>
        <v>572032.10881347384</v>
      </c>
      <c r="D724" s="14">
        <f t="shared" si="123"/>
        <v>-1.8902620818088E-109</v>
      </c>
      <c r="E724" s="14">
        <f t="shared" si="127"/>
        <v>2.8277043839400586E-108</v>
      </c>
      <c r="F724" s="14">
        <f t="shared" si="129"/>
        <v>-8.9855240102683461E-109</v>
      </c>
      <c r="G724" s="14">
        <f t="shared" si="128"/>
        <v>8027967.8911865288</v>
      </c>
      <c r="H724" s="14">
        <f t="shared" si="124"/>
        <v>1.0875786092077147E-108</v>
      </c>
      <c r="I724" s="3">
        <f t="shared" si="121"/>
        <v>8027967.8911865288</v>
      </c>
      <c r="J724" s="3">
        <f t="shared" si="121"/>
        <v>1.8902620818088005E-109</v>
      </c>
      <c r="K724" s="3" t="str">
        <f ca="1">IF($A724&lt;=MAX(COVID19!A719:A4200),_xlfn.NUMBERVALUE(INDIRECT(ADDRESS((ROW(K724)-7)*28+29,5,,,"COVID19"))),"")</f>
        <v/>
      </c>
    </row>
    <row r="725" spans="1:11" x14ac:dyDescent="0.4">
      <c r="A725" s="1">
        <f t="shared" si="125"/>
        <v>44604</v>
      </c>
      <c r="B725" s="3">
        <f t="shared" si="125"/>
        <v>718</v>
      </c>
      <c r="C725" s="14">
        <f t="shared" si="126"/>
        <v>572032.10881347384</v>
      </c>
      <c r="D725" s="14">
        <f t="shared" si="123"/>
        <v>-1.2895983272006788E-109</v>
      </c>
      <c r="E725" s="14">
        <f t="shared" si="127"/>
        <v>1.9291519829132241E-108</v>
      </c>
      <c r="F725" s="14">
        <f t="shared" si="129"/>
        <v>-6.1302169916963364E-109</v>
      </c>
      <c r="G725" s="14">
        <f t="shared" si="128"/>
        <v>8027967.8911865288</v>
      </c>
      <c r="H725" s="14">
        <f t="shared" si="124"/>
        <v>7.4198153188970152E-109</v>
      </c>
      <c r="I725" s="3">
        <f t="shared" si="121"/>
        <v>8027967.8911865288</v>
      </c>
      <c r="J725" s="3">
        <f t="shared" si="121"/>
        <v>1.2895983272006788E-109</v>
      </c>
      <c r="K725" s="3" t="str">
        <f ca="1">IF($A725&lt;=MAX(COVID19!A720:A4200),_xlfn.NUMBERVALUE(INDIRECT(ADDRESS((ROW(K725)-7)*28+29,5,,,"COVID19"))),"")</f>
        <v/>
      </c>
    </row>
    <row r="726" spans="1:11" x14ac:dyDescent="0.4">
      <c r="A726" s="1">
        <f t="shared" si="125"/>
        <v>44605</v>
      </c>
      <c r="B726" s="3">
        <f t="shared" si="125"/>
        <v>719</v>
      </c>
      <c r="C726" s="14">
        <f t="shared" si="126"/>
        <v>572032.10881347384</v>
      </c>
      <c r="D726" s="14">
        <f t="shared" si="123"/>
        <v>-8.7980595999015965E-110</v>
      </c>
      <c r="E726" s="14">
        <f t="shared" si="127"/>
        <v>1.3161302837435905E-108</v>
      </c>
      <c r="F726" s="14">
        <f t="shared" si="129"/>
        <v>-4.1822335928698038E-109</v>
      </c>
      <c r="G726" s="14">
        <f t="shared" si="128"/>
        <v>8027967.8911865288</v>
      </c>
      <c r="H726" s="14">
        <f t="shared" si="124"/>
        <v>5.0620395528599635E-109</v>
      </c>
      <c r="I726" s="3">
        <f t="shared" si="121"/>
        <v>8027967.8911865288</v>
      </c>
      <c r="J726" s="3">
        <f t="shared" si="121"/>
        <v>8.7980595999015965E-110</v>
      </c>
      <c r="K726" s="3" t="str">
        <f ca="1">IF($A726&lt;=MAX(COVID19!A721:A4200),_xlfn.NUMBERVALUE(INDIRECT(ADDRESS((ROW(K726)-7)*28+29,5,,,"COVID19"))),"")</f>
        <v/>
      </c>
    </row>
    <row r="727" spans="1:11" x14ac:dyDescent="0.4">
      <c r="A727" s="1">
        <f t="shared" si="125"/>
        <v>44606</v>
      </c>
      <c r="B727" s="3">
        <f t="shared" si="125"/>
        <v>720</v>
      </c>
      <c r="C727" s="14">
        <f t="shared" si="126"/>
        <v>572032.10881347384</v>
      </c>
      <c r="D727" s="14">
        <f t="shared" si="123"/>
        <v>-6.0023226682873357E-110</v>
      </c>
      <c r="E727" s="14">
        <f t="shared" si="127"/>
        <v>8.9790692445661017E-109</v>
      </c>
      <c r="F727" s="14">
        <f t="shared" si="129"/>
        <v>-2.8532559041582284E-109</v>
      </c>
      <c r="G727" s="14">
        <f t="shared" si="128"/>
        <v>8027967.8911865288</v>
      </c>
      <c r="H727" s="14">
        <f t="shared" si="124"/>
        <v>3.4534881709869617E-109</v>
      </c>
      <c r="I727" s="3">
        <f t="shared" si="121"/>
        <v>8027967.8911865288</v>
      </c>
      <c r="J727" s="3">
        <f t="shared" si="121"/>
        <v>6.0023226682873333E-110</v>
      </c>
      <c r="K727" s="3" t="str">
        <f ca="1">IF($A727&lt;=MAX(COVID19!A722:A4200),_xlfn.NUMBERVALUE(INDIRECT(ADDRESS((ROW(K727)-7)*28+29,5,,,"COVID19"))),"")</f>
        <v/>
      </c>
    </row>
    <row r="728" spans="1:11" x14ac:dyDescent="0.4">
      <c r="A728" s="1">
        <f t="shared" si="125"/>
        <v>44607</v>
      </c>
      <c r="B728" s="3">
        <f t="shared" si="125"/>
        <v>721</v>
      </c>
      <c r="C728" s="14">
        <f t="shared" si="126"/>
        <v>572032.10881347384</v>
      </c>
      <c r="D728" s="14">
        <f t="shared" si="123"/>
        <v>-4.0949799220090485E-110</v>
      </c>
      <c r="E728" s="14">
        <f t="shared" si="127"/>
        <v>6.1258133404078733E-109</v>
      </c>
      <c r="F728" s="14">
        <f t="shared" si="129"/>
        <v>-1.9465840618021234E-109</v>
      </c>
      <c r="G728" s="14">
        <f t="shared" si="128"/>
        <v>8027967.8911865288</v>
      </c>
      <c r="H728" s="14">
        <f t="shared" si="124"/>
        <v>2.3560820540030282E-109</v>
      </c>
      <c r="I728" s="3">
        <f t="shared" si="121"/>
        <v>8027967.8911865288</v>
      </c>
      <c r="J728" s="3">
        <f t="shared" si="121"/>
        <v>4.0949799220090479E-110</v>
      </c>
      <c r="K728" s="3" t="str">
        <f ca="1">IF($A728&lt;=MAX(COVID19!A723:A4200),_xlfn.NUMBERVALUE(INDIRECT(ADDRESS((ROW(K728)-7)*28+29,5,,,"COVID19"))),"")</f>
        <v/>
      </c>
    </row>
    <row r="729" spans="1:11" x14ac:dyDescent="0.4">
      <c r="A729" s="1">
        <f t="shared" ref="A729:B744" si="130">A728+1</f>
        <v>44608</v>
      </c>
      <c r="B729" s="3">
        <f t="shared" si="130"/>
        <v>722</v>
      </c>
      <c r="C729" s="14">
        <f t="shared" si="126"/>
        <v>572032.10881347384</v>
      </c>
      <c r="D729" s="14">
        <f t="shared" si="123"/>
        <v>-2.7937286094687657E-110</v>
      </c>
      <c r="E729" s="14">
        <f t="shared" si="127"/>
        <v>4.1792292786057497E-109</v>
      </c>
      <c r="F729" s="14">
        <f t="shared" si="129"/>
        <v>-1.32802301543995E-109</v>
      </c>
      <c r="G729" s="14">
        <f t="shared" si="128"/>
        <v>8027967.8911865288</v>
      </c>
      <c r="H729" s="14">
        <f t="shared" si="124"/>
        <v>1.6073958763868267E-109</v>
      </c>
      <c r="I729" s="3">
        <f t="shared" si="121"/>
        <v>8027967.8911865288</v>
      </c>
      <c r="J729" s="3">
        <f t="shared" si="121"/>
        <v>2.7937286094687663E-110</v>
      </c>
      <c r="K729" s="3" t="str">
        <f ca="1">IF($A729&lt;=MAX(COVID19!A724:A4200),_xlfn.NUMBERVALUE(INDIRECT(ADDRESS((ROW(K729)-7)*28+29,5,,,"COVID19"))),"")</f>
        <v/>
      </c>
    </row>
    <row r="730" spans="1:11" x14ac:dyDescent="0.4">
      <c r="A730" s="1">
        <f t="shared" si="130"/>
        <v>44609</v>
      </c>
      <c r="B730" s="3">
        <f t="shared" si="130"/>
        <v>723</v>
      </c>
      <c r="C730" s="14">
        <f t="shared" si="126"/>
        <v>572032.10881347384</v>
      </c>
      <c r="D730" s="14">
        <f t="shared" si="123"/>
        <v>-1.9059726035323503E-110</v>
      </c>
      <c r="E730" s="14">
        <f t="shared" si="127"/>
        <v>2.8512062631657997E-109</v>
      </c>
      <c r="F730" s="14">
        <f t="shared" si="129"/>
        <v>-9.0602053317207238E-110</v>
      </c>
      <c r="G730" s="14">
        <f t="shared" si="128"/>
        <v>8027967.8911865288</v>
      </c>
      <c r="H730" s="14">
        <f t="shared" si="124"/>
        <v>1.0966177935253074E-109</v>
      </c>
      <c r="I730" s="3">
        <f t="shared" si="121"/>
        <v>8027967.8911865288</v>
      </c>
      <c r="J730" s="3">
        <f t="shared" si="121"/>
        <v>1.90597260353235E-110</v>
      </c>
      <c r="K730" s="3" t="str">
        <f ca="1">IF($A730&lt;=MAX(COVID19!A725:A4200),_xlfn.NUMBERVALUE(INDIRECT(ADDRESS((ROW(K730)-7)*28+29,5,,,"COVID19"))),"")</f>
        <v/>
      </c>
    </row>
    <row r="731" spans="1:11" x14ac:dyDescent="0.4">
      <c r="A731" s="1">
        <f t="shared" si="130"/>
        <v>44610</v>
      </c>
      <c r="B731" s="3">
        <f t="shared" si="130"/>
        <v>724</v>
      </c>
      <c r="C731" s="14">
        <f t="shared" si="126"/>
        <v>572032.10881347384</v>
      </c>
      <c r="D731" s="14">
        <f t="shared" si="123"/>
        <v>-1.3003165565558128E-110</v>
      </c>
      <c r="E731" s="14">
        <f t="shared" si="127"/>
        <v>1.9451857299937273E-109</v>
      </c>
      <c r="F731" s="14">
        <f t="shared" si="129"/>
        <v>-6.1811670203431377E-110</v>
      </c>
      <c r="G731" s="14">
        <f t="shared" si="128"/>
        <v>8027967.8911865288</v>
      </c>
      <c r="H731" s="14">
        <f t="shared" si="124"/>
        <v>7.4814835768989509E-110</v>
      </c>
      <c r="I731" s="3">
        <f t="shared" si="121"/>
        <v>8027967.8911865288</v>
      </c>
      <c r="J731" s="3">
        <f t="shared" si="121"/>
        <v>1.3003165565558131E-110</v>
      </c>
      <c r="K731" s="3" t="str">
        <f ca="1">IF($A731&lt;=MAX(COVID19!A726:A4200),_xlfn.NUMBERVALUE(INDIRECT(ADDRESS((ROW(K731)-7)*28+29,5,,,"COVID19"))),"")</f>
        <v/>
      </c>
    </row>
    <row r="732" spans="1:11" x14ac:dyDescent="0.4">
      <c r="A732" s="1">
        <f t="shared" si="130"/>
        <v>44611</v>
      </c>
      <c r="B732" s="3">
        <f t="shared" si="130"/>
        <v>725</v>
      </c>
      <c r="C732" s="14">
        <f t="shared" si="126"/>
        <v>572032.10881347384</v>
      </c>
      <c r="D732" s="14">
        <f t="shared" si="123"/>
        <v>-8.871182849740621E-111</v>
      </c>
      <c r="E732" s="14">
        <f t="shared" si="127"/>
        <v>1.3270690279594135E-109</v>
      </c>
      <c r="F732" s="14">
        <f t="shared" si="129"/>
        <v>-4.2169933610236814E-110</v>
      </c>
      <c r="G732" s="14">
        <f t="shared" si="128"/>
        <v>8027967.8911865288</v>
      </c>
      <c r="H732" s="14">
        <f t="shared" si="124"/>
        <v>5.1041116459977438E-110</v>
      </c>
      <c r="I732" s="3">
        <f t="shared" si="121"/>
        <v>8027967.8911865288</v>
      </c>
      <c r="J732" s="3">
        <f t="shared" si="121"/>
        <v>8.871182849740624E-111</v>
      </c>
      <c r="K732" s="3" t="str">
        <f ca="1">IF($A732&lt;=MAX(COVID19!A727:A4200),_xlfn.NUMBERVALUE(INDIRECT(ADDRESS((ROW(K732)-7)*28+29,5,,,"COVID19"))),"")</f>
        <v/>
      </c>
    </row>
    <row r="733" spans="1:11" x14ac:dyDescent="0.4">
      <c r="A733" s="1">
        <f t="shared" si="130"/>
        <v>44612</v>
      </c>
      <c r="B733" s="3">
        <f t="shared" si="130"/>
        <v>726</v>
      </c>
      <c r="C733" s="14">
        <f t="shared" si="126"/>
        <v>572032.10881347384</v>
      </c>
      <c r="D733" s="14">
        <f t="shared" si="123"/>
        <v>-6.0522097297585407E-111</v>
      </c>
      <c r="E733" s="14">
        <f t="shared" si="127"/>
        <v>9.0536969185704536E-110</v>
      </c>
      <c r="F733" s="14">
        <f t="shared" si="129"/>
        <v>-2.8769701495512432E-110</v>
      </c>
      <c r="G733" s="14">
        <f t="shared" si="128"/>
        <v>8027967.8911865288</v>
      </c>
      <c r="H733" s="14">
        <f t="shared" si="124"/>
        <v>3.4821911225270972E-110</v>
      </c>
      <c r="I733" s="3">
        <f t="shared" si="121"/>
        <v>8027967.8911865288</v>
      </c>
      <c r="J733" s="3">
        <f t="shared" si="121"/>
        <v>6.0522097297585407E-111</v>
      </c>
      <c r="K733" s="3" t="str">
        <f ca="1">IF($A733&lt;=MAX(COVID19!A728:A4200),_xlfn.NUMBERVALUE(INDIRECT(ADDRESS((ROW(K733)-7)*28+29,5,,,"COVID19"))),"")</f>
        <v/>
      </c>
    </row>
    <row r="734" spans="1:11" x14ac:dyDescent="0.4">
      <c r="A734" s="1">
        <f t="shared" si="130"/>
        <v>44613</v>
      </c>
      <c r="B734" s="3">
        <f t="shared" si="130"/>
        <v>727</v>
      </c>
      <c r="C734" s="14">
        <f t="shared" si="126"/>
        <v>572032.10881347384</v>
      </c>
      <c r="D734" s="14">
        <f t="shared" si="123"/>
        <v>-4.1290144993522408E-111</v>
      </c>
      <c r="E734" s="14">
        <f t="shared" si="127"/>
        <v>6.1767267690192105E-110</v>
      </c>
      <c r="F734" s="14">
        <f t="shared" si="129"/>
        <v>-1.9627626919952412E-110</v>
      </c>
      <c r="G734" s="14">
        <f t="shared" si="128"/>
        <v>8027967.8911865288</v>
      </c>
      <c r="H734" s="14">
        <f t="shared" si="124"/>
        <v>2.3756641419304654E-110</v>
      </c>
      <c r="I734" s="3">
        <f t="shared" si="121"/>
        <v>8027967.8911865288</v>
      </c>
      <c r="J734" s="3">
        <f t="shared" si="121"/>
        <v>4.1290144993522415E-111</v>
      </c>
      <c r="K734" s="3" t="str">
        <f ca="1">IF($A734&lt;=MAX(COVID19!A729:A4200),_xlfn.NUMBERVALUE(INDIRECT(ADDRESS((ROW(K734)-7)*28+29,5,,,"COVID19"))),"")</f>
        <v/>
      </c>
    </row>
    <row r="735" spans="1:11" x14ac:dyDescent="0.4">
      <c r="A735" s="1">
        <f t="shared" si="130"/>
        <v>44614</v>
      </c>
      <c r="B735" s="3">
        <f t="shared" si="130"/>
        <v>728</v>
      </c>
      <c r="C735" s="14">
        <f t="shared" si="126"/>
        <v>572032.10881347384</v>
      </c>
      <c r="D735" s="14">
        <f t="shared" si="123"/>
        <v>-2.8169481060831E-111</v>
      </c>
      <c r="E735" s="14">
        <f t="shared" si="127"/>
        <v>4.2139640770239695E-110</v>
      </c>
      <c r="F735" s="14">
        <f t="shared" si="129"/>
        <v>-1.3390606036316782E-110</v>
      </c>
      <c r="G735" s="14">
        <f t="shared" si="128"/>
        <v>8027967.8911865288</v>
      </c>
      <c r="H735" s="14">
        <f t="shared" si="124"/>
        <v>1.6207554142399882E-110</v>
      </c>
      <c r="I735" s="3">
        <f t="shared" si="121"/>
        <v>8027967.8911865288</v>
      </c>
      <c r="J735" s="3">
        <f t="shared" si="121"/>
        <v>2.8169481060830992E-111</v>
      </c>
      <c r="K735" s="3" t="str">
        <f ca="1">IF($A735&lt;=MAX(COVID19!A730:A4200),_xlfn.NUMBERVALUE(INDIRECT(ADDRESS((ROW(K735)-7)*28+29,5,,,"COVID19"))),"")</f>
        <v/>
      </c>
    </row>
    <row r="736" spans="1:11" x14ac:dyDescent="0.4">
      <c r="A736" s="1">
        <f t="shared" si="130"/>
        <v>44615</v>
      </c>
      <c r="B736" s="3">
        <f t="shared" si="130"/>
        <v>729</v>
      </c>
      <c r="C736" s="14">
        <f t="shared" si="126"/>
        <v>572032.10881347384</v>
      </c>
      <c r="D736" s="14">
        <f t="shared" si="123"/>
        <v>-1.9218137000027575E-111</v>
      </c>
      <c r="E736" s="14">
        <f t="shared" si="127"/>
        <v>2.8749034733922913E-110</v>
      </c>
      <c r="F736" s="14">
        <f t="shared" si="129"/>
        <v>-9.1355073515060537E-111</v>
      </c>
      <c r="G736" s="14">
        <f t="shared" si="128"/>
        <v>8027967.8911865288</v>
      </c>
      <c r="H736" s="14">
        <f t="shared" si="124"/>
        <v>1.1057321051508812E-110</v>
      </c>
      <c r="I736" s="3">
        <f t="shared" si="121"/>
        <v>8027967.8911865288</v>
      </c>
      <c r="J736" s="3">
        <f t="shared" si="121"/>
        <v>1.9218137000027579E-111</v>
      </c>
      <c r="K736" s="3" t="str">
        <f ca="1">IF($A736&lt;=MAX(COVID19!A731:A4200),_xlfn.NUMBERVALUE(INDIRECT(ADDRESS((ROW(K736)-7)*28+29,5,,,"COVID19"))),"")</f>
        <v/>
      </c>
    </row>
    <row r="737" spans="1:11" x14ac:dyDescent="0.4">
      <c r="A737" s="1">
        <f t="shared" si="130"/>
        <v>44616</v>
      </c>
      <c r="B737" s="3">
        <f t="shared" si="130"/>
        <v>730</v>
      </c>
      <c r="C737" s="14">
        <f t="shared" si="126"/>
        <v>572032.10881347384</v>
      </c>
      <c r="D737" s="14">
        <f t="shared" si="123"/>
        <v>-1.311123868253942E-111</v>
      </c>
      <c r="E737" s="14">
        <f t="shared" si="127"/>
        <v>1.9613527382416858E-110</v>
      </c>
      <c r="F737" s="14">
        <f t="shared" si="129"/>
        <v>-6.2325405095986955E-111</v>
      </c>
      <c r="G737" s="14">
        <f t="shared" si="128"/>
        <v>8027967.8911865288</v>
      </c>
      <c r="H737" s="14">
        <f t="shared" si="124"/>
        <v>7.5436643778526375E-111</v>
      </c>
      <c r="I737" s="3">
        <f t="shared" si="121"/>
        <v>8027967.8911865288</v>
      </c>
      <c r="J737" s="3">
        <f t="shared" si="121"/>
        <v>1.311123868253942E-111</v>
      </c>
      <c r="K737" s="3" t="str">
        <f ca="1">IF($A737&lt;=MAX(COVID19!A732:A4200),_xlfn.NUMBERVALUE(INDIRECT(ADDRESS((ROW(K737)-7)*28+29,5,,,"COVID19"))),"")</f>
        <v/>
      </c>
    </row>
    <row r="738" spans="1:11" x14ac:dyDescent="0.4">
      <c r="A738" s="1">
        <f t="shared" si="130"/>
        <v>44617</v>
      </c>
      <c r="B738" s="3">
        <f t="shared" si="130"/>
        <v>731</v>
      </c>
      <c r="C738" s="14">
        <f t="shared" si="126"/>
        <v>572032.10881347384</v>
      </c>
      <c r="D738" s="14">
        <f t="shared" si="123"/>
        <v>-8.9449138483231405E-112</v>
      </c>
      <c r="E738" s="14">
        <f t="shared" si="127"/>
        <v>1.3380986872818164E-110</v>
      </c>
      <c r="F738" s="14">
        <f t="shared" si="129"/>
        <v>-4.2520420277900564E-111</v>
      </c>
      <c r="G738" s="14">
        <f t="shared" si="128"/>
        <v>8027967.8911865288</v>
      </c>
      <c r="H738" s="14">
        <f t="shared" si="124"/>
        <v>5.1465334126223704E-111</v>
      </c>
      <c r="I738" s="3">
        <f t="shared" si="121"/>
        <v>8027967.8911865288</v>
      </c>
      <c r="J738" s="3">
        <f t="shared" si="121"/>
        <v>8.9449138483231405E-112</v>
      </c>
      <c r="K738" s="3" t="str">
        <f ca="1">IF($A738&lt;=MAX(COVID19!A733:A4200),_xlfn.NUMBERVALUE(INDIRECT(ADDRESS((ROW(K738)-7)*28+29,5,,,"COVID19"))),"")</f>
        <v/>
      </c>
    </row>
    <row r="739" spans="1:11" x14ac:dyDescent="0.4">
      <c r="A739" s="1">
        <f t="shared" si="130"/>
        <v>44618</v>
      </c>
      <c r="B739" s="3">
        <f t="shared" si="130"/>
        <v>732</v>
      </c>
      <c r="C739" s="14">
        <f t="shared" si="126"/>
        <v>572032.10881347384</v>
      </c>
      <c r="D739" s="14">
        <f t="shared" si="123"/>
        <v>-6.1025114172070169E-112</v>
      </c>
      <c r="E739" s="14">
        <f t="shared" si="127"/>
        <v>9.1289448450281065E-111</v>
      </c>
      <c r="F739" s="14">
        <f t="shared" si="129"/>
        <v>-2.9008814909824163E-111</v>
      </c>
      <c r="G739" s="14">
        <f t="shared" si="128"/>
        <v>8027967.8911865288</v>
      </c>
      <c r="H739" s="14">
        <f t="shared" si="124"/>
        <v>3.5111326327031179E-111</v>
      </c>
      <c r="I739" s="3">
        <f t="shared" si="121"/>
        <v>8027967.8911865288</v>
      </c>
      <c r="J739" s="3">
        <f t="shared" si="121"/>
        <v>6.102511417207016E-112</v>
      </c>
      <c r="K739" s="3" t="str">
        <f ca="1">IF($A739&lt;=MAX(COVID19!A734:A4200),_xlfn.NUMBERVALUE(INDIRECT(ADDRESS((ROW(K739)-7)*28+29,5,,,"COVID19"))),"")</f>
        <v/>
      </c>
    </row>
    <row r="740" spans="1:11" x14ac:dyDescent="0.4">
      <c r="A740" s="1">
        <f t="shared" si="130"/>
        <v>44619</v>
      </c>
      <c r="B740" s="3">
        <f t="shared" si="130"/>
        <v>733</v>
      </c>
      <c r="C740" s="14">
        <f t="shared" si="126"/>
        <v>572032.10881347384</v>
      </c>
      <c r="D740" s="14">
        <f t="shared" si="123"/>
        <v>-4.1633319480347279E-112</v>
      </c>
      <c r="E740" s="14">
        <f t="shared" si="127"/>
        <v>6.2280633540456901E-111</v>
      </c>
      <c r="F740" s="14">
        <f t="shared" si="129"/>
        <v>-1.9790757875217921E-111</v>
      </c>
      <c r="G740" s="14">
        <f t="shared" si="128"/>
        <v>8027967.8911865288</v>
      </c>
      <c r="H740" s="14">
        <f t="shared" si="124"/>
        <v>2.3954089823252651E-111</v>
      </c>
      <c r="I740" s="3">
        <f t="shared" si="121"/>
        <v>8027967.8911865288</v>
      </c>
      <c r="J740" s="3">
        <f t="shared" si="121"/>
        <v>4.1633319480347297E-112</v>
      </c>
      <c r="K740" s="3" t="str">
        <f ca="1">IF($A740&lt;=MAX(COVID19!A735:A4200),_xlfn.NUMBERVALUE(INDIRECT(ADDRESS((ROW(K740)-7)*28+29,5,,,"COVID19"))),"")</f>
        <v/>
      </c>
    </row>
    <row r="741" spans="1:11" x14ac:dyDescent="0.4">
      <c r="A741" s="1">
        <f t="shared" si="130"/>
        <v>44620</v>
      </c>
      <c r="B741" s="3">
        <f t="shared" si="130"/>
        <v>734</v>
      </c>
      <c r="C741" s="14">
        <f t="shared" si="126"/>
        <v>572032.10881347384</v>
      </c>
      <c r="D741" s="14">
        <f t="shared" si="123"/>
        <v>-2.8403605867336046E-112</v>
      </c>
      <c r="E741" s="14">
        <f t="shared" si="127"/>
        <v>4.248987566523898E-111</v>
      </c>
      <c r="F741" s="14">
        <f t="shared" si="129"/>
        <v>-1.3501899284512156E-111</v>
      </c>
      <c r="G741" s="14">
        <f t="shared" si="128"/>
        <v>8027967.8911865288</v>
      </c>
      <c r="H741" s="14">
        <f t="shared" si="124"/>
        <v>1.634225987124576E-111</v>
      </c>
      <c r="I741" s="3">
        <f t="shared" si="121"/>
        <v>8027967.8911865288</v>
      </c>
      <c r="J741" s="3">
        <f t="shared" si="121"/>
        <v>2.8403605867336036E-112</v>
      </c>
      <c r="K741" s="3" t="str">
        <f ca="1">IF($A741&lt;=MAX(COVID19!A736:A4200),_xlfn.NUMBERVALUE(INDIRECT(ADDRESS((ROW(K741)-7)*28+29,5,,,"COVID19"))),"")</f>
        <v/>
      </c>
    </row>
    <row r="742" spans="1:11" x14ac:dyDescent="0.4">
      <c r="A742" s="1">
        <f t="shared" si="130"/>
        <v>44621</v>
      </c>
      <c r="B742" s="3">
        <f t="shared" si="130"/>
        <v>735</v>
      </c>
      <c r="C742" s="14">
        <f t="shared" si="126"/>
        <v>572032.10881347384</v>
      </c>
      <c r="D742" s="14">
        <f t="shared" si="123"/>
        <v>-1.9377864564649818E-112</v>
      </c>
      <c r="E742" s="14">
        <f t="shared" si="127"/>
        <v>2.8987976380726824E-111</v>
      </c>
      <c r="F742" s="14">
        <f t="shared" si="129"/>
        <v>-9.2114352284299493E-112</v>
      </c>
      <c r="G742" s="14">
        <f t="shared" si="128"/>
        <v>8027967.8911865288</v>
      </c>
      <c r="H742" s="14">
        <f t="shared" si="124"/>
        <v>1.1149221684894931E-111</v>
      </c>
      <c r="I742" s="3">
        <f t="shared" si="121"/>
        <v>8027967.8911865288</v>
      </c>
      <c r="J742" s="3">
        <f t="shared" si="121"/>
        <v>1.9377864564649816E-112</v>
      </c>
      <c r="K742" s="3" t="str">
        <f ca="1">IF($A742&lt;=MAX(COVID19!A737:A4200),_xlfn.NUMBERVALUE(INDIRECT(ADDRESS((ROW(K742)-7)*28+29,5,,,"COVID19"))),"")</f>
        <v/>
      </c>
    </row>
    <row r="743" spans="1:11" x14ac:dyDescent="0.4">
      <c r="A743" s="1">
        <f t="shared" si="130"/>
        <v>44622</v>
      </c>
      <c r="B743" s="3">
        <f t="shared" si="130"/>
        <v>736</v>
      </c>
      <c r="C743" s="14">
        <f t="shared" si="126"/>
        <v>572032.10881347384</v>
      </c>
      <c r="D743" s="14">
        <f t="shared" si="123"/>
        <v>-1.322021002684506E-112</v>
      </c>
      <c r="E743" s="14">
        <f t="shared" si="127"/>
        <v>1.9776541152296876E-111</v>
      </c>
      <c r="F743" s="14">
        <f t="shared" si="129"/>
        <v>-6.2843409789681376E-112</v>
      </c>
      <c r="G743" s="14">
        <f t="shared" si="128"/>
        <v>8027967.8911865288</v>
      </c>
      <c r="H743" s="14">
        <f t="shared" si="124"/>
        <v>7.606361981652644E-112</v>
      </c>
      <c r="I743" s="3">
        <f t="shared" si="121"/>
        <v>8027967.8911865288</v>
      </c>
      <c r="J743" s="3">
        <f t="shared" si="121"/>
        <v>1.3220210026845064E-112</v>
      </c>
      <c r="K743" s="3" t="str">
        <f ca="1">IF($A743&lt;=MAX(COVID19!A738:A4200),_xlfn.NUMBERVALUE(INDIRECT(ADDRESS((ROW(K743)-7)*28+29,5,,,"COVID19"))),"")</f>
        <v/>
      </c>
    </row>
    <row r="744" spans="1:11" x14ac:dyDescent="0.4">
      <c r="A744" s="1">
        <f t="shared" si="130"/>
        <v>44623</v>
      </c>
      <c r="B744" s="3">
        <f t="shared" si="130"/>
        <v>737</v>
      </c>
      <c r="C744" s="14">
        <f t="shared" si="126"/>
        <v>572032.10881347384</v>
      </c>
      <c r="D744" s="14">
        <f t="shared" si="123"/>
        <v>-9.0192576468269394E-113</v>
      </c>
      <c r="E744" s="14">
        <f t="shared" si="127"/>
        <v>1.3492200173328739E-111</v>
      </c>
      <c r="F744" s="14">
        <f t="shared" si="129"/>
        <v>-4.2873819942898971E-112</v>
      </c>
      <c r="G744" s="14">
        <f t="shared" si="128"/>
        <v>8027967.8911865288</v>
      </c>
      <c r="H744" s="14">
        <f t="shared" si="124"/>
        <v>5.1893077589725912E-112</v>
      </c>
      <c r="I744" s="3">
        <f t="shared" si="121"/>
        <v>8027967.8911865288</v>
      </c>
      <c r="J744" s="3">
        <f t="shared" si="121"/>
        <v>9.0192576468269405E-113</v>
      </c>
      <c r="K744" s="3" t="str">
        <f ca="1">IF($A744&lt;=MAX(COVID19!A739:A4200),_xlfn.NUMBERVALUE(INDIRECT(ADDRESS((ROW(K744)-7)*28+29,5,,,"COVID19"))),"")</f>
        <v/>
      </c>
    </row>
    <row r="745" spans="1:11" x14ac:dyDescent="0.4">
      <c r="A745" s="1">
        <f t="shared" ref="A745:B760" si="131">A744+1</f>
        <v>44624</v>
      </c>
      <c r="B745" s="3">
        <f t="shared" si="131"/>
        <v>738</v>
      </c>
      <c r="C745" s="14">
        <f t="shared" si="126"/>
        <v>572032.10881347384</v>
      </c>
      <c r="D745" s="14">
        <f t="shared" si="123"/>
        <v>-6.1532311767106845E-113</v>
      </c>
      <c r="E745" s="14">
        <f t="shared" si="127"/>
        <v>9.2048181790388418E-112</v>
      </c>
      <c r="F745" s="14">
        <f t="shared" si="129"/>
        <v>-2.9249915665746394E-112</v>
      </c>
      <c r="G745" s="14">
        <f t="shared" si="128"/>
        <v>8027967.8911865288</v>
      </c>
      <c r="H745" s="14">
        <f t="shared" si="124"/>
        <v>3.5403146842457078E-112</v>
      </c>
      <c r="I745" s="3">
        <f t="shared" si="121"/>
        <v>8027967.8911865288</v>
      </c>
      <c r="J745" s="3">
        <f t="shared" si="121"/>
        <v>6.1532311767106845E-113</v>
      </c>
      <c r="K745" s="3" t="str">
        <f ca="1">IF($A745&lt;=MAX(COVID19!A740:A4200),_xlfn.NUMBERVALUE(INDIRECT(ADDRESS((ROW(K745)-7)*28+29,5,,,"COVID19"))),"")</f>
        <v/>
      </c>
    </row>
    <row r="746" spans="1:11" x14ac:dyDescent="0.4">
      <c r="A746" s="1">
        <f t="shared" si="131"/>
        <v>44625</v>
      </c>
      <c r="B746" s="3">
        <f t="shared" si="131"/>
        <v>739</v>
      </c>
      <c r="C746" s="14">
        <f t="shared" si="126"/>
        <v>572032.10881347384</v>
      </c>
      <c r="D746" s="14">
        <f t="shared" si="123"/>
        <v>-4.1979346190830521E-113</v>
      </c>
      <c r="E746" s="14">
        <f t="shared" si="127"/>
        <v>6.2798266124642024E-112</v>
      </c>
      <c r="F746" s="14">
        <f t="shared" si="129"/>
        <v>-1.9955244659625416E-112</v>
      </c>
      <c r="G746" s="14">
        <f t="shared" si="128"/>
        <v>8027967.8911865288</v>
      </c>
      <c r="H746" s="14">
        <f t="shared" si="124"/>
        <v>2.4153179278708468E-112</v>
      </c>
      <c r="I746" s="3">
        <f t="shared" si="121"/>
        <v>8027967.8911865288</v>
      </c>
      <c r="J746" s="3">
        <f t="shared" si="121"/>
        <v>4.1979346190830521E-113</v>
      </c>
      <c r="K746" s="3" t="str">
        <f ca="1">IF($A746&lt;=MAX(COVID19!A741:A4200),_xlfn.NUMBERVALUE(INDIRECT(ADDRESS((ROW(K746)-7)*28+29,5,,,"COVID19"))),"")</f>
        <v/>
      </c>
    </row>
    <row r="747" spans="1:11" x14ac:dyDescent="0.4">
      <c r="A747" s="1">
        <f t="shared" si="131"/>
        <v>44626</v>
      </c>
      <c r="B747" s="3">
        <f t="shared" si="131"/>
        <v>740</v>
      </c>
      <c r="C747" s="14">
        <f t="shared" si="126"/>
        <v>572032.10881347384</v>
      </c>
      <c r="D747" s="14">
        <f t="shared" si="123"/>
        <v>-2.8639676553671215E-113</v>
      </c>
      <c r="E747" s="14">
        <f t="shared" si="127"/>
        <v>4.284302146501661E-112</v>
      </c>
      <c r="F747" s="14">
        <f t="shared" si="129"/>
        <v>-1.3614117523485419E-112</v>
      </c>
      <c r="G747" s="14">
        <f t="shared" si="128"/>
        <v>8027967.8911865288</v>
      </c>
      <c r="H747" s="14">
        <f t="shared" si="124"/>
        <v>1.647808517885254E-112</v>
      </c>
      <c r="I747" s="3">
        <f t="shared" si="121"/>
        <v>8027967.8911865288</v>
      </c>
      <c r="J747" s="3">
        <f t="shared" si="121"/>
        <v>2.8639676553671209E-113</v>
      </c>
      <c r="K747" s="3" t="str">
        <f ca="1">IF($A747&lt;=MAX(COVID19!A742:A4200),_xlfn.NUMBERVALUE(INDIRECT(ADDRESS((ROW(K747)-7)*28+29,5,,,"COVID19"))),"")</f>
        <v/>
      </c>
    </row>
    <row r="748" spans="1:11" x14ac:dyDescent="0.4">
      <c r="A748" s="1">
        <f t="shared" si="131"/>
        <v>44627</v>
      </c>
      <c r="B748" s="3">
        <f t="shared" si="131"/>
        <v>741</v>
      </c>
      <c r="C748" s="14">
        <f t="shared" si="126"/>
        <v>572032.10881347384</v>
      </c>
      <c r="D748" s="14">
        <f t="shared" si="123"/>
        <v>-1.9538919671837726E-113</v>
      </c>
      <c r="E748" s="14">
        <f t="shared" si="127"/>
        <v>2.9228903941531191E-112</v>
      </c>
      <c r="F748" s="14">
        <f t="shared" si="129"/>
        <v>-9.2879941641743769E-113</v>
      </c>
      <c r="G748" s="14">
        <f t="shared" si="128"/>
        <v>8027967.8911865288</v>
      </c>
      <c r="H748" s="14">
        <f t="shared" si="124"/>
        <v>1.1241886131358149E-112</v>
      </c>
      <c r="I748" s="3">
        <f t="shared" si="121"/>
        <v>8027967.8911865288</v>
      </c>
      <c r="J748" s="3">
        <f t="shared" si="121"/>
        <v>1.9538919671837723E-113</v>
      </c>
      <c r="K748" s="3" t="str">
        <f ca="1">IF($A748&lt;=MAX(COVID19!A743:A4200),_xlfn.NUMBERVALUE(INDIRECT(ADDRESS((ROW(K748)-7)*28+29,5,,,"COVID19"))),"")</f>
        <v/>
      </c>
    </row>
    <row r="749" spans="1:11" x14ac:dyDescent="0.4">
      <c r="A749" s="1">
        <f t="shared" si="131"/>
        <v>44628</v>
      </c>
      <c r="B749" s="3">
        <f t="shared" si="131"/>
        <v>742</v>
      </c>
      <c r="C749" s="14">
        <f t="shared" si="126"/>
        <v>572032.10881347384</v>
      </c>
      <c r="D749" s="14">
        <f t="shared" si="123"/>
        <v>-1.3330087063905394E-113</v>
      </c>
      <c r="E749" s="14">
        <f t="shared" si="127"/>
        <v>1.9940909777356816E-112</v>
      </c>
      <c r="F749" s="14">
        <f t="shared" si="129"/>
        <v>-6.3365719772082347E-113</v>
      </c>
      <c r="G749" s="14">
        <f t="shared" si="128"/>
        <v>8027967.8911865288</v>
      </c>
      <c r="H749" s="14">
        <f t="shared" si="124"/>
        <v>7.6695806835987741E-113</v>
      </c>
      <c r="I749" s="3">
        <f t="shared" ref="I749:J812" si="132">E749+G749</f>
        <v>8027967.8911865288</v>
      </c>
      <c r="J749" s="3">
        <f t="shared" si="132"/>
        <v>1.3330087063905394E-113</v>
      </c>
      <c r="K749" s="3" t="str">
        <f ca="1">IF($A749&lt;=MAX(COVID19!A744:A4200),_xlfn.NUMBERVALUE(INDIRECT(ADDRESS((ROW(K749)-7)*28+29,5,,,"COVID19"))),"")</f>
        <v/>
      </c>
    </row>
    <row r="750" spans="1:11" x14ac:dyDescent="0.4">
      <c r="A750" s="1">
        <f t="shared" si="131"/>
        <v>44629</v>
      </c>
      <c r="B750" s="3">
        <f t="shared" si="131"/>
        <v>743</v>
      </c>
      <c r="C750" s="14">
        <f t="shared" si="126"/>
        <v>572032.10881347384</v>
      </c>
      <c r="D750" s="14">
        <f t="shared" si="123"/>
        <v>-9.0942193384116237E-114</v>
      </c>
      <c r="E750" s="14">
        <f t="shared" si="127"/>
        <v>1.3604337800148582E-112</v>
      </c>
      <c r="F750" s="14">
        <f t="shared" si="129"/>
        <v>-4.3230156816005991E-113</v>
      </c>
      <c r="G750" s="14">
        <f t="shared" si="128"/>
        <v>8027967.8911865288</v>
      </c>
      <c r="H750" s="14">
        <f t="shared" si="124"/>
        <v>5.2324376154417617E-113</v>
      </c>
      <c r="I750" s="3">
        <f t="shared" si="132"/>
        <v>8027967.8911865288</v>
      </c>
      <c r="J750" s="3">
        <f t="shared" si="132"/>
        <v>9.0942193384116252E-114</v>
      </c>
      <c r="K750" s="3" t="str">
        <f ca="1">IF($A750&lt;=MAX(COVID19!A745:A4200),_xlfn.NUMBERVALUE(INDIRECT(ADDRESS((ROW(K750)-7)*28+29,5,,,"COVID19"))),"")</f>
        <v/>
      </c>
    </row>
    <row r="751" spans="1:11" x14ac:dyDescent="0.4">
      <c r="A751" s="1">
        <f t="shared" si="131"/>
        <v>44630</v>
      </c>
      <c r="B751" s="3">
        <f t="shared" si="131"/>
        <v>744</v>
      </c>
      <c r="C751" s="14">
        <f t="shared" si="126"/>
        <v>572032.10881347384</v>
      </c>
      <c r="D751" s="14">
        <f t="shared" si="123"/>
        <v>-6.2043724829888257E-114</v>
      </c>
      <c r="E751" s="14">
        <f t="shared" si="127"/>
        <v>9.2813221185479822E-113</v>
      </c>
      <c r="F751" s="14">
        <f t="shared" si="129"/>
        <v>-2.9493020280657256E-113</v>
      </c>
      <c r="G751" s="14">
        <f t="shared" si="128"/>
        <v>8027967.8911865288</v>
      </c>
      <c r="H751" s="14">
        <f t="shared" si="124"/>
        <v>3.5697392763646081E-113</v>
      </c>
      <c r="I751" s="3">
        <f t="shared" si="132"/>
        <v>8027967.8911865288</v>
      </c>
      <c r="J751" s="3">
        <f t="shared" si="132"/>
        <v>6.2043724829888243E-114</v>
      </c>
      <c r="K751" s="3" t="str">
        <f ca="1">IF($A751&lt;=MAX(COVID19!A746:A4200),_xlfn.NUMBERVALUE(INDIRECT(ADDRESS((ROW(K751)-7)*28+29,5,,,"COVID19"))),"")</f>
        <v/>
      </c>
    </row>
    <row r="752" spans="1:11" x14ac:dyDescent="0.4">
      <c r="A752" s="1">
        <f t="shared" si="131"/>
        <v>44631</v>
      </c>
      <c r="B752" s="3">
        <f t="shared" si="131"/>
        <v>745</v>
      </c>
      <c r="C752" s="14">
        <f t="shared" si="126"/>
        <v>572032.10881347384</v>
      </c>
      <c r="D752" s="14">
        <f t="shared" si="123"/>
        <v>-4.232824883063823E-114</v>
      </c>
      <c r="E752" s="14">
        <f t="shared" si="127"/>
        <v>6.3320200904822572E-113</v>
      </c>
      <c r="F752" s="14">
        <f t="shared" si="129"/>
        <v>-2.0121098541867933E-113</v>
      </c>
      <c r="G752" s="14">
        <f t="shared" si="128"/>
        <v>8027967.8911865288</v>
      </c>
      <c r="H752" s="14">
        <f t="shared" si="124"/>
        <v>2.4353923424931756E-113</v>
      </c>
      <c r="I752" s="3">
        <f t="shared" si="132"/>
        <v>8027967.8911865288</v>
      </c>
      <c r="J752" s="3">
        <f t="shared" si="132"/>
        <v>4.232824883063823E-114</v>
      </c>
      <c r="K752" s="3" t="str">
        <f ca="1">IF($A752&lt;=MAX(COVID19!A747:A4200),_xlfn.NUMBERVALUE(INDIRECT(ADDRESS((ROW(K752)-7)*28+29,5,,,"COVID19"))),"")</f>
        <v/>
      </c>
    </row>
    <row r="753" spans="1:11" x14ac:dyDescent="0.4">
      <c r="A753" s="1">
        <f t="shared" si="131"/>
        <v>44632</v>
      </c>
      <c r="B753" s="3">
        <f t="shared" si="131"/>
        <v>746</v>
      </c>
      <c r="C753" s="14">
        <f t="shared" si="126"/>
        <v>572032.10881347384</v>
      </c>
      <c r="D753" s="14">
        <f t="shared" si="123"/>
        <v>-2.8877709292613613E-114</v>
      </c>
      <c r="E753" s="14">
        <f t="shared" si="127"/>
        <v>4.3199102362954636E-113</v>
      </c>
      <c r="F753" s="14">
        <f t="shared" si="129"/>
        <v>-1.3727268441105804E-113</v>
      </c>
      <c r="G753" s="14">
        <f t="shared" si="128"/>
        <v>8027967.8911865288</v>
      </c>
      <c r="H753" s="14">
        <f t="shared" si="124"/>
        <v>1.6615039370367165E-113</v>
      </c>
      <c r="I753" s="3">
        <f t="shared" si="132"/>
        <v>8027967.8911865288</v>
      </c>
      <c r="J753" s="3">
        <f t="shared" si="132"/>
        <v>2.8877709292613613E-114</v>
      </c>
      <c r="K753" s="3" t="str">
        <f ca="1">IF($A753&lt;=MAX(COVID19!A748:A4200),_xlfn.NUMBERVALUE(INDIRECT(ADDRESS((ROW(K753)-7)*28+29,5,,,"COVID19"))),"")</f>
        <v/>
      </c>
    </row>
    <row r="754" spans="1:11" x14ac:dyDescent="0.4">
      <c r="A754" s="1">
        <f t="shared" si="131"/>
        <v>44633</v>
      </c>
      <c r="B754" s="3">
        <f t="shared" si="131"/>
        <v>747</v>
      </c>
      <c r="C754" s="14">
        <f t="shared" si="126"/>
        <v>572032.10881347384</v>
      </c>
      <c r="D754" s="14">
        <f t="shared" si="123"/>
        <v>-1.9701313355186324E-114</v>
      </c>
      <c r="E754" s="14">
        <f t="shared" si="127"/>
        <v>2.9471833921848835E-113</v>
      </c>
      <c r="F754" s="14">
        <f t="shared" si="129"/>
        <v>-9.3651894036539954E-114</v>
      </c>
      <c r="G754" s="14">
        <f t="shared" si="128"/>
        <v>8027967.8911865288</v>
      </c>
      <c r="H754" s="14">
        <f t="shared" si="124"/>
        <v>1.1335320739172628E-113</v>
      </c>
      <c r="I754" s="3">
        <f t="shared" si="132"/>
        <v>8027967.8911865288</v>
      </c>
      <c r="J754" s="3">
        <f t="shared" si="132"/>
        <v>1.9701313355186328E-114</v>
      </c>
      <c r="K754" s="3" t="str">
        <f ca="1">IF($A754&lt;=MAX(COVID19!A749:A4200),_xlfn.NUMBERVALUE(INDIRECT(ADDRESS((ROW(K754)-7)*28+29,5,,,"COVID19"))),"")</f>
        <v/>
      </c>
    </row>
    <row r="755" spans="1:11" x14ac:dyDescent="0.4">
      <c r="A755" s="1">
        <f t="shared" si="131"/>
        <v>44634</v>
      </c>
      <c r="B755" s="3">
        <f t="shared" si="131"/>
        <v>748</v>
      </c>
      <c r="C755" s="14">
        <f t="shared" si="126"/>
        <v>572032.10881347384</v>
      </c>
      <c r="D755" s="14">
        <f t="shared" si="123"/>
        <v>-1.3440877321198135E-114</v>
      </c>
      <c r="E755" s="14">
        <f t="shared" si="127"/>
        <v>2.0106644518194841E-113</v>
      </c>
      <c r="F755" s="14">
        <f t="shared" si="129"/>
        <v>-6.3892370825705087E-114</v>
      </c>
      <c r="G755" s="14">
        <f t="shared" si="128"/>
        <v>8027967.8911865288</v>
      </c>
      <c r="H755" s="14">
        <f t="shared" si="124"/>
        <v>7.7333248146903226E-114</v>
      </c>
      <c r="I755" s="3">
        <f t="shared" si="132"/>
        <v>8027967.8911865288</v>
      </c>
      <c r="J755" s="3">
        <f t="shared" si="132"/>
        <v>1.3440877321198138E-114</v>
      </c>
      <c r="K755" s="3" t="str">
        <f ca="1">IF($A755&lt;=MAX(COVID19!A750:A4200),_xlfn.NUMBERVALUE(INDIRECT(ADDRESS((ROW(K755)-7)*28+29,5,,,"COVID19"))),"")</f>
        <v/>
      </c>
    </row>
    <row r="756" spans="1:11" x14ac:dyDescent="0.4">
      <c r="A756" s="1">
        <f t="shared" si="131"/>
        <v>44635</v>
      </c>
      <c r="B756" s="3">
        <f t="shared" si="131"/>
        <v>749</v>
      </c>
      <c r="C756" s="14">
        <f t="shared" si="126"/>
        <v>572032.10881347384</v>
      </c>
      <c r="D756" s="14">
        <f t="shared" si="123"/>
        <v>-9.1698040585675354E-115</v>
      </c>
      <c r="E756" s="14">
        <f t="shared" si="127"/>
        <v>1.3717407435624331E-113</v>
      </c>
      <c r="F756" s="14">
        <f t="shared" si="129"/>
        <v>-4.3589455309218346E-114</v>
      </c>
      <c r="G756" s="14">
        <f t="shared" si="128"/>
        <v>8027967.8911865288</v>
      </c>
      <c r="H756" s="14">
        <f t="shared" si="124"/>
        <v>5.2759259367785883E-114</v>
      </c>
      <c r="I756" s="3">
        <f t="shared" si="132"/>
        <v>8027967.8911865288</v>
      </c>
      <c r="J756" s="3">
        <f t="shared" si="132"/>
        <v>9.1698040585675372E-115</v>
      </c>
      <c r="K756" s="3" t="str">
        <f ca="1">IF($A756&lt;=MAX(COVID19!A751:A4200),_xlfn.NUMBERVALUE(INDIRECT(ADDRESS((ROW(K756)-7)*28+29,5,,,"COVID19"))),"")</f>
        <v/>
      </c>
    </row>
    <row r="757" spans="1:11" x14ac:dyDescent="0.4">
      <c r="A757" s="1">
        <f t="shared" si="131"/>
        <v>44636</v>
      </c>
      <c r="B757" s="3">
        <f t="shared" si="131"/>
        <v>750</v>
      </c>
      <c r="C757" s="14">
        <f t="shared" si="126"/>
        <v>572032.10881347384</v>
      </c>
      <c r="D757" s="14">
        <f t="shared" si="123"/>
        <v>-6.2559388396401328E-115</v>
      </c>
      <c r="E757" s="14">
        <f t="shared" si="127"/>
        <v>9.358461904702496E-114</v>
      </c>
      <c r="F757" s="14">
        <f t="shared" si="129"/>
        <v>-2.9738145409215621E-114</v>
      </c>
      <c r="G757" s="14">
        <f t="shared" si="128"/>
        <v>8027967.8911865288</v>
      </c>
      <c r="H757" s="14">
        <f t="shared" si="124"/>
        <v>3.5994084248855753E-114</v>
      </c>
      <c r="I757" s="3">
        <f t="shared" si="132"/>
        <v>8027967.8911865288</v>
      </c>
      <c r="J757" s="3">
        <f t="shared" si="132"/>
        <v>6.2559388396401319E-115</v>
      </c>
      <c r="K757" s="3" t="str">
        <f ca="1">IF($A757&lt;=MAX(COVID19!A752:A4200),_xlfn.NUMBERVALUE(INDIRECT(ADDRESS((ROW(K757)-7)*28+29,5,,,"COVID19"))),"")</f>
        <v/>
      </c>
    </row>
    <row r="758" spans="1:11" x14ac:dyDescent="0.4">
      <c r="A758" s="1">
        <f t="shared" si="131"/>
        <v>44637</v>
      </c>
      <c r="B758" s="3">
        <f t="shared" si="131"/>
        <v>751</v>
      </c>
      <c r="C758" s="14">
        <f t="shared" si="126"/>
        <v>572032.10881347384</v>
      </c>
      <c r="D758" s="14">
        <f t="shared" si="123"/>
        <v>-4.2680051302461198E-115</v>
      </c>
      <c r="E758" s="14">
        <f t="shared" si="127"/>
        <v>6.3846473637809336E-114</v>
      </c>
      <c r="F758" s="14">
        <f t="shared" si="129"/>
        <v>-2.0288330884295931E-114</v>
      </c>
      <c r="G758" s="14">
        <f t="shared" si="128"/>
        <v>8027967.8911865288</v>
      </c>
      <c r="H758" s="14">
        <f t="shared" si="124"/>
        <v>2.4556336014542052E-114</v>
      </c>
      <c r="I758" s="3">
        <f t="shared" si="132"/>
        <v>8027967.8911865288</v>
      </c>
      <c r="J758" s="3">
        <f t="shared" si="132"/>
        <v>4.2680051302461207E-115</v>
      </c>
      <c r="K758" s="3" t="str">
        <f ca="1">IF($A758&lt;=MAX(COVID19!A753:A4200),_xlfn.NUMBERVALUE(INDIRECT(ADDRESS((ROW(K758)-7)*28+29,5,,,"COVID19"))),"")</f>
        <v/>
      </c>
    </row>
    <row r="759" spans="1:11" x14ac:dyDescent="0.4">
      <c r="A759" s="1">
        <f t="shared" si="131"/>
        <v>44638</v>
      </c>
      <c r="B759" s="3">
        <f t="shared" si="131"/>
        <v>752</v>
      </c>
      <c r="C759" s="14">
        <f t="shared" si="126"/>
        <v>572032.10881347384</v>
      </c>
      <c r="D759" s="14">
        <f t="shared" si="123"/>
        <v>-2.911772039135704E-115</v>
      </c>
      <c r="E759" s="14">
        <f t="shared" si="127"/>
        <v>4.3558142753513405E-114</v>
      </c>
      <c r="F759" s="14">
        <f t="shared" si="129"/>
        <v>-1.3841359789138682E-114</v>
      </c>
      <c r="G759" s="14">
        <f t="shared" si="128"/>
        <v>8027967.8911865288</v>
      </c>
      <c r="H759" s="14">
        <f t="shared" si="124"/>
        <v>1.6753131828274386E-114</v>
      </c>
      <c r="I759" s="3">
        <f t="shared" si="132"/>
        <v>8027967.8911865288</v>
      </c>
      <c r="J759" s="3">
        <f t="shared" si="132"/>
        <v>2.9117720391357044E-115</v>
      </c>
      <c r="K759" s="3" t="str">
        <f ca="1">IF($A759&lt;=MAX(COVID19!A754:A4200),_xlfn.NUMBERVALUE(INDIRECT(ADDRESS((ROW(K759)-7)*28+29,5,,,"COVID19"))),"")</f>
        <v/>
      </c>
    </row>
    <row r="760" spans="1:11" x14ac:dyDescent="0.4">
      <c r="A760" s="1">
        <f t="shared" si="131"/>
        <v>44639</v>
      </c>
      <c r="B760" s="3">
        <f t="shared" si="131"/>
        <v>753</v>
      </c>
      <c r="C760" s="14">
        <f t="shared" si="126"/>
        <v>572032.10881347384</v>
      </c>
      <c r="D760" s="14">
        <f t="shared" si="123"/>
        <v>-1.9865056739994071E-115</v>
      </c>
      <c r="E760" s="14">
        <f t="shared" si="127"/>
        <v>2.9716782964374721E-114</v>
      </c>
      <c r="F760" s="14">
        <f t="shared" si="129"/>
        <v>-9.4430262353754847E-115</v>
      </c>
      <c r="G760" s="14">
        <f t="shared" si="128"/>
        <v>8027967.8911865288</v>
      </c>
      <c r="H760" s="14">
        <f t="shared" si="124"/>
        <v>1.1429531909374892E-114</v>
      </c>
      <c r="I760" s="3">
        <f t="shared" si="132"/>
        <v>8027967.8911865288</v>
      </c>
      <c r="J760" s="3">
        <f t="shared" si="132"/>
        <v>1.9865056739994074E-115</v>
      </c>
      <c r="K760" s="3" t="str">
        <f ca="1">IF($A760&lt;=MAX(COVID19!A755:A4200),_xlfn.NUMBERVALUE(INDIRECT(ADDRESS((ROW(K760)-7)*28+29,5,,,"COVID19"))),"")</f>
        <v/>
      </c>
    </row>
    <row r="761" spans="1:11" x14ac:dyDescent="0.4">
      <c r="A761" s="1">
        <f t="shared" ref="A761:B776" si="133">A760+1</f>
        <v>44640</v>
      </c>
      <c r="B761" s="3">
        <f t="shared" si="133"/>
        <v>754</v>
      </c>
      <c r="C761" s="14">
        <f t="shared" si="126"/>
        <v>572032.10881347384</v>
      </c>
      <c r="D761" s="14">
        <f t="shared" si="123"/>
        <v>-1.3552588388764057E-115</v>
      </c>
      <c r="E761" s="14">
        <f t="shared" si="127"/>
        <v>2.0273756728999235E-114</v>
      </c>
      <c r="F761" s="14">
        <f t="shared" si="129"/>
        <v>-6.4423399030463759E-115</v>
      </c>
      <c r="G761" s="14">
        <f t="shared" si="128"/>
        <v>8027967.8911865288</v>
      </c>
      <c r="H761" s="14">
        <f t="shared" si="124"/>
        <v>7.7975987419227817E-115</v>
      </c>
      <c r="I761" s="3">
        <f t="shared" si="132"/>
        <v>8027967.8911865288</v>
      </c>
      <c r="J761" s="3">
        <f t="shared" si="132"/>
        <v>1.3552588388764059E-115</v>
      </c>
      <c r="K761" s="3" t="str">
        <f ca="1">IF($A761&lt;=MAX(COVID19!A756:A4200),_xlfn.NUMBERVALUE(INDIRECT(ADDRESS((ROW(K761)-7)*28+29,5,,,"COVID19"))),"")</f>
        <v/>
      </c>
    </row>
    <row r="762" spans="1:11" x14ac:dyDescent="0.4">
      <c r="A762" s="1">
        <f t="shared" si="133"/>
        <v>44641</v>
      </c>
      <c r="B762" s="3">
        <f t="shared" si="133"/>
        <v>755</v>
      </c>
      <c r="C762" s="14">
        <f t="shared" si="126"/>
        <v>572032.10881347384</v>
      </c>
      <c r="D762" s="14">
        <f t="shared" si="123"/>
        <v>-9.2460169854675787E-116</v>
      </c>
      <c r="E762" s="14">
        <f t="shared" si="127"/>
        <v>1.3831416825952859E-114</v>
      </c>
      <c r="F762" s="14">
        <f t="shared" si="129"/>
        <v>-4.3951740037428031E-115</v>
      </c>
      <c r="G762" s="14">
        <f t="shared" si="128"/>
        <v>8027967.8911865288</v>
      </c>
      <c r="H762" s="14">
        <f t="shared" si="124"/>
        <v>5.3197757022895609E-115</v>
      </c>
      <c r="I762" s="3">
        <f t="shared" si="132"/>
        <v>8027967.8911865288</v>
      </c>
      <c r="J762" s="3">
        <f t="shared" si="132"/>
        <v>9.2460169854675787E-116</v>
      </c>
      <c r="K762" s="3" t="str">
        <f ca="1">IF($A762&lt;=MAX(COVID19!A757:A4200),_xlfn.NUMBERVALUE(INDIRECT(ADDRESS((ROW(K762)-7)*28+29,5,,,"COVID19"))),"")</f>
        <v/>
      </c>
    </row>
    <row r="763" spans="1:11" x14ac:dyDescent="0.4">
      <c r="A763" s="1">
        <f t="shared" si="133"/>
        <v>44642</v>
      </c>
      <c r="B763" s="3">
        <f t="shared" si="133"/>
        <v>756</v>
      </c>
      <c r="C763" s="14">
        <f t="shared" si="126"/>
        <v>572032.10881347384</v>
      </c>
      <c r="D763" s="14">
        <f t="shared" si="123"/>
        <v>-6.3079337793827297E-116</v>
      </c>
      <c r="E763" s="14">
        <f t="shared" si="127"/>
        <v>9.4362428222100557E-115</v>
      </c>
      <c r="F763" s="14">
        <f t="shared" si="129"/>
        <v>-2.9985307844502097E-115</v>
      </c>
      <c r="G763" s="14">
        <f t="shared" si="128"/>
        <v>8027967.8911865288</v>
      </c>
      <c r="H763" s="14">
        <f t="shared" si="124"/>
        <v>3.6293241623884825E-115</v>
      </c>
      <c r="I763" s="3">
        <f t="shared" si="132"/>
        <v>8027967.8911865288</v>
      </c>
      <c r="J763" s="3">
        <f t="shared" si="132"/>
        <v>6.3079337793827274E-116</v>
      </c>
      <c r="K763" s="3" t="str">
        <f ca="1">IF($A763&lt;=MAX(COVID19!A758:A4200),_xlfn.NUMBERVALUE(INDIRECT(ADDRESS((ROW(K763)-7)*28+29,5,,,"COVID19"))),"")</f>
        <v/>
      </c>
    </row>
    <row r="764" spans="1:11" x14ac:dyDescent="0.4">
      <c r="A764" s="1">
        <f t="shared" si="133"/>
        <v>44643</v>
      </c>
      <c r="B764" s="3">
        <f t="shared" si="133"/>
        <v>757</v>
      </c>
      <c r="C764" s="14">
        <f t="shared" si="126"/>
        <v>572032.10881347384</v>
      </c>
      <c r="D764" s="14">
        <f t="shared" si="123"/>
        <v>-4.3034777707652542E-116</v>
      </c>
      <c r="E764" s="14">
        <f t="shared" si="127"/>
        <v>6.437712037759846E-115</v>
      </c>
      <c r="F764" s="14">
        <f t="shared" si="129"/>
        <v>-2.0456953143695692E-115</v>
      </c>
      <c r="G764" s="14">
        <f t="shared" si="128"/>
        <v>8027967.8911865288</v>
      </c>
      <c r="H764" s="14">
        <f t="shared" si="124"/>
        <v>2.4760430914460946E-115</v>
      </c>
      <c r="I764" s="3">
        <f t="shared" si="132"/>
        <v>8027967.8911865288</v>
      </c>
      <c r="J764" s="3">
        <f t="shared" si="132"/>
        <v>4.3034777707652547E-116</v>
      </c>
      <c r="K764" s="3" t="str">
        <f ca="1">IF($A764&lt;=MAX(COVID19!A759:A4200),_xlfn.NUMBERVALUE(INDIRECT(ADDRESS((ROW(K764)-7)*28+29,5,,,"COVID19"))),"")</f>
        <v/>
      </c>
    </row>
    <row r="765" spans="1:11" x14ac:dyDescent="0.4">
      <c r="A765" s="1">
        <f t="shared" si="133"/>
        <v>44644</v>
      </c>
      <c r="B765" s="3">
        <f t="shared" si="133"/>
        <v>758</v>
      </c>
      <c r="C765" s="14">
        <f t="shared" si="126"/>
        <v>572032.10881347384</v>
      </c>
      <c r="D765" s="14">
        <f t="shared" si="123"/>
        <v>-2.9359726292629165E-116</v>
      </c>
      <c r="E765" s="14">
        <f t="shared" si="127"/>
        <v>4.3920167233902769E-115</v>
      </c>
      <c r="F765" s="14">
        <f t="shared" si="129"/>
        <v>-1.3956399383776609E-115</v>
      </c>
      <c r="G765" s="14">
        <f t="shared" si="128"/>
        <v>8027967.8911865288</v>
      </c>
      <c r="H765" s="14">
        <f t="shared" si="124"/>
        <v>1.6892372013039525E-115</v>
      </c>
      <c r="I765" s="3">
        <f t="shared" si="132"/>
        <v>8027967.8911865288</v>
      </c>
      <c r="J765" s="3">
        <f t="shared" si="132"/>
        <v>2.935972629262916E-116</v>
      </c>
      <c r="K765" s="3" t="str">
        <f ca="1">IF($A765&lt;=MAX(COVID19!A760:A4200),_xlfn.NUMBERVALUE(INDIRECT(ADDRESS((ROW(K765)-7)*28+29,5,,,"COVID19"))),"")</f>
        <v/>
      </c>
    </row>
    <row r="766" spans="1:11" x14ac:dyDescent="0.4">
      <c r="A766" s="1">
        <f t="shared" si="133"/>
        <v>44645</v>
      </c>
      <c r="B766" s="3">
        <f t="shared" si="133"/>
        <v>759</v>
      </c>
      <c r="C766" s="14">
        <f t="shared" si="126"/>
        <v>572032.10881347384</v>
      </c>
      <c r="D766" s="14">
        <f t="shared" si="123"/>
        <v>-2.0030161044025066E-116</v>
      </c>
      <c r="E766" s="14">
        <f t="shared" si="127"/>
        <v>2.9963767850126158E-115</v>
      </c>
      <c r="F766" s="14">
        <f t="shared" si="129"/>
        <v>-9.5215099917998622E-116</v>
      </c>
      <c r="G766" s="14">
        <f t="shared" si="128"/>
        <v>8027967.8911865288</v>
      </c>
      <c r="H766" s="14">
        <f t="shared" si="124"/>
        <v>1.1524526096202368E-115</v>
      </c>
      <c r="I766" s="3">
        <f t="shared" si="132"/>
        <v>8027967.8911865288</v>
      </c>
      <c r="J766" s="3">
        <f t="shared" si="132"/>
        <v>2.003016104402506E-116</v>
      </c>
      <c r="K766" s="3" t="str">
        <f ca="1">IF($A766&lt;=MAX(COVID19!A761:A4200),_xlfn.NUMBERVALUE(INDIRECT(ADDRESS((ROW(K766)-7)*28+29,5,,,"COVID19"))),"")</f>
        <v/>
      </c>
    </row>
    <row r="767" spans="1:11" x14ac:dyDescent="0.4">
      <c r="A767" s="1">
        <f t="shared" si="133"/>
        <v>44646</v>
      </c>
      <c r="B767" s="3">
        <f t="shared" si="133"/>
        <v>760</v>
      </c>
      <c r="C767" s="14">
        <f t="shared" si="126"/>
        <v>572032.10881347384</v>
      </c>
      <c r="D767" s="14">
        <f t="shared" si="123"/>
        <v>-1.3665227919727017E-116</v>
      </c>
      <c r="E767" s="14">
        <f t="shared" si="127"/>
        <v>2.0442257858326298E-115</v>
      </c>
      <c r="F767" s="14">
        <f t="shared" si="129"/>
        <v>-6.4958840766143352E-116</v>
      </c>
      <c r="G767" s="14">
        <f t="shared" si="128"/>
        <v>8027967.8911865288</v>
      </c>
      <c r="H767" s="14">
        <f t="shared" si="124"/>
        <v>7.8624068685870366E-116</v>
      </c>
      <c r="I767" s="3">
        <f t="shared" si="132"/>
        <v>8027967.8911865288</v>
      </c>
      <c r="J767" s="3">
        <f t="shared" si="132"/>
        <v>1.3665227919727014E-116</v>
      </c>
      <c r="K767" s="3" t="str">
        <f ca="1">IF($A767&lt;=MAX(COVID19!A762:A4200),_xlfn.NUMBERVALUE(INDIRECT(ADDRESS((ROW(K767)-7)*28+29,5,,,"COVID19"))),"")</f>
        <v/>
      </c>
    </row>
    <row r="768" spans="1:11" x14ac:dyDescent="0.4">
      <c r="A768" s="1">
        <f t="shared" si="133"/>
        <v>44647</v>
      </c>
      <c r="B768" s="3">
        <f t="shared" si="133"/>
        <v>761</v>
      </c>
      <c r="C768" s="14">
        <f t="shared" si="126"/>
        <v>572032.10881347384</v>
      </c>
      <c r="D768" s="14">
        <f t="shared" si="123"/>
        <v>-9.3228633403219816E-117</v>
      </c>
      <c r="E768" s="14">
        <f t="shared" si="127"/>
        <v>1.3946373781711964E-115</v>
      </c>
      <c r="F768" s="14">
        <f t="shared" si="129"/>
        <v>-4.4317035820108644E-116</v>
      </c>
      <c r="G768" s="14">
        <f t="shared" si="128"/>
        <v>8027967.8911865288</v>
      </c>
      <c r="H768" s="14">
        <f t="shared" si="124"/>
        <v>5.3639899160430624E-116</v>
      </c>
      <c r="I768" s="3">
        <f t="shared" si="132"/>
        <v>8027967.8911865288</v>
      </c>
      <c r="J768" s="3">
        <f t="shared" si="132"/>
        <v>9.3228633403219802E-117</v>
      </c>
      <c r="K768" s="3" t="str">
        <f ca="1">IF($A768&lt;=MAX(COVID19!A763:A4200),_xlfn.NUMBERVALUE(INDIRECT(ADDRESS((ROW(K768)-7)*28+29,5,,,"COVID19"))),"")</f>
        <v/>
      </c>
    </row>
    <row r="769" spans="1:11" x14ac:dyDescent="0.4">
      <c r="A769" s="1">
        <f t="shared" si="133"/>
        <v>44648</v>
      </c>
      <c r="B769" s="3">
        <f t="shared" si="133"/>
        <v>762</v>
      </c>
      <c r="C769" s="14">
        <f t="shared" si="126"/>
        <v>572032.10881347384</v>
      </c>
      <c r="D769" s="14">
        <f t="shared" si="123"/>
        <v>-6.3603608642962021E-117</v>
      </c>
      <c r="E769" s="14">
        <f t="shared" si="127"/>
        <v>9.5146701997011E-116</v>
      </c>
      <c r="F769" s="14">
        <f t="shared" si="129"/>
        <v>-3.023452451916956E-116</v>
      </c>
      <c r="G769" s="14">
        <f t="shared" si="128"/>
        <v>8027967.8911865288</v>
      </c>
      <c r="H769" s="14">
        <f t="shared" si="124"/>
        <v>3.6594885383465763E-116</v>
      </c>
      <c r="I769" s="3">
        <f t="shared" si="132"/>
        <v>8027967.8911865288</v>
      </c>
      <c r="J769" s="3">
        <f t="shared" si="132"/>
        <v>6.3603608642962035E-117</v>
      </c>
      <c r="K769" s="3" t="str">
        <f ca="1">IF($A769&lt;=MAX(COVID19!A764:A4200),_xlfn.NUMBERVALUE(INDIRECT(ADDRESS((ROW(K769)-7)*28+29,5,,,"COVID19"))),"")</f>
        <v/>
      </c>
    </row>
    <row r="770" spans="1:11" x14ac:dyDescent="0.4">
      <c r="A770" s="1">
        <f t="shared" si="133"/>
        <v>44649</v>
      </c>
      <c r="B770" s="3">
        <f t="shared" si="133"/>
        <v>763</v>
      </c>
      <c r="C770" s="14">
        <f t="shared" si="126"/>
        <v>572032.10881347384</v>
      </c>
      <c r="D770" s="14">
        <f t="shared" si="123"/>
        <v>-4.3392452347878768E-117</v>
      </c>
      <c r="E770" s="14">
        <f t="shared" si="127"/>
        <v>6.4912177477841445E-116</v>
      </c>
      <c r="F770" s="14">
        <f t="shared" si="129"/>
        <v>-2.0626976872074214E-116</v>
      </c>
      <c r="G770" s="14">
        <f t="shared" si="128"/>
        <v>8027967.8911865288</v>
      </c>
      <c r="H770" s="14">
        <f t="shared" si="124"/>
        <v>2.4966222106862091E-116</v>
      </c>
      <c r="I770" s="3">
        <f t="shared" si="132"/>
        <v>8027967.8911865288</v>
      </c>
      <c r="J770" s="3">
        <f t="shared" si="132"/>
        <v>4.3392452347878775E-117</v>
      </c>
      <c r="K770" s="3" t="str">
        <f ca="1">IF($A770&lt;=MAX(COVID19!A765:A4200),_xlfn.NUMBERVALUE(INDIRECT(ADDRESS((ROW(K770)-7)*28+29,5,,,"COVID19"))),"")</f>
        <v/>
      </c>
    </row>
    <row r="771" spans="1:11" x14ac:dyDescent="0.4">
      <c r="A771" s="1">
        <f t="shared" si="133"/>
        <v>44650</v>
      </c>
      <c r="B771" s="3">
        <f t="shared" si="133"/>
        <v>764</v>
      </c>
      <c r="C771" s="14">
        <f t="shared" si="126"/>
        <v>572032.10881347384</v>
      </c>
      <c r="D771" s="14">
        <f t="shared" si="123"/>
        <v>-2.9603743575818001E-117</v>
      </c>
      <c r="E771" s="14">
        <f t="shared" si="127"/>
        <v>4.4285200605767234E-116</v>
      </c>
      <c r="F771" s="14">
        <f t="shared" si="129"/>
        <v>-1.4072395106174829E-116</v>
      </c>
      <c r="G771" s="14">
        <f t="shared" si="128"/>
        <v>8027967.8911865288</v>
      </c>
      <c r="H771" s="14">
        <f t="shared" si="124"/>
        <v>1.7032769463756628E-116</v>
      </c>
      <c r="I771" s="3">
        <f t="shared" si="132"/>
        <v>8027967.8911865288</v>
      </c>
      <c r="J771" s="3">
        <f t="shared" si="132"/>
        <v>2.9603743575817987E-117</v>
      </c>
      <c r="K771" s="3" t="str">
        <f ca="1">IF($A771&lt;=MAX(COVID19!A766:A4200),_xlfn.NUMBERVALUE(INDIRECT(ADDRESS((ROW(K771)-7)*28+29,5,,,"COVID19"))),"")</f>
        <v/>
      </c>
    </row>
    <row r="772" spans="1:11" x14ac:dyDescent="0.4">
      <c r="A772" s="1">
        <f t="shared" si="133"/>
        <v>44651</v>
      </c>
      <c r="B772" s="3">
        <f t="shared" si="133"/>
        <v>765</v>
      </c>
      <c r="C772" s="14">
        <f t="shared" si="126"/>
        <v>572032.10881347384</v>
      </c>
      <c r="D772" s="14">
        <f t="shared" si="123"/>
        <v>-2.0196637578277528E-117</v>
      </c>
      <c r="E772" s="14">
        <f t="shared" si="127"/>
        <v>3.0212805499592405E-116</v>
      </c>
      <c r="F772" s="14">
        <f t="shared" si="129"/>
        <v>-9.6006460497077859E-117</v>
      </c>
      <c r="G772" s="14">
        <f t="shared" si="128"/>
        <v>8027967.8911865288</v>
      </c>
      <c r="H772" s="14">
        <f t="shared" si="124"/>
        <v>1.1620309807535539E-116</v>
      </c>
      <c r="I772" s="3">
        <f t="shared" si="132"/>
        <v>8027967.8911865288</v>
      </c>
      <c r="J772" s="3">
        <f t="shared" si="132"/>
        <v>2.0196637578277532E-117</v>
      </c>
      <c r="K772" s="3" t="str">
        <f ca="1">IF($A772&lt;=MAX(COVID19!A767:A4200),_xlfn.NUMBERVALUE(INDIRECT(ADDRESS((ROW(K772)-7)*28+29,5,,,"COVID19"))),"")</f>
        <v/>
      </c>
    </row>
    <row r="773" spans="1:11" x14ac:dyDescent="0.4">
      <c r="A773" s="1">
        <f t="shared" si="133"/>
        <v>44652</v>
      </c>
      <c r="B773" s="3">
        <f t="shared" si="133"/>
        <v>766</v>
      </c>
      <c r="C773" s="14">
        <f t="shared" si="126"/>
        <v>572032.10881347384</v>
      </c>
      <c r="D773" s="14">
        <f t="shared" si="123"/>
        <v>-1.3778803630818201E-117</v>
      </c>
      <c r="E773" s="14">
        <f t="shared" si="127"/>
        <v>2.0612159449884618E-116</v>
      </c>
      <c r="F773" s="14">
        <f t="shared" si="129"/>
        <v>-6.5498732714891864E-117</v>
      </c>
      <c r="G773" s="14">
        <f t="shared" si="128"/>
        <v>8027967.8911865288</v>
      </c>
      <c r="H773" s="14">
        <f t="shared" si="124"/>
        <v>7.9277536345710069E-117</v>
      </c>
      <c r="I773" s="3">
        <f t="shared" si="132"/>
        <v>8027967.8911865288</v>
      </c>
      <c r="J773" s="3">
        <f t="shared" si="132"/>
        <v>1.3778803630818205E-117</v>
      </c>
      <c r="K773" s="3" t="str">
        <f ca="1">IF($A773&lt;=MAX(COVID19!A768:A4200),_xlfn.NUMBERVALUE(INDIRECT(ADDRESS((ROW(K773)-7)*28+29,5,,,"COVID19"))),"")</f>
        <v/>
      </c>
    </row>
    <row r="774" spans="1:11" x14ac:dyDescent="0.4">
      <c r="A774" s="1">
        <f t="shared" si="133"/>
        <v>44653</v>
      </c>
      <c r="B774" s="3">
        <f t="shared" si="133"/>
        <v>767</v>
      </c>
      <c r="C774" s="14">
        <f t="shared" si="126"/>
        <v>572032.10881347384</v>
      </c>
      <c r="D774" s="14">
        <f t="shared" si="123"/>
        <v>-9.4003483877359704E-118</v>
      </c>
      <c r="E774" s="14">
        <f t="shared" si="127"/>
        <v>1.4062286178395431E-116</v>
      </c>
      <c r="F774" s="14">
        <f t="shared" si="129"/>
        <v>-4.4685367683015684E-117</v>
      </c>
      <c r="G774" s="14">
        <f t="shared" si="128"/>
        <v>8027967.8911865288</v>
      </c>
      <c r="H774" s="14">
        <f t="shared" si="124"/>
        <v>5.4085716070751655E-117</v>
      </c>
      <c r="I774" s="3">
        <f t="shared" si="132"/>
        <v>8027967.8911865288</v>
      </c>
      <c r="J774" s="3">
        <f t="shared" si="132"/>
        <v>9.4003483877359704E-118</v>
      </c>
      <c r="K774" s="3" t="str">
        <f ca="1">IF($A774&lt;=MAX(COVID19!A769:A4200),_xlfn.NUMBERVALUE(INDIRECT(ADDRESS((ROW(K774)-7)*28+29,5,,,"COVID19"))),"")</f>
        <v/>
      </c>
    </row>
    <row r="775" spans="1:11" x14ac:dyDescent="0.4">
      <c r="A775" s="1">
        <f t="shared" si="133"/>
        <v>44654</v>
      </c>
      <c r="B775" s="3">
        <f t="shared" si="133"/>
        <v>768</v>
      </c>
      <c r="C775" s="14">
        <f t="shared" si="126"/>
        <v>572032.10881347384</v>
      </c>
      <c r="D775" s="14">
        <f t="shared" ref="D775:D838" si="134">-E$1*C775*E775/B$2</f>
        <v>-6.4132236860656187E-118</v>
      </c>
      <c r="E775" s="14">
        <f t="shared" si="127"/>
        <v>9.593749410093863E-117</v>
      </c>
      <c r="F775" s="14">
        <f t="shared" si="129"/>
        <v>-3.0485812506603084E-117</v>
      </c>
      <c r="G775" s="14">
        <f t="shared" si="128"/>
        <v>8027967.8911865288</v>
      </c>
      <c r="H775" s="14">
        <f t="shared" ref="H775:H838" si="135">$G$1*E775</f>
        <v>3.6899036192668703E-117</v>
      </c>
      <c r="I775" s="3">
        <f t="shared" si="132"/>
        <v>8027967.8911865288</v>
      </c>
      <c r="J775" s="3">
        <f t="shared" si="132"/>
        <v>6.4132236860656187E-118</v>
      </c>
      <c r="K775" s="3" t="str">
        <f ca="1">IF($A775&lt;=MAX(COVID19!A770:A4200),_xlfn.NUMBERVALUE(INDIRECT(ADDRESS((ROW(K775)-7)*28+29,5,,,"COVID19"))),"")</f>
        <v/>
      </c>
    </row>
    <row r="776" spans="1:11" x14ac:dyDescent="0.4">
      <c r="A776" s="1">
        <f t="shared" si="133"/>
        <v>44655</v>
      </c>
      <c r="B776" s="3">
        <f t="shared" si="133"/>
        <v>769</v>
      </c>
      <c r="C776" s="14">
        <f t="shared" si="126"/>
        <v>572032.10881347384</v>
      </c>
      <c r="D776" s="14">
        <f t="shared" si="134"/>
        <v>-4.375309972678461E-118</v>
      </c>
      <c r="E776" s="14">
        <f t="shared" si="127"/>
        <v>6.5451681594335543E-117</v>
      </c>
      <c r="F776" s="14">
        <f t="shared" si="129"/>
        <v>-2.0798413717450593E-117</v>
      </c>
      <c r="G776" s="14">
        <f t="shared" si="128"/>
        <v>8027967.8911865288</v>
      </c>
      <c r="H776" s="14">
        <f t="shared" si="135"/>
        <v>2.5173723690129053E-117</v>
      </c>
      <c r="I776" s="3">
        <f t="shared" si="132"/>
        <v>8027967.8911865288</v>
      </c>
      <c r="J776" s="3">
        <f t="shared" si="132"/>
        <v>4.3753099726784601E-118</v>
      </c>
      <c r="K776" s="3" t="str">
        <f ca="1">IF($A776&lt;=MAX(COVID19!A771:A4200),_xlfn.NUMBERVALUE(INDIRECT(ADDRESS((ROW(K776)-7)*28+29,5,,,"COVID19"))),"")</f>
        <v/>
      </c>
    </row>
    <row r="777" spans="1:11" x14ac:dyDescent="0.4">
      <c r="A777" s="1">
        <f t="shared" ref="A777:B792" si="136">A776+1</f>
        <v>44656</v>
      </c>
      <c r="B777" s="3">
        <f t="shared" si="136"/>
        <v>770</v>
      </c>
      <c r="C777" s="14">
        <f t="shared" ref="C777:C840" si="137">C776+D776</f>
        <v>572032.10881347384</v>
      </c>
      <c r="D777" s="14">
        <f t="shared" si="134"/>
        <v>-2.9849788958107651E-118</v>
      </c>
      <c r="E777" s="14">
        <f t="shared" ref="E777:E840" si="138">E776+F776</f>
        <v>4.465326787688495E-117</v>
      </c>
      <c r="F777" s="14">
        <f t="shared" si="129"/>
        <v>-1.4189354902991137E-117</v>
      </c>
      <c r="G777" s="14">
        <f t="shared" ref="G777:G840" si="139">G776+H776</f>
        <v>8027967.8911865288</v>
      </c>
      <c r="H777" s="14">
        <f t="shared" si="135"/>
        <v>1.7174333798801902E-117</v>
      </c>
      <c r="I777" s="3">
        <f t="shared" si="132"/>
        <v>8027967.8911865288</v>
      </c>
      <c r="J777" s="3">
        <f t="shared" si="132"/>
        <v>2.9849788958107651E-118</v>
      </c>
      <c r="K777" s="3" t="str">
        <f ca="1">IF($A777&lt;=MAX(COVID19!A772:A4200),_xlfn.NUMBERVALUE(INDIRECT(ADDRESS((ROW(K777)-7)*28+29,5,,,"COVID19"))),"")</f>
        <v/>
      </c>
    </row>
    <row r="778" spans="1:11" x14ac:dyDescent="0.4">
      <c r="A778" s="1">
        <f t="shared" si="136"/>
        <v>44657</v>
      </c>
      <c r="B778" s="3">
        <f t="shared" si="136"/>
        <v>771</v>
      </c>
      <c r="C778" s="14">
        <f t="shared" si="137"/>
        <v>572032.10881347384</v>
      </c>
      <c r="D778" s="14">
        <f t="shared" si="134"/>
        <v>-2.0364497747758664E-118</v>
      </c>
      <c r="E778" s="14">
        <f t="shared" si="138"/>
        <v>3.0463912973893811E-117</v>
      </c>
      <c r="F778" s="14">
        <f t="shared" si="129"/>
        <v>-9.6804398305679061E-118</v>
      </c>
      <c r="G778" s="14">
        <f t="shared" si="139"/>
        <v>8027967.8911865288</v>
      </c>
      <c r="H778" s="14">
        <f t="shared" si="135"/>
        <v>1.1716889605343773E-117</v>
      </c>
      <c r="I778" s="3">
        <f t="shared" si="132"/>
        <v>8027967.8911865288</v>
      </c>
      <c r="J778" s="3">
        <f t="shared" si="132"/>
        <v>2.0364497747758669E-118</v>
      </c>
      <c r="K778" s="3" t="str">
        <f ca="1">IF($A778&lt;=MAX(COVID19!A773:A4200),_xlfn.NUMBERVALUE(INDIRECT(ADDRESS((ROW(K778)-7)*28+29,5,,,"COVID19"))),"")</f>
        <v/>
      </c>
    </row>
    <row r="779" spans="1:11" x14ac:dyDescent="0.4">
      <c r="A779" s="1">
        <f t="shared" si="136"/>
        <v>44658</v>
      </c>
      <c r="B779" s="3">
        <f t="shared" si="136"/>
        <v>772</v>
      </c>
      <c r="C779" s="14">
        <f t="shared" si="137"/>
        <v>572032.10881347384</v>
      </c>
      <c r="D779" s="14">
        <f t="shared" si="134"/>
        <v>-1.3893323302904813E-118</v>
      </c>
      <c r="E779" s="14">
        <f t="shared" si="138"/>
        <v>2.0783473143325907E-117</v>
      </c>
      <c r="F779" s="14">
        <f t="shared" ref="F779:F842" si="140">-D779-H779</f>
        <v>-6.6043111863733294E-118</v>
      </c>
      <c r="G779" s="14">
        <f t="shared" si="139"/>
        <v>8027967.8911865288</v>
      </c>
      <c r="H779" s="14">
        <f t="shared" si="135"/>
        <v>7.9936435166638104E-118</v>
      </c>
      <c r="I779" s="3">
        <f t="shared" si="132"/>
        <v>8027967.8911865288</v>
      </c>
      <c r="J779" s="3">
        <f t="shared" si="132"/>
        <v>1.389332330290481E-118</v>
      </c>
      <c r="K779" s="3" t="str">
        <f ca="1">IF($A779&lt;=MAX(COVID19!A774:A4200),_xlfn.NUMBERVALUE(INDIRECT(ADDRESS((ROW(K779)-7)*28+29,5,,,"COVID19"))),"")</f>
        <v/>
      </c>
    </row>
    <row r="780" spans="1:11" x14ac:dyDescent="0.4">
      <c r="A780" s="1">
        <f t="shared" si="136"/>
        <v>44659</v>
      </c>
      <c r="B780" s="3">
        <f t="shared" si="136"/>
        <v>773</v>
      </c>
      <c r="C780" s="14">
        <f t="shared" si="137"/>
        <v>572032.10881347384</v>
      </c>
      <c r="D780" s="14">
        <f t="shared" si="134"/>
        <v>-9.4784774360704435E-119</v>
      </c>
      <c r="E780" s="14">
        <f t="shared" si="138"/>
        <v>1.4179161956952578E-117</v>
      </c>
      <c r="F780" s="14">
        <f t="shared" si="140"/>
        <v>-4.5056760859901001E-118</v>
      </c>
      <c r="G780" s="14">
        <f t="shared" si="139"/>
        <v>8027967.8911865288</v>
      </c>
      <c r="H780" s="14">
        <f t="shared" si="135"/>
        <v>5.4535238295971447E-118</v>
      </c>
      <c r="I780" s="3">
        <f t="shared" si="132"/>
        <v>8027967.8911865288</v>
      </c>
      <c r="J780" s="3">
        <f t="shared" si="132"/>
        <v>9.4784774360704457E-119</v>
      </c>
      <c r="K780" s="3" t="str">
        <f ca="1">IF($A780&lt;=MAX(COVID19!A775:A4200),_xlfn.NUMBERVALUE(INDIRECT(ADDRESS((ROW(K780)-7)*28+29,5,,,"COVID19"))),"")</f>
        <v/>
      </c>
    </row>
    <row r="781" spans="1:11" x14ac:dyDescent="0.4">
      <c r="A781" s="1">
        <f t="shared" si="136"/>
        <v>44660</v>
      </c>
      <c r="B781" s="3">
        <f t="shared" si="136"/>
        <v>774</v>
      </c>
      <c r="C781" s="14">
        <f t="shared" si="137"/>
        <v>572032.10881347384</v>
      </c>
      <c r="D781" s="14">
        <f t="shared" si="134"/>
        <v>-6.4665258662275908E-119</v>
      </c>
      <c r="E781" s="14">
        <f t="shared" si="138"/>
        <v>9.6734858709624767E-118</v>
      </c>
      <c r="F781" s="14">
        <f t="shared" si="140"/>
        <v>-3.0739189022089623E-118</v>
      </c>
      <c r="G781" s="14">
        <f t="shared" si="139"/>
        <v>8027967.8911865288</v>
      </c>
      <c r="H781" s="14">
        <f t="shared" si="135"/>
        <v>3.7205714888317216E-118</v>
      </c>
      <c r="I781" s="3">
        <f t="shared" si="132"/>
        <v>8027967.8911865288</v>
      </c>
      <c r="J781" s="3">
        <f t="shared" si="132"/>
        <v>6.466525866227593E-119</v>
      </c>
      <c r="K781" s="3" t="str">
        <f ca="1">IF($A781&lt;=MAX(COVID19!A776:A4200),_xlfn.NUMBERVALUE(INDIRECT(ADDRESS((ROW(K781)-7)*28+29,5,,,"COVID19"))),"")</f>
        <v/>
      </c>
    </row>
    <row r="782" spans="1:11" x14ac:dyDescent="0.4">
      <c r="A782" s="1">
        <f t="shared" si="136"/>
        <v>44661</v>
      </c>
      <c r="B782" s="3">
        <f t="shared" si="136"/>
        <v>775</v>
      </c>
      <c r="C782" s="14">
        <f t="shared" si="137"/>
        <v>572032.10881347384</v>
      </c>
      <c r="D782" s="14">
        <f t="shared" si="134"/>
        <v>-4.4116744551671821E-119</v>
      </c>
      <c r="E782" s="14">
        <f t="shared" si="138"/>
        <v>6.5995669687535144E-118</v>
      </c>
      <c r="F782" s="14">
        <f t="shared" si="140"/>
        <v>-2.0971275424654022E-118</v>
      </c>
      <c r="G782" s="14">
        <f t="shared" si="139"/>
        <v>8027967.8911865288</v>
      </c>
      <c r="H782" s="14">
        <f t="shared" si="135"/>
        <v>2.5382949879821205E-118</v>
      </c>
      <c r="I782" s="3">
        <f t="shared" si="132"/>
        <v>8027967.8911865288</v>
      </c>
      <c r="J782" s="3">
        <f t="shared" si="132"/>
        <v>4.4116744551671832E-119</v>
      </c>
      <c r="K782" s="3" t="str">
        <f ca="1">IF($A782&lt;=MAX(COVID19!A777:A4200),_xlfn.NUMBERVALUE(INDIRECT(ADDRESS((ROW(K782)-7)*28+29,5,,,"COVID19"))),"")</f>
        <v/>
      </c>
    </row>
    <row r="783" spans="1:11" x14ac:dyDescent="0.4">
      <c r="A783" s="1">
        <f t="shared" si="136"/>
        <v>44662</v>
      </c>
      <c r="B783" s="3">
        <f t="shared" si="136"/>
        <v>776</v>
      </c>
      <c r="C783" s="14">
        <f t="shared" si="137"/>
        <v>572032.10881347384</v>
      </c>
      <c r="D783" s="14">
        <f t="shared" si="134"/>
        <v>-3.0097879295623704E-119</v>
      </c>
      <c r="E783" s="14">
        <f t="shared" si="138"/>
        <v>4.5024394262881122E-118</v>
      </c>
      <c r="F783" s="14">
        <f t="shared" si="140"/>
        <v>-1.4307286786930368E-118</v>
      </c>
      <c r="G783" s="14">
        <f t="shared" si="139"/>
        <v>8027967.8911865288</v>
      </c>
      <c r="H783" s="14">
        <f t="shared" si="135"/>
        <v>1.7317074716492737E-118</v>
      </c>
      <c r="I783" s="3">
        <f t="shared" si="132"/>
        <v>8027967.8911865288</v>
      </c>
      <c r="J783" s="3">
        <f t="shared" si="132"/>
        <v>3.0097879295623698E-119</v>
      </c>
      <c r="K783" s="3" t="str">
        <f ca="1">IF($A783&lt;=MAX(COVID19!A778:A4200),_xlfn.NUMBERVALUE(INDIRECT(ADDRESS((ROW(K783)-7)*28+29,5,,,"COVID19"))),"")</f>
        <v/>
      </c>
    </row>
    <row r="784" spans="1:11" x14ac:dyDescent="0.4">
      <c r="A784" s="1">
        <f t="shared" si="136"/>
        <v>44663</v>
      </c>
      <c r="B784" s="3">
        <f t="shared" si="136"/>
        <v>777</v>
      </c>
      <c r="C784" s="14">
        <f t="shared" si="137"/>
        <v>572032.10881347384</v>
      </c>
      <c r="D784" s="14">
        <f t="shared" si="134"/>
        <v>-2.0533753052266072E-119</v>
      </c>
      <c r="E784" s="14">
        <f t="shared" si="138"/>
        <v>3.0717107475950757E-118</v>
      </c>
      <c r="F784" s="14">
        <f t="shared" si="140"/>
        <v>-9.7608968009082978E-119</v>
      </c>
      <c r="G784" s="14">
        <f t="shared" si="139"/>
        <v>8027967.8911865288</v>
      </c>
      <c r="H784" s="14">
        <f t="shared" si="135"/>
        <v>1.1814272106134905E-118</v>
      </c>
      <c r="I784" s="3">
        <f t="shared" si="132"/>
        <v>8027967.8911865288</v>
      </c>
      <c r="J784" s="3">
        <f t="shared" si="132"/>
        <v>2.0533753052266072E-119</v>
      </c>
      <c r="K784" s="3" t="str">
        <f ca="1">IF($A784&lt;=MAX(COVID19!A779:A4200),_xlfn.NUMBERVALUE(INDIRECT(ADDRESS((ROW(K784)-7)*28+29,5,,,"COVID19"))),"")</f>
        <v/>
      </c>
    </row>
    <row r="785" spans="1:11" x14ac:dyDescent="0.4">
      <c r="A785" s="1">
        <f t="shared" si="136"/>
        <v>44664</v>
      </c>
      <c r="B785" s="3">
        <f t="shared" si="136"/>
        <v>778</v>
      </c>
      <c r="C785" s="14">
        <f t="shared" si="137"/>
        <v>572032.10881347384</v>
      </c>
      <c r="D785" s="14">
        <f t="shared" si="134"/>
        <v>-1.4008794781523126E-119</v>
      </c>
      <c r="E785" s="14">
        <f t="shared" si="138"/>
        <v>2.0956210675042459E-118</v>
      </c>
      <c r="F785" s="14">
        <f t="shared" si="140"/>
        <v>-6.6592015507101712E-119</v>
      </c>
      <c r="G785" s="14">
        <f t="shared" si="139"/>
        <v>8027967.8911865288</v>
      </c>
      <c r="H785" s="14">
        <f t="shared" si="135"/>
        <v>8.0600810288624838E-119</v>
      </c>
      <c r="I785" s="3">
        <f t="shared" si="132"/>
        <v>8027967.8911865288</v>
      </c>
      <c r="J785" s="3">
        <f t="shared" si="132"/>
        <v>1.4008794781523126E-119</v>
      </c>
      <c r="K785" s="3" t="str">
        <f ca="1">IF($A785&lt;=MAX(COVID19!A780:A4200),_xlfn.NUMBERVALUE(INDIRECT(ADDRESS((ROW(K785)-7)*28+29,5,,,"COVID19"))),"")</f>
        <v/>
      </c>
    </row>
    <row r="786" spans="1:11" x14ac:dyDescent="0.4">
      <c r="A786" s="1">
        <f t="shared" si="136"/>
        <v>44665</v>
      </c>
      <c r="B786" s="3">
        <f t="shared" si="136"/>
        <v>779</v>
      </c>
      <c r="C786" s="14">
        <f t="shared" si="137"/>
        <v>572032.10881347384</v>
      </c>
      <c r="D786" s="14">
        <f t="shared" si="134"/>
        <v>-9.5572558378056537E-120</v>
      </c>
      <c r="E786" s="14">
        <f t="shared" si="138"/>
        <v>1.4297009124332289E-118</v>
      </c>
      <c r="F786" s="14">
        <f t="shared" si="140"/>
        <v>-4.5431240794241601E-119</v>
      </c>
      <c r="G786" s="14">
        <f t="shared" si="139"/>
        <v>8027967.8911865288</v>
      </c>
      <c r="H786" s="14">
        <f t="shared" si="135"/>
        <v>5.4988496632047257E-119</v>
      </c>
      <c r="I786" s="3">
        <f t="shared" si="132"/>
        <v>8027967.8911865288</v>
      </c>
      <c r="J786" s="3">
        <f t="shared" si="132"/>
        <v>9.5572558378056551E-120</v>
      </c>
      <c r="K786" s="3" t="str">
        <f ca="1">IF($A786&lt;=MAX(COVID19!A781:A4200),_xlfn.NUMBERVALUE(INDIRECT(ADDRESS((ROW(K786)-7)*28+29,5,,,"COVID19"))),"")</f>
        <v/>
      </c>
    </row>
    <row r="787" spans="1:11" x14ac:dyDescent="0.4">
      <c r="A787" s="1">
        <f t="shared" si="136"/>
        <v>44666</v>
      </c>
      <c r="B787" s="3">
        <f t="shared" si="136"/>
        <v>780</v>
      </c>
      <c r="C787" s="14">
        <f t="shared" si="137"/>
        <v>572032.10881347384</v>
      </c>
      <c r="D787" s="14">
        <f t="shared" si="134"/>
        <v>-6.5202710564183905E-120</v>
      </c>
      <c r="E787" s="14">
        <f t="shared" si="138"/>
        <v>9.7538850449081284E-119</v>
      </c>
      <c r="F787" s="14">
        <f t="shared" si="140"/>
        <v>-3.0994671423997483E-119</v>
      </c>
      <c r="G787" s="14">
        <f t="shared" si="139"/>
        <v>8027967.8911865288</v>
      </c>
      <c r="H787" s="14">
        <f t="shared" si="135"/>
        <v>3.7514942480415874E-119</v>
      </c>
      <c r="I787" s="3">
        <f t="shared" si="132"/>
        <v>8027967.8911865288</v>
      </c>
      <c r="J787" s="3">
        <f t="shared" si="132"/>
        <v>6.5202710564183905E-120</v>
      </c>
      <c r="K787" s="3" t="str">
        <f ca="1">IF($A787&lt;=MAX(COVID19!A782:A4200),_xlfn.NUMBERVALUE(INDIRECT(ADDRESS((ROW(K787)-7)*28+29,5,,,"COVID19"))),"")</f>
        <v/>
      </c>
    </row>
    <row r="788" spans="1:11" x14ac:dyDescent="0.4">
      <c r="A788" s="1">
        <f t="shared" si="136"/>
        <v>44667</v>
      </c>
      <c r="B788" s="3">
        <f t="shared" si="136"/>
        <v>781</v>
      </c>
      <c r="C788" s="14">
        <f t="shared" si="137"/>
        <v>572032.10881347384</v>
      </c>
      <c r="D788" s="14">
        <f t="shared" si="134"/>
        <v>-4.4483411735191763E-120</v>
      </c>
      <c r="E788" s="14">
        <f t="shared" si="138"/>
        <v>6.6544179025083801E-119</v>
      </c>
      <c r="F788" s="14">
        <f t="shared" si="140"/>
        <v>-2.1145573836128438E-119</v>
      </c>
      <c r="G788" s="14">
        <f t="shared" si="139"/>
        <v>8027967.8911865288</v>
      </c>
      <c r="H788" s="14">
        <f t="shared" si="135"/>
        <v>2.5593915009647613E-119</v>
      </c>
      <c r="I788" s="3">
        <f t="shared" si="132"/>
        <v>8027967.8911865288</v>
      </c>
      <c r="J788" s="3">
        <f t="shared" si="132"/>
        <v>4.4483411735191749E-120</v>
      </c>
      <c r="K788" s="3" t="str">
        <f ca="1">IF($A788&lt;=MAX(COVID19!A783:A4200),_xlfn.NUMBERVALUE(INDIRECT(ADDRESS((ROW(K788)-7)*28+29,5,,,"COVID19"))),"")</f>
        <v/>
      </c>
    </row>
    <row r="789" spans="1:11" x14ac:dyDescent="0.4">
      <c r="A789" s="1">
        <f t="shared" si="136"/>
        <v>44668</v>
      </c>
      <c r="B789" s="3">
        <f t="shared" si="136"/>
        <v>782</v>
      </c>
      <c r="C789" s="14">
        <f t="shared" si="137"/>
        <v>572032.10881347384</v>
      </c>
      <c r="D789" s="14">
        <f t="shared" si="134"/>
        <v>-3.0348031584587897E-120</v>
      </c>
      <c r="E789" s="14">
        <f t="shared" si="138"/>
        <v>4.5398605188955364E-119</v>
      </c>
      <c r="F789" s="14">
        <f t="shared" si="140"/>
        <v>-1.442619883729327E-119</v>
      </c>
      <c r="G789" s="14">
        <f t="shared" si="139"/>
        <v>8027967.8911865288</v>
      </c>
      <c r="H789" s="14">
        <f t="shared" si="135"/>
        <v>1.7461001995752061E-119</v>
      </c>
      <c r="I789" s="3">
        <f t="shared" si="132"/>
        <v>8027967.8911865288</v>
      </c>
      <c r="J789" s="3">
        <f t="shared" si="132"/>
        <v>3.0348031584587907E-120</v>
      </c>
      <c r="K789" s="3" t="str">
        <f ca="1">IF($A789&lt;=MAX(COVID19!A784:A4200),_xlfn.NUMBERVALUE(INDIRECT(ADDRESS((ROW(K789)-7)*28+29,5,,,"COVID19"))),"")</f>
        <v/>
      </c>
    </row>
    <row r="790" spans="1:11" x14ac:dyDescent="0.4">
      <c r="A790" s="1">
        <f t="shared" si="136"/>
        <v>44669</v>
      </c>
      <c r="B790" s="3">
        <f t="shared" si="136"/>
        <v>783</v>
      </c>
      <c r="C790" s="14">
        <f t="shared" si="137"/>
        <v>572032.10881347384</v>
      </c>
      <c r="D790" s="14">
        <f t="shared" si="134"/>
        <v>-2.0704415087175511E-120</v>
      </c>
      <c r="E790" s="14">
        <f t="shared" si="138"/>
        <v>3.0972406351662093E-119</v>
      </c>
      <c r="F790" s="14">
        <f t="shared" si="140"/>
        <v>-9.8420224726909464E-120</v>
      </c>
      <c r="G790" s="14">
        <f t="shared" si="139"/>
        <v>8027967.8911865288</v>
      </c>
      <c r="H790" s="14">
        <f t="shared" si="135"/>
        <v>1.1912463981408497E-119</v>
      </c>
      <c r="I790" s="3">
        <f t="shared" si="132"/>
        <v>8027967.8911865288</v>
      </c>
      <c r="J790" s="3">
        <f t="shared" si="132"/>
        <v>2.0704415087175504E-120</v>
      </c>
      <c r="K790" s="3" t="str">
        <f ca="1">IF($A790&lt;=MAX(COVID19!A785:A4200),_xlfn.NUMBERVALUE(INDIRECT(ADDRESS((ROW(K790)-7)*28+29,5,,,"COVID19"))),"")</f>
        <v/>
      </c>
    </row>
    <row r="791" spans="1:11" x14ac:dyDescent="0.4">
      <c r="A791" s="1">
        <f t="shared" si="136"/>
        <v>44670</v>
      </c>
      <c r="B791" s="3">
        <f t="shared" si="136"/>
        <v>784</v>
      </c>
      <c r="C791" s="14">
        <f t="shared" si="137"/>
        <v>572032.10881347384</v>
      </c>
      <c r="D791" s="14">
        <f t="shared" si="134"/>
        <v>-1.4125225977415961E-120</v>
      </c>
      <c r="E791" s="14">
        <f t="shared" si="138"/>
        <v>2.1130383878971147E-119</v>
      </c>
      <c r="F791" s="14">
        <f t="shared" si="140"/>
        <v>-6.7145481249396136E-120</v>
      </c>
      <c r="G791" s="14">
        <f t="shared" si="139"/>
        <v>8027967.8911865288</v>
      </c>
      <c r="H791" s="14">
        <f t="shared" si="135"/>
        <v>8.1270707226812091E-120</v>
      </c>
      <c r="I791" s="3">
        <f t="shared" si="132"/>
        <v>8027967.8911865288</v>
      </c>
      <c r="J791" s="3">
        <f t="shared" si="132"/>
        <v>1.4125225977415955E-120</v>
      </c>
      <c r="K791" s="3" t="str">
        <f ca="1">IF($A791&lt;=MAX(COVID19!A786:A4200),_xlfn.NUMBERVALUE(INDIRECT(ADDRESS((ROW(K791)-7)*28+29,5,,,"COVID19"))),"")</f>
        <v/>
      </c>
    </row>
    <row r="792" spans="1:11" x14ac:dyDescent="0.4">
      <c r="A792" s="1">
        <f t="shared" si="136"/>
        <v>44671</v>
      </c>
      <c r="B792" s="3">
        <f t="shared" si="136"/>
        <v>785</v>
      </c>
      <c r="C792" s="14">
        <f t="shared" si="137"/>
        <v>572032.10881347384</v>
      </c>
      <c r="D792" s="14">
        <f t="shared" si="134"/>
        <v>-9.636688989907871E-121</v>
      </c>
      <c r="E792" s="14">
        <f t="shared" si="138"/>
        <v>1.4415835754031533E-119</v>
      </c>
      <c r="F792" s="14">
        <f t="shared" si="140"/>
        <v>-4.5808833140982639E-120</v>
      </c>
      <c r="G792" s="14">
        <f t="shared" si="139"/>
        <v>8027967.8911865288</v>
      </c>
      <c r="H792" s="14">
        <f t="shared" si="135"/>
        <v>5.5445522130890506E-120</v>
      </c>
      <c r="I792" s="3">
        <f t="shared" si="132"/>
        <v>8027967.8911865288</v>
      </c>
      <c r="J792" s="3">
        <f t="shared" si="132"/>
        <v>9.6366889899078676E-121</v>
      </c>
      <c r="K792" s="3" t="str">
        <f ca="1">IF($A792&lt;=MAX(COVID19!A787:A4200),_xlfn.NUMBERVALUE(INDIRECT(ADDRESS((ROW(K792)-7)*28+29,5,,,"COVID19"))),"")</f>
        <v/>
      </c>
    </row>
    <row r="793" spans="1:11" x14ac:dyDescent="0.4">
      <c r="A793" s="1">
        <f t="shared" ref="A793:B808" si="141">A792+1</f>
        <v>44672</v>
      </c>
      <c r="B793" s="3">
        <f t="shared" si="141"/>
        <v>786</v>
      </c>
      <c r="C793" s="14">
        <f t="shared" si="137"/>
        <v>572032.10881347384</v>
      </c>
      <c r="D793" s="14">
        <f t="shared" si="134"/>
        <v>-6.5744629386240971E-121</v>
      </c>
      <c r="E793" s="14">
        <f t="shared" si="138"/>
        <v>9.8349524399332696E-120</v>
      </c>
      <c r="F793" s="14">
        <f t="shared" si="140"/>
        <v>-3.1252277214965402E-120</v>
      </c>
      <c r="G793" s="14">
        <f t="shared" si="139"/>
        <v>8027967.8911865288</v>
      </c>
      <c r="H793" s="14">
        <f t="shared" si="135"/>
        <v>3.7826740153589498E-120</v>
      </c>
      <c r="I793" s="3">
        <f t="shared" si="132"/>
        <v>8027967.8911865288</v>
      </c>
      <c r="J793" s="3">
        <f t="shared" si="132"/>
        <v>6.5744629386240963E-121</v>
      </c>
      <c r="K793" s="3" t="str">
        <f ca="1">IF($A793&lt;=MAX(COVID19!A788:A4200),_xlfn.NUMBERVALUE(INDIRECT(ADDRESS((ROW(K793)-7)*28+29,5,,,"COVID19"))),"")</f>
        <v/>
      </c>
    </row>
    <row r="794" spans="1:11" x14ac:dyDescent="0.4">
      <c r="A794" s="1">
        <f t="shared" si="141"/>
        <v>44673</v>
      </c>
      <c r="B794" s="3">
        <f t="shared" si="141"/>
        <v>787</v>
      </c>
      <c r="C794" s="14">
        <f t="shared" si="137"/>
        <v>572032.10881347384</v>
      </c>
      <c r="D794" s="14">
        <f t="shared" si="134"/>
        <v>-4.4853126397052088E-121</v>
      </c>
      <c r="E794" s="14">
        <f t="shared" si="138"/>
        <v>6.7097247184367287E-120</v>
      </c>
      <c r="F794" s="14">
        <f t="shared" si="140"/>
        <v>-2.1321320892743747E-120</v>
      </c>
      <c r="G794" s="14">
        <f t="shared" si="139"/>
        <v>8027967.8911865288</v>
      </c>
      <c r="H794" s="14">
        <f t="shared" si="135"/>
        <v>2.5806633532448955E-120</v>
      </c>
      <c r="I794" s="3">
        <f t="shared" si="132"/>
        <v>8027967.8911865288</v>
      </c>
      <c r="J794" s="3">
        <f t="shared" si="132"/>
        <v>4.4853126397052088E-121</v>
      </c>
      <c r="K794" s="3" t="str">
        <f ca="1">IF($A794&lt;=MAX(COVID19!A789:A4200),_xlfn.NUMBERVALUE(INDIRECT(ADDRESS((ROW(K794)-7)*28+29,5,,,"COVID19"))),"")</f>
        <v/>
      </c>
    </row>
    <row r="795" spans="1:11" x14ac:dyDescent="0.4">
      <c r="A795" s="1">
        <f t="shared" si="141"/>
        <v>44674</v>
      </c>
      <c r="B795" s="3">
        <f t="shared" si="141"/>
        <v>788</v>
      </c>
      <c r="C795" s="14">
        <f t="shared" si="137"/>
        <v>572032.10881347384</v>
      </c>
      <c r="D795" s="14">
        <f t="shared" si="134"/>
        <v>-3.0600262962482546E-121</v>
      </c>
      <c r="E795" s="14">
        <f t="shared" si="138"/>
        <v>4.577592629162354E-120</v>
      </c>
      <c r="F795" s="14">
        <f t="shared" si="140"/>
        <v>-1.4546099200530028E-120</v>
      </c>
      <c r="G795" s="14">
        <f t="shared" si="139"/>
        <v>8027967.8911865288</v>
      </c>
      <c r="H795" s="14">
        <f t="shared" si="135"/>
        <v>1.7606125496778283E-120</v>
      </c>
      <c r="I795" s="3">
        <f t="shared" si="132"/>
        <v>8027967.8911865288</v>
      </c>
      <c r="J795" s="3">
        <f t="shared" si="132"/>
        <v>3.060026296248255E-121</v>
      </c>
      <c r="K795" s="3" t="str">
        <f ca="1">IF($A795&lt;=MAX(COVID19!A790:A4200),_xlfn.NUMBERVALUE(INDIRECT(ADDRESS((ROW(K795)-7)*28+29,5,,,"COVID19"))),"")</f>
        <v/>
      </c>
    </row>
    <row r="796" spans="1:11" x14ac:dyDescent="0.4">
      <c r="A796" s="1">
        <f t="shared" si="141"/>
        <v>44675</v>
      </c>
      <c r="B796" s="3">
        <f t="shared" si="141"/>
        <v>789</v>
      </c>
      <c r="C796" s="14">
        <f t="shared" si="137"/>
        <v>572032.10881347384</v>
      </c>
      <c r="D796" s="14">
        <f t="shared" si="134"/>
        <v>-2.0876495544235308E-121</v>
      </c>
      <c r="E796" s="14">
        <f t="shared" si="138"/>
        <v>3.1229827091093509E-120</v>
      </c>
      <c r="F796" s="14">
        <f t="shared" si="140"/>
        <v>-9.9238224036893564E-121</v>
      </c>
      <c r="G796" s="14">
        <f t="shared" si="139"/>
        <v>8027967.8911865288</v>
      </c>
      <c r="H796" s="14">
        <f t="shared" si="135"/>
        <v>1.2011471958112887E-120</v>
      </c>
      <c r="I796" s="3">
        <f t="shared" si="132"/>
        <v>8027967.8911865288</v>
      </c>
      <c r="J796" s="3">
        <f t="shared" si="132"/>
        <v>2.0876495544235308E-121</v>
      </c>
      <c r="K796" s="3" t="str">
        <f ca="1">IF($A796&lt;=MAX(COVID19!A791:A4200),_xlfn.NUMBERVALUE(INDIRECT(ADDRESS((ROW(K796)-7)*28+29,5,,,"COVID19"))),"")</f>
        <v/>
      </c>
    </row>
    <row r="797" spans="1:11" x14ac:dyDescent="0.4">
      <c r="A797" s="1">
        <f t="shared" si="141"/>
        <v>44676</v>
      </c>
      <c r="B797" s="3">
        <f t="shared" si="141"/>
        <v>790</v>
      </c>
      <c r="C797" s="14">
        <f t="shared" si="137"/>
        <v>572032.10881347384</v>
      </c>
      <c r="D797" s="14">
        <f t="shared" si="134"/>
        <v>-1.4242624867074629E-121</v>
      </c>
      <c r="E797" s="14">
        <f t="shared" si="138"/>
        <v>2.1306004687404153E-120</v>
      </c>
      <c r="F797" s="14">
        <f t="shared" si="140"/>
        <v>-6.7703547007556713E-121</v>
      </c>
      <c r="G797" s="14">
        <f t="shared" si="139"/>
        <v>8027967.8911865288</v>
      </c>
      <c r="H797" s="14">
        <f t="shared" si="135"/>
        <v>8.1946171874631345E-121</v>
      </c>
      <c r="I797" s="3">
        <f t="shared" si="132"/>
        <v>8027967.8911865288</v>
      </c>
      <c r="J797" s="3">
        <f t="shared" si="132"/>
        <v>1.4242624867074631E-121</v>
      </c>
      <c r="K797" s="3" t="str">
        <f ca="1">IF($A797&lt;=MAX(COVID19!A792:A4200),_xlfn.NUMBERVALUE(INDIRECT(ADDRESS((ROW(K797)-7)*28+29,5,,,"COVID19"))),"")</f>
        <v/>
      </c>
    </row>
    <row r="798" spans="1:11" x14ac:dyDescent="0.4">
      <c r="A798" s="1">
        <f t="shared" si="141"/>
        <v>44677</v>
      </c>
      <c r="B798" s="3">
        <f t="shared" si="141"/>
        <v>791</v>
      </c>
      <c r="C798" s="14">
        <f t="shared" si="137"/>
        <v>572032.10881347384</v>
      </c>
      <c r="D798" s="14">
        <f t="shared" si="134"/>
        <v>-9.7167823341991377E-122</v>
      </c>
      <c r="E798" s="14">
        <f t="shared" si="138"/>
        <v>1.4535649986648481E-120</v>
      </c>
      <c r="F798" s="14">
        <f t="shared" si="140"/>
        <v>-4.618956376829502E-121</v>
      </c>
      <c r="G798" s="14">
        <f t="shared" si="139"/>
        <v>8027967.8911865288</v>
      </c>
      <c r="H798" s="14">
        <f t="shared" si="135"/>
        <v>5.5906346102494154E-121</v>
      </c>
      <c r="I798" s="3">
        <f t="shared" si="132"/>
        <v>8027967.8911865288</v>
      </c>
      <c r="J798" s="3">
        <f t="shared" si="132"/>
        <v>9.7167823341991334E-122</v>
      </c>
      <c r="K798" s="3" t="str">
        <f ca="1">IF($A798&lt;=MAX(COVID19!A793:A4200),_xlfn.NUMBERVALUE(INDIRECT(ADDRESS((ROW(K798)-7)*28+29,5,,,"COVID19"))),"")</f>
        <v/>
      </c>
    </row>
    <row r="799" spans="1:11" x14ac:dyDescent="0.4">
      <c r="A799" s="1">
        <f t="shared" si="141"/>
        <v>44678</v>
      </c>
      <c r="B799" s="3">
        <f t="shared" si="141"/>
        <v>792</v>
      </c>
      <c r="C799" s="14">
        <f t="shared" si="137"/>
        <v>572032.10881347384</v>
      </c>
      <c r="D799" s="14">
        <f t="shared" si="134"/>
        <v>-6.6291052254328592E-122</v>
      </c>
      <c r="E799" s="14">
        <f t="shared" si="138"/>
        <v>9.9166936098189793E-121</v>
      </c>
      <c r="F799" s="14">
        <f t="shared" si="140"/>
        <v>-3.1512024043101673E-121</v>
      </c>
      <c r="G799" s="14">
        <f t="shared" si="139"/>
        <v>8027967.8911865288</v>
      </c>
      <c r="H799" s="14">
        <f t="shared" si="135"/>
        <v>3.8141129268534534E-121</v>
      </c>
      <c r="I799" s="3">
        <f t="shared" si="132"/>
        <v>8027967.8911865288</v>
      </c>
      <c r="J799" s="3">
        <f t="shared" si="132"/>
        <v>6.6291052254328614E-122</v>
      </c>
      <c r="K799" s="3" t="str">
        <f ca="1">IF($A799&lt;=MAX(COVID19!A794:A4200),_xlfn.NUMBERVALUE(INDIRECT(ADDRESS((ROW(K799)-7)*28+29,5,,,"COVID19"))),"")</f>
        <v/>
      </c>
    </row>
    <row r="800" spans="1:11" x14ac:dyDescent="0.4">
      <c r="A800" s="1">
        <f t="shared" si="141"/>
        <v>44679</v>
      </c>
      <c r="B800" s="3">
        <f t="shared" si="141"/>
        <v>793</v>
      </c>
      <c r="C800" s="14">
        <f t="shared" si="137"/>
        <v>572032.10881347384</v>
      </c>
      <c r="D800" s="14">
        <f t="shared" si="134"/>
        <v>-4.5225913865737759E-122</v>
      </c>
      <c r="E800" s="14">
        <f t="shared" si="138"/>
        <v>6.765491205508812E-121</v>
      </c>
      <c r="F800" s="14">
        <f t="shared" si="140"/>
        <v>-2.1498528634613958E-121</v>
      </c>
      <c r="G800" s="14">
        <f t="shared" si="139"/>
        <v>8027967.8911865288</v>
      </c>
      <c r="H800" s="14">
        <f t="shared" si="135"/>
        <v>2.6021120021187735E-121</v>
      </c>
      <c r="I800" s="3">
        <f t="shared" si="132"/>
        <v>8027967.8911865288</v>
      </c>
      <c r="J800" s="3">
        <f t="shared" si="132"/>
        <v>4.5225913865737775E-122</v>
      </c>
      <c r="K800" s="3" t="str">
        <f ca="1">IF($A800&lt;=MAX(COVID19!A795:A4200),_xlfn.NUMBERVALUE(INDIRECT(ADDRESS((ROW(K800)-7)*28+29,5,,,"COVID19"))),"")</f>
        <v/>
      </c>
    </row>
    <row r="801" spans="1:11" x14ac:dyDescent="0.4">
      <c r="A801" s="1">
        <f t="shared" si="141"/>
        <v>44680</v>
      </c>
      <c r="B801" s="3">
        <f t="shared" si="141"/>
        <v>794</v>
      </c>
      <c r="C801" s="14">
        <f t="shared" si="137"/>
        <v>572032.10881347384</v>
      </c>
      <c r="D801" s="14">
        <f t="shared" si="134"/>
        <v>-3.0854590709224618E-122</v>
      </c>
      <c r="E801" s="14">
        <f t="shared" si="138"/>
        <v>4.6156383420474158E-121</v>
      </c>
      <c r="F801" s="14">
        <f t="shared" si="140"/>
        <v>-1.4666996090798366E-121</v>
      </c>
      <c r="G801" s="14">
        <f t="shared" si="139"/>
        <v>8027967.8911865288</v>
      </c>
      <c r="H801" s="14">
        <f t="shared" si="135"/>
        <v>1.7752455161720828E-121</v>
      </c>
      <c r="I801" s="3">
        <f t="shared" si="132"/>
        <v>8027967.8911865288</v>
      </c>
      <c r="J801" s="3">
        <f t="shared" si="132"/>
        <v>3.0854590709224618E-122</v>
      </c>
      <c r="K801" s="3" t="str">
        <f ca="1">IF($A801&lt;=MAX(COVID19!A796:A4200),_xlfn.NUMBERVALUE(INDIRECT(ADDRESS((ROW(K801)-7)*28+29,5,,,"COVID19"))),"")</f>
        <v/>
      </c>
    </row>
    <row r="802" spans="1:11" x14ac:dyDescent="0.4">
      <c r="A802" s="1">
        <f t="shared" si="141"/>
        <v>44681</v>
      </c>
      <c r="B802" s="3">
        <f t="shared" si="141"/>
        <v>795</v>
      </c>
      <c r="C802" s="14">
        <f t="shared" si="137"/>
        <v>572032.10881347384</v>
      </c>
      <c r="D802" s="14">
        <f t="shared" si="134"/>
        <v>-2.1050006212367346E-122</v>
      </c>
      <c r="E802" s="14">
        <f t="shared" si="138"/>
        <v>3.1489387329675792E-121</v>
      </c>
      <c r="F802" s="14">
        <f t="shared" si="140"/>
        <v>-1.0006302197869337E-121</v>
      </c>
      <c r="G802" s="14">
        <f t="shared" si="139"/>
        <v>8027967.8911865288</v>
      </c>
      <c r="H802" s="14">
        <f t="shared" si="135"/>
        <v>1.2111302819106073E-121</v>
      </c>
      <c r="I802" s="3">
        <f t="shared" si="132"/>
        <v>8027967.8911865288</v>
      </c>
      <c r="J802" s="3">
        <f t="shared" si="132"/>
        <v>2.1050006212367354E-122</v>
      </c>
      <c r="K802" s="3" t="str">
        <f ca="1">IF($A802&lt;=MAX(COVID19!A797:A4200),_xlfn.NUMBERVALUE(INDIRECT(ADDRESS((ROW(K802)-7)*28+29,5,,,"COVID19"))),"")</f>
        <v/>
      </c>
    </row>
    <row r="803" spans="1:11" x14ac:dyDescent="0.4">
      <c r="A803" s="1">
        <f t="shared" si="141"/>
        <v>44682</v>
      </c>
      <c r="B803" s="3">
        <f t="shared" si="141"/>
        <v>796</v>
      </c>
      <c r="C803" s="14">
        <f t="shared" si="137"/>
        <v>572032.10881347384</v>
      </c>
      <c r="D803" s="14">
        <f t="shared" si="134"/>
        <v>-1.4360999493285425E-122</v>
      </c>
      <c r="E803" s="14">
        <f t="shared" si="138"/>
        <v>2.1483085131806457E-121</v>
      </c>
      <c r="F803" s="14">
        <f t="shared" si="140"/>
        <v>-6.8266251013662479E-122</v>
      </c>
      <c r="G803" s="14">
        <f t="shared" si="139"/>
        <v>8027967.8911865288</v>
      </c>
      <c r="H803" s="14">
        <f t="shared" si="135"/>
        <v>8.2627250506947907E-122</v>
      </c>
      <c r="I803" s="3">
        <f t="shared" si="132"/>
        <v>8027967.8911865288</v>
      </c>
      <c r="J803" s="3">
        <f t="shared" si="132"/>
        <v>1.4360999493285428E-122</v>
      </c>
      <c r="K803" s="3" t="str">
        <f ca="1">IF($A803&lt;=MAX(COVID19!A798:A4200),_xlfn.NUMBERVALUE(INDIRECT(ADDRESS((ROW(K803)-7)*28+29,5,,,"COVID19"))),"")</f>
        <v/>
      </c>
    </row>
    <row r="804" spans="1:11" x14ac:dyDescent="0.4">
      <c r="A804" s="1">
        <f t="shared" si="141"/>
        <v>44683</v>
      </c>
      <c r="B804" s="3">
        <f t="shared" si="141"/>
        <v>797</v>
      </c>
      <c r="C804" s="14">
        <f t="shared" si="137"/>
        <v>572032.10881347384</v>
      </c>
      <c r="D804" s="14">
        <f t="shared" si="134"/>
        <v>-9.7975413577300785E-123</v>
      </c>
      <c r="E804" s="14">
        <f t="shared" si="138"/>
        <v>1.4656460030440208E-121</v>
      </c>
      <c r="F804" s="14">
        <f t="shared" si="140"/>
        <v>-4.657345875934764E-122</v>
      </c>
      <c r="G804" s="14">
        <f t="shared" si="139"/>
        <v>8027967.8911865288</v>
      </c>
      <c r="H804" s="14">
        <f t="shared" si="135"/>
        <v>5.6371000117077716E-122</v>
      </c>
      <c r="I804" s="3">
        <f t="shared" si="132"/>
        <v>8027967.8911865288</v>
      </c>
      <c r="J804" s="3">
        <f t="shared" si="132"/>
        <v>9.7975413577300758E-123</v>
      </c>
      <c r="K804" s="3" t="str">
        <f ca="1">IF($A804&lt;=MAX(COVID19!A799:A4200),_xlfn.NUMBERVALUE(INDIRECT(ADDRESS((ROW(K804)-7)*28+29,5,,,"COVID19"))),"")</f>
        <v/>
      </c>
    </row>
    <row r="805" spans="1:11" x14ac:dyDescent="0.4">
      <c r="A805" s="1">
        <f t="shared" si="141"/>
        <v>44684</v>
      </c>
      <c r="B805" s="3">
        <f t="shared" si="141"/>
        <v>798</v>
      </c>
      <c r="C805" s="14">
        <f t="shared" si="137"/>
        <v>572032.10881347384</v>
      </c>
      <c r="D805" s="14">
        <f t="shared" si="134"/>
        <v>-6.684201660289239E-123</v>
      </c>
      <c r="E805" s="14">
        <f t="shared" si="138"/>
        <v>9.999114154505444E-122</v>
      </c>
      <c r="F805" s="14">
        <f t="shared" si="140"/>
        <v>-3.1773929703193234E-122</v>
      </c>
      <c r="G805" s="14">
        <f t="shared" si="139"/>
        <v>8027967.8911865288</v>
      </c>
      <c r="H805" s="14">
        <f t="shared" si="135"/>
        <v>3.8458131363482472E-122</v>
      </c>
      <c r="I805" s="3">
        <f t="shared" si="132"/>
        <v>8027967.8911865288</v>
      </c>
      <c r="J805" s="3">
        <f t="shared" si="132"/>
        <v>6.6842016602892376E-123</v>
      </c>
      <c r="K805" s="3" t="str">
        <f ca="1">IF($A805&lt;=MAX(COVID19!A800:A4200),_xlfn.NUMBERVALUE(INDIRECT(ADDRESS((ROW(K805)-7)*28+29,5,,,"COVID19"))),"")</f>
        <v/>
      </c>
    </row>
    <row r="806" spans="1:11" x14ac:dyDescent="0.4">
      <c r="A806" s="1">
        <f t="shared" si="141"/>
        <v>44685</v>
      </c>
      <c r="B806" s="3">
        <f t="shared" si="141"/>
        <v>799</v>
      </c>
      <c r="C806" s="14">
        <f t="shared" si="137"/>
        <v>572032.10881347384</v>
      </c>
      <c r="D806" s="14">
        <f t="shared" si="134"/>
        <v>-4.5601799680246177E-123</v>
      </c>
      <c r="E806" s="14">
        <f t="shared" si="138"/>
        <v>6.82172118418612E-122</v>
      </c>
      <c r="F806" s="14">
        <f t="shared" si="140"/>
        <v>-2.1677209201921994E-122</v>
      </c>
      <c r="G806" s="14">
        <f t="shared" si="139"/>
        <v>8027967.8911865288</v>
      </c>
      <c r="H806" s="14">
        <f t="shared" si="135"/>
        <v>2.6237389169946611E-122</v>
      </c>
      <c r="I806" s="3">
        <f t="shared" si="132"/>
        <v>8027967.8911865288</v>
      </c>
      <c r="J806" s="3">
        <f t="shared" si="132"/>
        <v>4.5601799680246177E-123</v>
      </c>
      <c r="K806" s="3" t="str">
        <f ca="1">IF($A806&lt;=MAX(COVID19!A801:A4200),_xlfn.NUMBERVALUE(INDIRECT(ADDRESS((ROW(K806)-7)*28+29,5,,,"COVID19"))),"")</f>
        <v/>
      </c>
    </row>
    <row r="807" spans="1:11" x14ac:dyDescent="0.4">
      <c r="A807" s="1">
        <f t="shared" si="141"/>
        <v>44686</v>
      </c>
      <c r="B807" s="3">
        <f t="shared" si="141"/>
        <v>800</v>
      </c>
      <c r="C807" s="14">
        <f t="shared" si="137"/>
        <v>572032.10881347384</v>
      </c>
      <c r="D807" s="14">
        <f t="shared" si="134"/>
        <v>-3.1111032248349543E-123</v>
      </c>
      <c r="E807" s="14">
        <f t="shared" si="138"/>
        <v>4.6540002639939207E-122</v>
      </c>
      <c r="F807" s="14">
        <f t="shared" si="140"/>
        <v>-1.4788897790526279E-122</v>
      </c>
      <c r="G807" s="14">
        <f t="shared" si="139"/>
        <v>8027967.8911865288</v>
      </c>
      <c r="H807" s="14">
        <f t="shared" si="135"/>
        <v>1.7900001015361233E-122</v>
      </c>
      <c r="I807" s="3">
        <f t="shared" si="132"/>
        <v>8027967.8911865288</v>
      </c>
      <c r="J807" s="3">
        <f t="shared" si="132"/>
        <v>3.1111032248349536E-123</v>
      </c>
      <c r="K807" s="3" t="str">
        <f ca="1">IF($A807&lt;=MAX(COVID19!A802:A4200),_xlfn.NUMBERVALUE(INDIRECT(ADDRESS((ROW(K807)-7)*28+29,5,,,"COVID19"))),"")</f>
        <v/>
      </c>
    </row>
    <row r="808" spans="1:11" x14ac:dyDescent="0.4">
      <c r="A808" s="1">
        <f t="shared" si="141"/>
        <v>44687</v>
      </c>
      <c r="B808" s="3">
        <f t="shared" si="141"/>
        <v>801</v>
      </c>
      <c r="C808" s="14">
        <f t="shared" si="137"/>
        <v>572032.10881347384</v>
      </c>
      <c r="D808" s="14">
        <f t="shared" si="134"/>
        <v>-2.1224958978474685E-123</v>
      </c>
      <c r="E808" s="14">
        <f t="shared" si="138"/>
        <v>3.175110484941293E-122</v>
      </c>
      <c r="F808" s="14">
        <f t="shared" si="140"/>
        <v>-1.0089467505772886E-122</v>
      </c>
      <c r="G808" s="14">
        <f t="shared" si="139"/>
        <v>8027967.8911865288</v>
      </c>
      <c r="H808" s="14">
        <f t="shared" si="135"/>
        <v>1.2211963403620355E-122</v>
      </c>
      <c r="I808" s="3">
        <f t="shared" si="132"/>
        <v>8027967.8911865288</v>
      </c>
      <c r="J808" s="3">
        <f t="shared" si="132"/>
        <v>2.1224958978474692E-123</v>
      </c>
      <c r="K808" s="3" t="str">
        <f ca="1">IF($A808&lt;=MAX(COVID19!A803:A4200),_xlfn.NUMBERVALUE(INDIRECT(ADDRESS((ROW(K808)-7)*28+29,5,,,"COVID19"))),"")</f>
        <v/>
      </c>
    </row>
    <row r="809" spans="1:11" x14ac:dyDescent="0.4">
      <c r="A809" s="1">
        <f t="shared" ref="A809:B824" si="142">A808+1</f>
        <v>44688</v>
      </c>
      <c r="B809" s="3">
        <f t="shared" si="142"/>
        <v>802</v>
      </c>
      <c r="C809" s="14">
        <f t="shared" si="137"/>
        <v>572032.10881347384</v>
      </c>
      <c r="D809" s="14">
        <f t="shared" si="134"/>
        <v>-1.4480357965680562E-123</v>
      </c>
      <c r="E809" s="14">
        <f t="shared" si="138"/>
        <v>2.1661637343640044E-122</v>
      </c>
      <c r="F809" s="14">
        <f t="shared" si="140"/>
        <v>-6.8833631817550355E-123</v>
      </c>
      <c r="G809" s="14">
        <f t="shared" si="139"/>
        <v>8027967.8911865288</v>
      </c>
      <c r="H809" s="14">
        <f t="shared" si="135"/>
        <v>8.3313989783230924E-123</v>
      </c>
      <c r="I809" s="3">
        <f t="shared" si="132"/>
        <v>8027967.8911865288</v>
      </c>
      <c r="J809" s="3">
        <f t="shared" si="132"/>
        <v>1.4480357965680569E-123</v>
      </c>
      <c r="K809" s="3" t="str">
        <f ca="1">IF($A809&lt;=MAX(COVID19!A804:A4200),_xlfn.NUMBERVALUE(INDIRECT(ADDRESS((ROW(K809)-7)*28+29,5,,,"COVID19"))),"")</f>
        <v/>
      </c>
    </row>
    <row r="810" spans="1:11" x14ac:dyDescent="0.4">
      <c r="A810" s="1">
        <f t="shared" si="142"/>
        <v>44689</v>
      </c>
      <c r="B810" s="3">
        <f t="shared" si="142"/>
        <v>803</v>
      </c>
      <c r="C810" s="14">
        <f t="shared" si="137"/>
        <v>572032.10881347384</v>
      </c>
      <c r="D810" s="14">
        <f t="shared" si="134"/>
        <v>-9.878971593155798E-124</v>
      </c>
      <c r="E810" s="14">
        <f t="shared" si="138"/>
        <v>1.4778274161885008E-122</v>
      </c>
      <c r="F810" s="14">
        <f t="shared" si="140"/>
        <v>-4.6960544414094228E-123</v>
      </c>
      <c r="G810" s="14">
        <f t="shared" si="139"/>
        <v>8027967.8911865288</v>
      </c>
      <c r="H810" s="14">
        <f t="shared" si="135"/>
        <v>5.6839516007250026E-123</v>
      </c>
      <c r="I810" s="3">
        <f t="shared" si="132"/>
        <v>8027967.8911865288</v>
      </c>
      <c r="J810" s="3">
        <f t="shared" si="132"/>
        <v>9.878971593155798E-124</v>
      </c>
      <c r="K810" s="3" t="str">
        <f ca="1">IF($A810&lt;=MAX(COVID19!A805:A4200),_xlfn.NUMBERVALUE(INDIRECT(ADDRESS((ROW(K810)-7)*28+29,5,,,"COVID19"))),"")</f>
        <v/>
      </c>
    </row>
    <row r="811" spans="1:11" x14ac:dyDescent="0.4">
      <c r="A811" s="1">
        <f t="shared" si="142"/>
        <v>44690</v>
      </c>
      <c r="B811" s="3">
        <f t="shared" si="142"/>
        <v>804</v>
      </c>
      <c r="C811" s="14">
        <f t="shared" si="137"/>
        <v>572032.10881347384</v>
      </c>
      <c r="D811" s="14">
        <f t="shared" si="134"/>
        <v>-6.7397560177506547E-124</v>
      </c>
      <c r="E811" s="14">
        <f t="shared" si="138"/>
        <v>1.0082219720475585E-122</v>
      </c>
      <c r="F811" s="14">
        <f t="shared" si="140"/>
        <v>-3.2038012137924665E-123</v>
      </c>
      <c r="G811" s="14">
        <f t="shared" si="139"/>
        <v>8027967.8911865288</v>
      </c>
      <c r="H811" s="14">
        <f t="shared" si="135"/>
        <v>3.8777768155675323E-123</v>
      </c>
      <c r="I811" s="3">
        <f t="shared" si="132"/>
        <v>8027967.8911865288</v>
      </c>
      <c r="J811" s="3">
        <f t="shared" si="132"/>
        <v>6.7397560177506572E-124</v>
      </c>
      <c r="K811" s="3" t="str">
        <f ca="1">IF($A811&lt;=MAX(COVID19!A806:A4200),_xlfn.NUMBERVALUE(INDIRECT(ADDRESS((ROW(K811)-7)*28+29,5,,,"COVID19"))),"")</f>
        <v/>
      </c>
    </row>
    <row r="812" spans="1:11" x14ac:dyDescent="0.4">
      <c r="A812" s="1">
        <f t="shared" si="142"/>
        <v>44691</v>
      </c>
      <c r="B812" s="3">
        <f t="shared" si="142"/>
        <v>805</v>
      </c>
      <c r="C812" s="14">
        <f t="shared" si="137"/>
        <v>572032.10881347384</v>
      </c>
      <c r="D812" s="14">
        <f t="shared" si="134"/>
        <v>-4.5980809591836823E-124</v>
      </c>
      <c r="E812" s="14">
        <f t="shared" si="138"/>
        <v>6.878418506683119E-123</v>
      </c>
      <c r="F812" s="14">
        <f t="shared" si="140"/>
        <v>-2.1857374835751386E-123</v>
      </c>
      <c r="G812" s="14">
        <f t="shared" si="139"/>
        <v>8027967.8911865288</v>
      </c>
      <c r="H812" s="14">
        <f t="shared" si="135"/>
        <v>2.6455455794935069E-123</v>
      </c>
      <c r="I812" s="3">
        <f t="shared" si="132"/>
        <v>8027967.8911865288</v>
      </c>
      <c r="J812" s="3">
        <f t="shared" si="132"/>
        <v>4.5980809591836832E-124</v>
      </c>
      <c r="K812" s="3" t="str">
        <f ca="1">IF($A812&lt;=MAX(COVID19!A807:A4200),_xlfn.NUMBERVALUE(INDIRECT(ADDRESS((ROW(K812)-7)*28+29,5,,,"COVID19"))),"")</f>
        <v/>
      </c>
    </row>
    <row r="813" spans="1:11" x14ac:dyDescent="0.4">
      <c r="A813" s="1">
        <f t="shared" si="142"/>
        <v>44692</v>
      </c>
      <c r="B813" s="3">
        <f t="shared" si="142"/>
        <v>806</v>
      </c>
      <c r="C813" s="14">
        <f t="shared" si="137"/>
        <v>572032.10881347384</v>
      </c>
      <c r="D813" s="14">
        <f t="shared" si="134"/>
        <v>-3.1369605148204821E-124</v>
      </c>
      <c r="E813" s="14">
        <f t="shared" si="138"/>
        <v>4.6926810231079804E-123</v>
      </c>
      <c r="F813" s="14">
        <f t="shared" si="140"/>
        <v>-1.491181265097944E-123</v>
      </c>
      <c r="G813" s="14">
        <f t="shared" si="139"/>
        <v>8027967.8911865288</v>
      </c>
      <c r="H813" s="14">
        <f t="shared" si="135"/>
        <v>1.8048773165799923E-123</v>
      </c>
      <c r="I813" s="3">
        <f t="shared" ref="I813:J876" si="143">E813+G813</f>
        <v>8027967.8911865288</v>
      </c>
      <c r="J813" s="3">
        <f t="shared" si="143"/>
        <v>3.1369605148204829E-124</v>
      </c>
      <c r="K813" s="3" t="str">
        <f ca="1">IF($A813&lt;=MAX(COVID19!A808:A4200),_xlfn.NUMBERVALUE(INDIRECT(ADDRESS((ROW(K813)-7)*28+29,5,,,"COVID19"))),"")</f>
        <v/>
      </c>
    </row>
    <row r="814" spans="1:11" x14ac:dyDescent="0.4">
      <c r="A814" s="1">
        <f t="shared" si="142"/>
        <v>44693</v>
      </c>
      <c r="B814" s="3">
        <f t="shared" si="142"/>
        <v>807</v>
      </c>
      <c r="C814" s="14">
        <f t="shared" si="137"/>
        <v>572032.10881347384</v>
      </c>
      <c r="D814" s="14">
        <f t="shared" si="134"/>
        <v>-2.1401365828255912E-124</v>
      </c>
      <c r="E814" s="14">
        <f t="shared" si="138"/>
        <v>3.2014997580100363E-123</v>
      </c>
      <c r="F814" s="14">
        <f t="shared" si="140"/>
        <v>-1.0173324024905317E-123</v>
      </c>
      <c r="G814" s="14">
        <f t="shared" si="139"/>
        <v>8027967.8911865288</v>
      </c>
      <c r="H814" s="14">
        <f t="shared" si="135"/>
        <v>1.2313460607730908E-123</v>
      </c>
      <c r="I814" s="3">
        <f t="shared" si="143"/>
        <v>8027967.8911865288</v>
      </c>
      <c r="J814" s="3">
        <f t="shared" si="143"/>
        <v>2.1401365828255903E-124</v>
      </c>
      <c r="K814" s="3" t="str">
        <f ca="1">IF($A814&lt;=MAX(COVID19!A809:A4200),_xlfn.NUMBERVALUE(INDIRECT(ADDRESS((ROW(K814)-7)*28+29,5,,,"COVID19"))),"")</f>
        <v/>
      </c>
    </row>
    <row r="815" spans="1:11" x14ac:dyDescent="0.4">
      <c r="A815" s="1">
        <f t="shared" si="142"/>
        <v>44694</v>
      </c>
      <c r="B815" s="3">
        <f t="shared" si="142"/>
        <v>808</v>
      </c>
      <c r="C815" s="14">
        <f t="shared" si="137"/>
        <v>572032.10881347384</v>
      </c>
      <c r="D815" s="14">
        <f t="shared" si="134"/>
        <v>-1.4600708461293805E-124</v>
      </c>
      <c r="E815" s="14">
        <f t="shared" si="138"/>
        <v>2.1841673555195046E-123</v>
      </c>
      <c r="F815" s="14">
        <f t="shared" si="140"/>
        <v>-6.9405728289456366E-124</v>
      </c>
      <c r="G815" s="14">
        <f t="shared" si="139"/>
        <v>8027967.8911865288</v>
      </c>
      <c r="H815" s="14">
        <f t="shared" si="135"/>
        <v>8.4006436750750167E-124</v>
      </c>
      <c r="I815" s="3">
        <f t="shared" si="143"/>
        <v>8027967.8911865288</v>
      </c>
      <c r="J815" s="3">
        <f t="shared" si="143"/>
        <v>1.4600708461293801E-124</v>
      </c>
      <c r="K815" s="3" t="str">
        <f ca="1">IF($A815&lt;=MAX(COVID19!A810:A4200),_xlfn.NUMBERVALUE(INDIRECT(ADDRESS((ROW(K815)-7)*28+29,5,,,"COVID19"))),"")</f>
        <v/>
      </c>
    </row>
    <row r="816" spans="1:11" x14ac:dyDescent="0.4">
      <c r="A816" s="1">
        <f t="shared" si="142"/>
        <v>44695</v>
      </c>
      <c r="B816" s="3">
        <f t="shared" si="142"/>
        <v>809</v>
      </c>
      <c r="C816" s="14">
        <f t="shared" si="137"/>
        <v>572032.10881347384</v>
      </c>
      <c r="D816" s="14">
        <f t="shared" si="134"/>
        <v>-9.9610786191149158E-125</v>
      </c>
      <c r="E816" s="14">
        <f t="shared" si="138"/>
        <v>1.490110072624941E-123</v>
      </c>
      <c r="F816" s="14">
        <f t="shared" si="140"/>
        <v>-4.7350847251075113E-124</v>
      </c>
      <c r="G816" s="14">
        <f t="shared" si="139"/>
        <v>8027967.8911865288</v>
      </c>
      <c r="H816" s="14">
        <f t="shared" si="135"/>
        <v>5.7311925870190031E-124</v>
      </c>
      <c r="I816" s="3">
        <f t="shared" si="143"/>
        <v>8027967.8911865288</v>
      </c>
      <c r="J816" s="3">
        <f t="shared" si="143"/>
        <v>9.9610786191149179E-125</v>
      </c>
      <c r="K816" s="3" t="str">
        <f ca="1">IF($A816&lt;=MAX(COVID19!A811:A4200),_xlfn.NUMBERVALUE(INDIRECT(ADDRESS((ROW(K816)-7)*28+29,5,,,"COVID19"))),"")</f>
        <v/>
      </c>
    </row>
    <row r="817" spans="1:11" x14ac:dyDescent="0.4">
      <c r="A817" s="1">
        <f t="shared" si="142"/>
        <v>44696</v>
      </c>
      <c r="B817" s="3">
        <f t="shared" si="142"/>
        <v>810</v>
      </c>
      <c r="C817" s="14">
        <f t="shared" si="137"/>
        <v>572032.10881347384</v>
      </c>
      <c r="D817" s="14">
        <f t="shared" si="134"/>
        <v>-6.7957721037459778E-125</v>
      </c>
      <c r="E817" s="14">
        <f t="shared" si="138"/>
        <v>1.0166016001141897E-123</v>
      </c>
      <c r="F817" s="14">
        <f t="shared" si="140"/>
        <v>-3.2304289439107467E-124</v>
      </c>
      <c r="G817" s="14">
        <f t="shared" si="139"/>
        <v>8027967.8911865288</v>
      </c>
      <c r="H817" s="14">
        <f t="shared" si="135"/>
        <v>3.9100061542853445E-124</v>
      </c>
      <c r="I817" s="3">
        <f t="shared" si="143"/>
        <v>8027967.8911865288</v>
      </c>
      <c r="J817" s="3">
        <f t="shared" si="143"/>
        <v>6.7957721037459778E-125</v>
      </c>
      <c r="K817" s="3" t="str">
        <f ca="1">IF($A817&lt;=MAX(COVID19!A812:A4200),_xlfn.NUMBERVALUE(INDIRECT(ADDRESS((ROW(K817)-7)*28+29,5,,,"COVID19"))),"")</f>
        <v/>
      </c>
    </row>
    <row r="818" spans="1:11" x14ac:dyDescent="0.4">
      <c r="A818" s="1">
        <f t="shared" si="142"/>
        <v>44697</v>
      </c>
      <c r="B818" s="3">
        <f t="shared" si="142"/>
        <v>811</v>
      </c>
      <c r="C818" s="14">
        <f t="shared" si="137"/>
        <v>572032.10881347384</v>
      </c>
      <c r="D818" s="14">
        <f t="shared" si="134"/>
        <v>-4.6362969565795423E-125</v>
      </c>
      <c r="E818" s="14">
        <f t="shared" si="138"/>
        <v>6.9355870572311507E-124</v>
      </c>
      <c r="F818" s="14">
        <f t="shared" si="140"/>
        <v>-2.2039037878924881E-124</v>
      </c>
      <c r="G818" s="14">
        <f t="shared" si="139"/>
        <v>8027967.8911865288</v>
      </c>
      <c r="H818" s="14">
        <f t="shared" si="135"/>
        <v>2.6675334835504423E-124</v>
      </c>
      <c r="I818" s="3">
        <f t="shared" si="143"/>
        <v>8027967.8911865288</v>
      </c>
      <c r="J818" s="3">
        <f t="shared" si="143"/>
        <v>4.6362969565795418E-125</v>
      </c>
      <c r="K818" s="3" t="str">
        <f ca="1">IF($A818&lt;=MAX(COVID19!A813:A4200),_xlfn.NUMBERVALUE(INDIRECT(ADDRESS((ROW(K818)-7)*28+29,5,,,"COVID19"))),"")</f>
        <v/>
      </c>
    </row>
    <row r="819" spans="1:11" x14ac:dyDescent="0.4">
      <c r="A819" s="1">
        <f t="shared" si="142"/>
        <v>44698</v>
      </c>
      <c r="B819" s="3">
        <f t="shared" si="142"/>
        <v>812</v>
      </c>
      <c r="C819" s="14">
        <f t="shared" si="137"/>
        <v>572032.10881347384</v>
      </c>
      <c r="D819" s="14">
        <f t="shared" si="134"/>
        <v>-3.1630327123153643E-125</v>
      </c>
      <c r="E819" s="14">
        <f t="shared" si="138"/>
        <v>4.7316832693386625E-124</v>
      </c>
      <c r="F819" s="14">
        <f t="shared" si="140"/>
        <v>-1.5035749092833336E-124</v>
      </c>
      <c r="G819" s="14">
        <f t="shared" si="139"/>
        <v>8027967.8911865288</v>
      </c>
      <c r="H819" s="14">
        <f t="shared" si="135"/>
        <v>1.8198781805148701E-124</v>
      </c>
      <c r="I819" s="3">
        <f t="shared" si="143"/>
        <v>8027967.8911865288</v>
      </c>
      <c r="J819" s="3">
        <f t="shared" si="143"/>
        <v>3.1630327123153643E-125</v>
      </c>
      <c r="K819" s="3" t="str">
        <f ca="1">IF($A819&lt;=MAX(COVID19!A814:A4200),_xlfn.NUMBERVALUE(INDIRECT(ADDRESS((ROW(K819)-7)*28+29,5,,,"COVID19"))),"")</f>
        <v/>
      </c>
    </row>
    <row r="820" spans="1:11" x14ac:dyDescent="0.4">
      <c r="A820" s="1">
        <f t="shared" si="142"/>
        <v>44699</v>
      </c>
      <c r="B820" s="3">
        <f t="shared" si="142"/>
        <v>813</v>
      </c>
      <c r="C820" s="14">
        <f t="shared" si="137"/>
        <v>572032.10881347384</v>
      </c>
      <c r="D820" s="14">
        <f t="shared" si="134"/>
        <v>-2.157923884702626E-125</v>
      </c>
      <c r="E820" s="14">
        <f t="shared" si="138"/>
        <v>3.2281083600553287E-124</v>
      </c>
      <c r="F820" s="14">
        <f t="shared" si="140"/>
        <v>-1.0257877500125559E-124</v>
      </c>
      <c r="G820" s="14">
        <f t="shared" si="139"/>
        <v>8027967.8911865288</v>
      </c>
      <c r="H820" s="14">
        <f t="shared" si="135"/>
        <v>1.2415801384828186E-124</v>
      </c>
      <c r="I820" s="3">
        <f t="shared" si="143"/>
        <v>8027967.8911865288</v>
      </c>
      <c r="J820" s="3">
        <f t="shared" si="143"/>
        <v>2.1579238847026265E-125</v>
      </c>
      <c r="K820" s="3" t="str">
        <f ca="1">IF($A820&lt;=MAX(COVID19!A815:A4200),_xlfn.NUMBERVALUE(INDIRECT(ADDRESS((ROW(K820)-7)*28+29,5,,,"COVID19"))),"")</f>
        <v/>
      </c>
    </row>
    <row r="821" spans="1:11" x14ac:dyDescent="0.4">
      <c r="A821" s="1">
        <f t="shared" si="142"/>
        <v>44700</v>
      </c>
      <c r="B821" s="3">
        <f t="shared" si="142"/>
        <v>814</v>
      </c>
      <c r="C821" s="14">
        <f t="shared" si="137"/>
        <v>572032.10881347384</v>
      </c>
      <c r="D821" s="14">
        <f t="shared" si="134"/>
        <v>-1.472205922512063E-125</v>
      </c>
      <c r="E821" s="14">
        <f t="shared" si="138"/>
        <v>2.202320610042773E-124</v>
      </c>
      <c r="F821" s="14">
        <f t="shared" si="140"/>
        <v>-6.9982579622678329E-125</v>
      </c>
      <c r="G821" s="14">
        <f t="shared" si="139"/>
        <v>8027967.8911865288</v>
      </c>
      <c r="H821" s="14">
        <f t="shared" si="135"/>
        <v>8.4704638847798956E-125</v>
      </c>
      <c r="I821" s="3">
        <f t="shared" si="143"/>
        <v>8027967.8911865288</v>
      </c>
      <c r="J821" s="3">
        <f t="shared" si="143"/>
        <v>1.4722059225120627E-125</v>
      </c>
      <c r="K821" s="3" t="str">
        <f ca="1">IF($A821&lt;=MAX(COVID19!A816:A4200),_xlfn.NUMBERVALUE(INDIRECT(ADDRESS((ROW(K821)-7)*28+29,5,,,"COVID19"))),"")</f>
        <v/>
      </c>
    </row>
    <row r="822" spans="1:11" x14ac:dyDescent="0.4">
      <c r="A822" s="1">
        <f t="shared" si="142"/>
        <v>44701</v>
      </c>
      <c r="B822" s="3">
        <f t="shared" si="142"/>
        <v>815</v>
      </c>
      <c r="C822" s="14">
        <f t="shared" si="137"/>
        <v>572032.10881347384</v>
      </c>
      <c r="D822" s="14">
        <f t="shared" si="134"/>
        <v>-1.0043868060611751E-125</v>
      </c>
      <c r="E822" s="14">
        <f t="shared" si="138"/>
        <v>1.5024948138159897E-124</v>
      </c>
      <c r="F822" s="14">
        <f t="shared" si="140"/>
        <v>-4.7744394009234006E-125</v>
      </c>
      <c r="G822" s="14">
        <f t="shared" si="139"/>
        <v>8027967.8911865288</v>
      </c>
      <c r="H822" s="14">
        <f t="shared" si="135"/>
        <v>5.7788262069845754E-125</v>
      </c>
      <c r="I822" s="3">
        <f t="shared" si="143"/>
        <v>8027967.8911865288</v>
      </c>
      <c r="J822" s="3">
        <f t="shared" si="143"/>
        <v>1.0043868060611748E-125</v>
      </c>
      <c r="K822" s="3" t="str">
        <f ca="1">IF($A822&lt;=MAX(COVID19!A817:A4200),_xlfn.NUMBERVALUE(INDIRECT(ADDRESS((ROW(K822)-7)*28+29,5,,,"COVID19"))),"")</f>
        <v/>
      </c>
    </row>
    <row r="823" spans="1:11" x14ac:dyDescent="0.4">
      <c r="A823" s="1">
        <f t="shared" si="142"/>
        <v>44702</v>
      </c>
      <c r="B823" s="3">
        <f t="shared" si="142"/>
        <v>816</v>
      </c>
      <c r="C823" s="14">
        <f t="shared" si="137"/>
        <v>572032.10881347384</v>
      </c>
      <c r="D823" s="14">
        <f t="shared" si="134"/>
        <v>-6.8522537558362699E-126</v>
      </c>
      <c r="E823" s="14">
        <f t="shared" si="138"/>
        <v>1.0250508737236497E-124</v>
      </c>
      <c r="F823" s="14">
        <f t="shared" si="140"/>
        <v>-3.2572779848919483E-125</v>
      </c>
      <c r="G823" s="14">
        <f t="shared" si="139"/>
        <v>8027967.8911865288</v>
      </c>
      <c r="H823" s="14">
        <f t="shared" si="135"/>
        <v>3.9425033604755751E-125</v>
      </c>
      <c r="I823" s="3">
        <f t="shared" si="143"/>
        <v>8027967.8911865288</v>
      </c>
      <c r="J823" s="3">
        <f t="shared" si="143"/>
        <v>6.8522537558362686E-126</v>
      </c>
      <c r="K823" s="3" t="str">
        <f ca="1">IF($A823&lt;=MAX(COVID19!A818:A4200),_xlfn.NUMBERVALUE(INDIRECT(ADDRESS((ROW(K823)-7)*28+29,5,,,"COVID19"))),"")</f>
        <v/>
      </c>
    </row>
    <row r="824" spans="1:11" x14ac:dyDescent="0.4">
      <c r="A824" s="1">
        <f t="shared" si="142"/>
        <v>44703</v>
      </c>
      <c r="B824" s="3">
        <f t="shared" si="142"/>
        <v>817</v>
      </c>
      <c r="C824" s="14">
        <f t="shared" si="137"/>
        <v>572032.10881347384</v>
      </c>
      <c r="D824" s="14">
        <f t="shared" si="134"/>
        <v>-4.6748305783212813E-126</v>
      </c>
      <c r="E824" s="14">
        <f t="shared" si="138"/>
        <v>6.9932307523445488E-125</v>
      </c>
      <c r="F824" s="14">
        <f t="shared" si="140"/>
        <v>-2.2222210776850058E-125</v>
      </c>
      <c r="G824" s="14">
        <f t="shared" si="139"/>
        <v>8027967.8911865288</v>
      </c>
      <c r="H824" s="14">
        <f t="shared" si="135"/>
        <v>2.689704135517134E-125</v>
      </c>
      <c r="I824" s="3">
        <f t="shared" si="143"/>
        <v>8027967.8911865288</v>
      </c>
      <c r="J824" s="3">
        <f t="shared" si="143"/>
        <v>4.6748305783212819E-126</v>
      </c>
      <c r="K824" s="3" t="str">
        <f ca="1">IF($A824&lt;=MAX(COVID19!A819:A4200),_xlfn.NUMBERVALUE(INDIRECT(ADDRESS((ROW(K824)-7)*28+29,5,,,"COVID19"))),"")</f>
        <v/>
      </c>
    </row>
    <row r="825" spans="1:11" x14ac:dyDescent="0.4">
      <c r="A825" s="1">
        <f t="shared" ref="A825:B840" si="144">A824+1</f>
        <v>44704</v>
      </c>
      <c r="B825" s="3">
        <f t="shared" si="144"/>
        <v>818</v>
      </c>
      <c r="C825" s="14">
        <f t="shared" si="137"/>
        <v>572032.10881347384</v>
      </c>
      <c r="D825" s="14">
        <f t="shared" si="134"/>
        <v>-3.189321603478847E-126</v>
      </c>
      <c r="E825" s="14">
        <f t="shared" si="138"/>
        <v>4.771009674659543E-125</v>
      </c>
      <c r="F825" s="14">
        <f t="shared" si="140"/>
        <v>-1.5160715606750165E-125</v>
      </c>
      <c r="G825" s="14">
        <f t="shared" si="139"/>
        <v>8027967.8911865288</v>
      </c>
      <c r="H825" s="14">
        <f t="shared" si="135"/>
        <v>1.835003721022901E-125</v>
      </c>
      <c r="I825" s="3">
        <f t="shared" si="143"/>
        <v>8027967.8911865288</v>
      </c>
      <c r="J825" s="3">
        <f t="shared" si="143"/>
        <v>3.1893216034788457E-126</v>
      </c>
      <c r="K825" s="3" t="str">
        <f ca="1">IF($A825&lt;=MAX(COVID19!A820:A4200),_xlfn.NUMBERVALUE(INDIRECT(ADDRESS((ROW(K825)-7)*28+29,5,,,"COVID19"))),"")</f>
        <v/>
      </c>
    </row>
    <row r="826" spans="1:11" x14ac:dyDescent="0.4">
      <c r="A826" s="1">
        <f t="shared" si="144"/>
        <v>44705</v>
      </c>
      <c r="B826" s="3">
        <f t="shared" si="144"/>
        <v>819</v>
      </c>
      <c r="C826" s="14">
        <f t="shared" si="137"/>
        <v>572032.10881347384</v>
      </c>
      <c r="D826" s="14">
        <f t="shared" si="134"/>
        <v>-2.1758590220545572E-126</v>
      </c>
      <c r="E826" s="14">
        <f t="shared" si="138"/>
        <v>3.2549381139845265E-125</v>
      </c>
      <c r="F826" s="14">
        <f t="shared" si="140"/>
        <v>-1.0343133724039775E-125</v>
      </c>
      <c r="G826" s="14">
        <f t="shared" si="139"/>
        <v>8027967.8911865288</v>
      </c>
      <c r="H826" s="14">
        <f t="shared" si="135"/>
        <v>1.2518992746094332E-125</v>
      </c>
      <c r="I826" s="3">
        <f t="shared" si="143"/>
        <v>8027967.8911865288</v>
      </c>
      <c r="J826" s="3">
        <f t="shared" si="143"/>
        <v>2.1758590220545572E-126</v>
      </c>
      <c r="K826" s="3" t="str">
        <f ca="1">IF($A826&lt;=MAX(COVID19!A821:A4200),_xlfn.NUMBERVALUE(INDIRECT(ADDRESS((ROW(K826)-7)*28+29,5,,,"COVID19"))),"")</f>
        <v/>
      </c>
    </row>
    <row r="827" spans="1:11" x14ac:dyDescent="0.4">
      <c r="A827" s="1">
        <f t="shared" si="144"/>
        <v>44706</v>
      </c>
      <c r="B827" s="3">
        <f t="shared" si="144"/>
        <v>820</v>
      </c>
      <c r="C827" s="14">
        <f t="shared" si="137"/>
        <v>572032.10881347384</v>
      </c>
      <c r="D827" s="14">
        <f t="shared" si="134"/>
        <v>-1.484441857068308E-126</v>
      </c>
      <c r="E827" s="14">
        <f t="shared" si="138"/>
        <v>2.220624741580549E-125</v>
      </c>
      <c r="F827" s="14">
        <f t="shared" si="140"/>
        <v>-7.056422533626111E-126</v>
      </c>
      <c r="G827" s="14">
        <f t="shared" si="139"/>
        <v>8027967.8911865288</v>
      </c>
      <c r="H827" s="14">
        <f t="shared" si="135"/>
        <v>8.5408643906944187E-126</v>
      </c>
      <c r="I827" s="3">
        <f t="shared" si="143"/>
        <v>8027967.8911865288</v>
      </c>
      <c r="J827" s="3">
        <f t="shared" si="143"/>
        <v>1.4844418570683077E-126</v>
      </c>
      <c r="K827" s="3" t="str">
        <f ca="1">IF($A827&lt;=MAX(COVID19!A822:A4200),_xlfn.NUMBERVALUE(INDIRECT(ADDRESS((ROW(K827)-7)*28+29,5,,,"COVID19"))),"")</f>
        <v/>
      </c>
    </row>
    <row r="828" spans="1:11" x14ac:dyDescent="0.4">
      <c r="A828" s="1">
        <f t="shared" si="144"/>
        <v>44707</v>
      </c>
      <c r="B828" s="3">
        <f t="shared" si="144"/>
        <v>821</v>
      </c>
      <c r="C828" s="14">
        <f t="shared" si="137"/>
        <v>572032.10881347384</v>
      </c>
      <c r="D828" s="14">
        <f t="shared" si="134"/>
        <v>-1.0127345589401683E-126</v>
      </c>
      <c r="E828" s="14">
        <f t="shared" si="138"/>
        <v>1.5149824882179381E-125</v>
      </c>
      <c r="F828" s="14">
        <f t="shared" si="140"/>
        <v>-4.814121164974978E-126</v>
      </c>
      <c r="G828" s="14">
        <f t="shared" si="139"/>
        <v>8027967.8911865288</v>
      </c>
      <c r="H828" s="14">
        <f t="shared" si="135"/>
        <v>5.826855723915146E-126</v>
      </c>
      <c r="I828" s="3">
        <f t="shared" si="143"/>
        <v>8027967.8911865288</v>
      </c>
      <c r="J828" s="3">
        <f t="shared" si="143"/>
        <v>1.012734558940168E-126</v>
      </c>
      <c r="K828" s="3" t="str">
        <f ca="1">IF($A828&lt;=MAX(COVID19!A823:A4200),_xlfn.NUMBERVALUE(INDIRECT(ADDRESS((ROW(K828)-7)*28+29,5,,,"COVID19"))),"")</f>
        <v/>
      </c>
    </row>
    <row r="829" spans="1:11" x14ac:dyDescent="0.4">
      <c r="A829" s="1">
        <f t="shared" si="144"/>
        <v>44708</v>
      </c>
      <c r="B829" s="3">
        <f t="shared" si="144"/>
        <v>822</v>
      </c>
      <c r="C829" s="14">
        <f t="shared" si="137"/>
        <v>572032.10881347384</v>
      </c>
      <c r="D829" s="14">
        <f t="shared" si="134"/>
        <v>-6.9092048434776893E-127</v>
      </c>
      <c r="E829" s="14">
        <f t="shared" si="138"/>
        <v>1.0335703717204403E-125</v>
      </c>
      <c r="F829" s="14">
        <f t="shared" si="140"/>
        <v>-3.2843501761154621E-126</v>
      </c>
      <c r="G829" s="14">
        <f t="shared" si="139"/>
        <v>8027967.8911865288</v>
      </c>
      <c r="H829" s="14">
        <f t="shared" si="135"/>
        <v>3.9752706604632312E-126</v>
      </c>
      <c r="I829" s="3">
        <f t="shared" si="143"/>
        <v>8027967.8911865288</v>
      </c>
      <c r="J829" s="3">
        <f t="shared" si="143"/>
        <v>6.9092048434776917E-127</v>
      </c>
      <c r="K829" s="3" t="str">
        <f ca="1">IF($A829&lt;=MAX(COVID19!A824:A4200),_xlfn.NUMBERVALUE(INDIRECT(ADDRESS((ROW(K829)-7)*28+29,5,,,"COVID19"))),"")</f>
        <v/>
      </c>
    </row>
    <row r="830" spans="1:11" x14ac:dyDescent="0.4">
      <c r="A830" s="1">
        <f t="shared" si="144"/>
        <v>44709</v>
      </c>
      <c r="B830" s="3">
        <f t="shared" si="144"/>
        <v>823</v>
      </c>
      <c r="C830" s="14">
        <f t="shared" si="137"/>
        <v>572032.10881347384</v>
      </c>
      <c r="D830" s="14">
        <f t="shared" si="134"/>
        <v>-4.7136844642778548E-127</v>
      </c>
      <c r="E830" s="14">
        <f t="shared" si="138"/>
        <v>7.0513535410889411E-126</v>
      </c>
      <c r="F830" s="14">
        <f t="shared" si="140"/>
        <v>-2.2406906078371913E-126</v>
      </c>
      <c r="G830" s="14">
        <f t="shared" si="139"/>
        <v>8027967.8911865288</v>
      </c>
      <c r="H830" s="14">
        <f t="shared" si="135"/>
        <v>2.712059054264977E-126</v>
      </c>
      <c r="I830" s="3">
        <f t="shared" si="143"/>
        <v>8027967.8911865288</v>
      </c>
      <c r="J830" s="3">
        <f t="shared" si="143"/>
        <v>4.7136844642778564E-127</v>
      </c>
      <c r="K830" s="3" t="str">
        <f ca="1">IF($A830&lt;=MAX(COVID19!A825:A4200),_xlfn.NUMBERVALUE(INDIRECT(ADDRESS((ROW(K830)-7)*28+29,5,,,"COVID19"))),"")</f>
        <v/>
      </c>
    </row>
    <row r="831" spans="1:11" x14ac:dyDescent="0.4">
      <c r="A831" s="1">
        <f t="shared" si="144"/>
        <v>44710</v>
      </c>
      <c r="B831" s="3">
        <f t="shared" si="144"/>
        <v>824</v>
      </c>
      <c r="C831" s="14">
        <f t="shared" si="137"/>
        <v>572032.10881347384</v>
      </c>
      <c r="D831" s="14">
        <f t="shared" si="134"/>
        <v>-3.2158289893154695E-127</v>
      </c>
      <c r="E831" s="14">
        <f t="shared" si="138"/>
        <v>4.8106629332517498E-126</v>
      </c>
      <c r="F831" s="14">
        <f t="shared" si="140"/>
        <v>-1.5286720753960489E-126</v>
      </c>
      <c r="G831" s="14">
        <f t="shared" si="139"/>
        <v>8027967.8911865288</v>
      </c>
      <c r="H831" s="14">
        <f t="shared" si="135"/>
        <v>1.850254974327596E-126</v>
      </c>
      <c r="I831" s="3">
        <f t="shared" si="143"/>
        <v>8027967.8911865288</v>
      </c>
      <c r="J831" s="3">
        <f t="shared" si="143"/>
        <v>3.2158289893154703E-127</v>
      </c>
      <c r="K831" s="3" t="str">
        <f ca="1">IF($A831&lt;=MAX(COVID19!A826:A4200),_xlfn.NUMBERVALUE(INDIRECT(ADDRESS((ROW(K831)-7)*28+29,5,,,"COVID19"))),"")</f>
        <v/>
      </c>
    </row>
    <row r="832" spans="1:11" x14ac:dyDescent="0.4">
      <c r="A832" s="1">
        <f t="shared" si="144"/>
        <v>44711</v>
      </c>
      <c r="B832" s="3">
        <f t="shared" si="144"/>
        <v>825</v>
      </c>
      <c r="C832" s="14">
        <f t="shared" si="137"/>
        <v>572032.10881347384</v>
      </c>
      <c r="D832" s="14">
        <f t="shared" si="134"/>
        <v>-2.1939432235853104E-127</v>
      </c>
      <c r="E832" s="14">
        <f t="shared" si="138"/>
        <v>3.2819908578557009E-126</v>
      </c>
      <c r="F832" s="14">
        <f t="shared" si="140"/>
        <v>-1.0429098537398154E-126</v>
      </c>
      <c r="G832" s="14">
        <f t="shared" si="139"/>
        <v>8027967.8911865288</v>
      </c>
      <c r="H832" s="14">
        <f t="shared" si="135"/>
        <v>1.2623041760983463E-126</v>
      </c>
      <c r="I832" s="3">
        <f t="shared" si="143"/>
        <v>8027967.8911865288</v>
      </c>
      <c r="J832" s="3">
        <f t="shared" si="143"/>
        <v>2.1939432235853095E-127</v>
      </c>
      <c r="K832" s="3" t="str">
        <f ca="1">IF($A832&lt;=MAX(COVID19!A827:A4200),_xlfn.NUMBERVALUE(INDIRECT(ADDRESS((ROW(K832)-7)*28+29,5,,,"COVID19"))),"")</f>
        <v/>
      </c>
    </row>
    <row r="833" spans="1:11" x14ac:dyDescent="0.4">
      <c r="A833" s="1">
        <f t="shared" si="144"/>
        <v>44712</v>
      </c>
      <c r="B833" s="3">
        <f t="shared" si="144"/>
        <v>826</v>
      </c>
      <c r="C833" s="14">
        <f t="shared" si="137"/>
        <v>572032.10881347384</v>
      </c>
      <c r="D833" s="14">
        <f t="shared" si="134"/>
        <v>-1.496779488059934E-127</v>
      </c>
      <c r="E833" s="14">
        <f t="shared" si="138"/>
        <v>2.2390810041158855E-126</v>
      </c>
      <c r="F833" s="14">
        <f t="shared" si="140"/>
        <v>-7.1150705277703944E-127</v>
      </c>
      <c r="G833" s="14">
        <f t="shared" si="139"/>
        <v>8027967.8911865288</v>
      </c>
      <c r="H833" s="14">
        <f t="shared" si="135"/>
        <v>8.6118500158303285E-127</v>
      </c>
      <c r="I833" s="3">
        <f t="shared" si="143"/>
        <v>8027967.8911865288</v>
      </c>
      <c r="J833" s="3">
        <f t="shared" si="143"/>
        <v>1.4967794880599342E-127</v>
      </c>
      <c r="K833" s="3" t="str">
        <f ca="1">IF($A833&lt;=MAX(COVID19!A828:A4200),_xlfn.NUMBERVALUE(INDIRECT(ADDRESS((ROW(K833)-7)*28+29,5,,,"COVID19"))),"")</f>
        <v/>
      </c>
    </row>
    <row r="834" spans="1:11" x14ac:dyDescent="0.4">
      <c r="A834" s="1">
        <f t="shared" si="144"/>
        <v>44713</v>
      </c>
      <c r="B834" s="3">
        <f t="shared" si="144"/>
        <v>827</v>
      </c>
      <c r="C834" s="14">
        <f t="shared" si="137"/>
        <v>572032.10881347384</v>
      </c>
      <c r="D834" s="14">
        <f t="shared" si="134"/>
        <v>-1.021151692437971E-127</v>
      </c>
      <c r="E834" s="14">
        <f t="shared" si="138"/>
        <v>1.5275739513388459E-126</v>
      </c>
      <c r="F834" s="14">
        <f t="shared" si="140"/>
        <v>-4.8541327357883588E-127</v>
      </c>
      <c r="G834" s="14">
        <f t="shared" si="139"/>
        <v>8027967.8911865288</v>
      </c>
      <c r="H834" s="14">
        <f t="shared" si="135"/>
        <v>5.8752844282263296E-127</v>
      </c>
      <c r="I834" s="3">
        <f t="shared" si="143"/>
        <v>8027967.8911865288</v>
      </c>
      <c r="J834" s="3">
        <f t="shared" si="143"/>
        <v>1.0211516924379708E-127</v>
      </c>
      <c r="K834" s="3" t="str">
        <f ca="1">IF($A834&lt;=MAX(COVID19!A829:A4200),_xlfn.NUMBERVALUE(INDIRECT(ADDRESS((ROW(K834)-7)*28+29,5,,,"COVID19"))),"")</f>
        <v/>
      </c>
    </row>
    <row r="835" spans="1:11" x14ac:dyDescent="0.4">
      <c r="A835" s="1">
        <f t="shared" si="144"/>
        <v>44714</v>
      </c>
      <c r="B835" s="3">
        <f t="shared" si="144"/>
        <v>828</v>
      </c>
      <c r="C835" s="14">
        <f t="shared" si="137"/>
        <v>572032.10881347384</v>
      </c>
      <c r="D835" s="14">
        <f t="shared" si="134"/>
        <v>-6.9666292682865736E-128</v>
      </c>
      <c r="E835" s="14">
        <f t="shared" si="138"/>
        <v>1.0421606777600101E-126</v>
      </c>
      <c r="F835" s="14">
        <f t="shared" si="140"/>
        <v>-3.3116473722483045E-127</v>
      </c>
      <c r="G835" s="14">
        <f t="shared" si="139"/>
        <v>8027967.8911865288</v>
      </c>
      <c r="H835" s="14">
        <f t="shared" si="135"/>
        <v>4.0083102990769617E-127</v>
      </c>
      <c r="I835" s="3">
        <f t="shared" si="143"/>
        <v>8027967.8911865288</v>
      </c>
      <c r="J835" s="3">
        <f t="shared" si="143"/>
        <v>6.9666292682865715E-128</v>
      </c>
      <c r="K835" s="3" t="str">
        <f ca="1">IF($A835&lt;=MAX(COVID19!A830:A4200),_xlfn.NUMBERVALUE(INDIRECT(ADDRESS((ROW(K835)-7)*28+29,5,,,"COVID19"))),"")</f>
        <v/>
      </c>
    </row>
    <row r="836" spans="1:11" x14ac:dyDescent="0.4">
      <c r="A836" s="1">
        <f t="shared" si="144"/>
        <v>44715</v>
      </c>
      <c r="B836" s="3">
        <f t="shared" si="144"/>
        <v>829</v>
      </c>
      <c r="C836" s="14">
        <f t="shared" si="137"/>
        <v>572032.10881347384</v>
      </c>
      <c r="D836" s="14">
        <f t="shared" si="134"/>
        <v>-4.7528612762589397E-128</v>
      </c>
      <c r="E836" s="14">
        <f t="shared" si="138"/>
        <v>7.1099594053517967E-127</v>
      </c>
      <c r="F836" s="14">
        <f t="shared" si="140"/>
        <v>-2.2593136436632582E-127</v>
      </c>
      <c r="G836" s="14">
        <f t="shared" si="139"/>
        <v>8027967.8911865288</v>
      </c>
      <c r="H836" s="14">
        <f t="shared" si="135"/>
        <v>2.7345997712891521E-127</v>
      </c>
      <c r="I836" s="3">
        <f t="shared" si="143"/>
        <v>8027967.8911865288</v>
      </c>
      <c r="J836" s="3">
        <f t="shared" si="143"/>
        <v>4.7528612762589397E-128</v>
      </c>
      <c r="K836" s="3" t="str">
        <f ca="1">IF($A836&lt;=MAX(COVID19!A831:A4200),_xlfn.NUMBERVALUE(INDIRECT(ADDRESS((ROW(K836)-7)*28+29,5,,,"COVID19"))),"")</f>
        <v/>
      </c>
    </row>
    <row r="837" spans="1:11" x14ac:dyDescent="0.4">
      <c r="A837" s="1">
        <f t="shared" si="144"/>
        <v>44716</v>
      </c>
      <c r="B837" s="3">
        <f t="shared" si="144"/>
        <v>830</v>
      </c>
      <c r="C837" s="14">
        <f t="shared" si="137"/>
        <v>572032.10881347384</v>
      </c>
      <c r="D837" s="14">
        <f t="shared" si="134"/>
        <v>-3.2425566857984447E-128</v>
      </c>
      <c r="E837" s="14">
        <f t="shared" si="138"/>
        <v>4.8506457616885389E-127</v>
      </c>
      <c r="F837" s="14">
        <f t="shared" si="140"/>
        <v>-1.5413773166849779E-127</v>
      </c>
      <c r="G837" s="14">
        <f t="shared" si="139"/>
        <v>8027967.8911865288</v>
      </c>
      <c r="H837" s="14">
        <f t="shared" si="135"/>
        <v>1.8656329852648224E-127</v>
      </c>
      <c r="I837" s="3">
        <f t="shared" si="143"/>
        <v>8027967.8911865288</v>
      </c>
      <c r="J837" s="3">
        <f t="shared" si="143"/>
        <v>3.2425566857984447E-128</v>
      </c>
      <c r="K837" s="3" t="str">
        <f ca="1">IF($A837&lt;=MAX(COVID19!A832:A4200),_xlfn.NUMBERVALUE(INDIRECT(ADDRESS((ROW(K837)-7)*28+29,5,,,"COVID19"))),"")</f>
        <v/>
      </c>
    </row>
    <row r="838" spans="1:11" x14ac:dyDescent="0.4">
      <c r="A838" s="1">
        <f t="shared" si="144"/>
        <v>44717</v>
      </c>
      <c r="B838" s="3">
        <f t="shared" si="144"/>
        <v>831</v>
      </c>
      <c r="C838" s="14">
        <f t="shared" si="137"/>
        <v>572032.10881347384</v>
      </c>
      <c r="D838" s="14">
        <f t="shared" si="134"/>
        <v>-2.2121777282109283E-128</v>
      </c>
      <c r="E838" s="14">
        <f t="shared" si="138"/>
        <v>3.3092684450035608E-127</v>
      </c>
      <c r="F838" s="14">
        <f t="shared" si="140"/>
        <v>-1.0515777829495075E-127</v>
      </c>
      <c r="G838" s="14">
        <f t="shared" si="139"/>
        <v>8027967.8911865288</v>
      </c>
      <c r="H838" s="14">
        <f t="shared" si="135"/>
        <v>1.2727955557706003E-127</v>
      </c>
      <c r="I838" s="3">
        <f t="shared" si="143"/>
        <v>8027967.8911865288</v>
      </c>
      <c r="J838" s="3">
        <f t="shared" si="143"/>
        <v>2.2121777282109278E-128</v>
      </c>
      <c r="K838" s="3" t="str">
        <f ca="1">IF($A838&lt;=MAX(COVID19!A833:A4200),_xlfn.NUMBERVALUE(INDIRECT(ADDRESS((ROW(K838)-7)*28+29,5,,,"COVID19"))),"")</f>
        <v/>
      </c>
    </row>
    <row r="839" spans="1:11" x14ac:dyDescent="0.4">
      <c r="A839" s="1">
        <f t="shared" si="144"/>
        <v>44718</v>
      </c>
      <c r="B839" s="3">
        <f t="shared" si="144"/>
        <v>832</v>
      </c>
      <c r="C839" s="14">
        <f t="shared" si="137"/>
        <v>572032.10881347384</v>
      </c>
      <c r="D839" s="14">
        <f t="shared" ref="D839:D902" si="145">-E$1*C839*E839/B$2</f>
        <v>-1.5092196607157954E-128</v>
      </c>
      <c r="E839" s="14">
        <f t="shared" si="138"/>
        <v>2.2576906620540531E-127</v>
      </c>
      <c r="F839" s="14">
        <f t="shared" si="140"/>
        <v>-7.174205962569023E-128</v>
      </c>
      <c r="G839" s="14">
        <f t="shared" si="139"/>
        <v>8027967.8911865288</v>
      </c>
      <c r="H839" s="14">
        <f t="shared" ref="H839:H902" si="146">$G$1*E839</f>
        <v>8.6834256232848189E-128</v>
      </c>
      <c r="I839" s="3">
        <f t="shared" si="143"/>
        <v>8027967.8911865288</v>
      </c>
      <c r="J839" s="3">
        <f t="shared" si="143"/>
        <v>1.5092196607157959E-128</v>
      </c>
      <c r="K839" s="3" t="str">
        <f ca="1">IF($A839&lt;=MAX(COVID19!A834:A4200),_xlfn.NUMBERVALUE(INDIRECT(ADDRESS((ROW(K839)-7)*28+29,5,,,"COVID19"))),"")</f>
        <v/>
      </c>
    </row>
    <row r="840" spans="1:11" x14ac:dyDescent="0.4">
      <c r="A840" s="1">
        <f t="shared" si="144"/>
        <v>44719</v>
      </c>
      <c r="B840" s="3">
        <f t="shared" si="144"/>
        <v>833</v>
      </c>
      <c r="C840" s="14">
        <f t="shared" si="137"/>
        <v>572032.10881347384</v>
      </c>
      <c r="D840" s="14">
        <f t="shared" si="145"/>
        <v>-1.0296387831972247E-128</v>
      </c>
      <c r="E840" s="14">
        <f t="shared" si="138"/>
        <v>1.5402700657971508E-127</v>
      </c>
      <c r="F840" s="14">
        <f t="shared" si="140"/>
        <v>-4.8944768544841241E-128</v>
      </c>
      <c r="G840" s="14">
        <f t="shared" si="139"/>
        <v>8027967.8911865288</v>
      </c>
      <c r="H840" s="14">
        <f t="shared" si="146"/>
        <v>5.924115637681349E-128</v>
      </c>
      <c r="I840" s="3">
        <f t="shared" si="143"/>
        <v>8027967.8911865288</v>
      </c>
      <c r="J840" s="3">
        <f t="shared" si="143"/>
        <v>1.0296387831972249E-128</v>
      </c>
      <c r="K840" s="3" t="str">
        <f ca="1">IF($A840&lt;=MAX(COVID19!A835:A4200),_xlfn.NUMBERVALUE(INDIRECT(ADDRESS((ROW(K840)-7)*28+29,5,,,"COVID19"))),"")</f>
        <v/>
      </c>
    </row>
    <row r="841" spans="1:11" x14ac:dyDescent="0.4">
      <c r="A841" s="1">
        <f t="shared" ref="A841:B856" si="147">A840+1</f>
        <v>44720</v>
      </c>
      <c r="B841" s="3">
        <f t="shared" si="147"/>
        <v>834</v>
      </c>
      <c r="C841" s="14">
        <f t="shared" ref="C841:C904" si="148">C840+D840</f>
        <v>572032.10881347384</v>
      </c>
      <c r="D841" s="14">
        <f t="shared" si="145"/>
        <v>-7.0245309643067385E-129</v>
      </c>
      <c r="E841" s="14">
        <f t="shared" ref="E841:E904" si="149">E840+F840</f>
        <v>1.0508223803487384E-127</v>
      </c>
      <c r="F841" s="14">
        <f t="shared" si="140"/>
        <v>-3.3391714433721662E-128</v>
      </c>
      <c r="G841" s="14">
        <f t="shared" ref="G841:G904" si="150">G840+H840</f>
        <v>8027967.8911865288</v>
      </c>
      <c r="H841" s="14">
        <f t="shared" si="146"/>
        <v>4.0416245398028398E-128</v>
      </c>
      <c r="I841" s="3">
        <f t="shared" si="143"/>
        <v>8027967.8911865288</v>
      </c>
      <c r="J841" s="3">
        <f t="shared" si="143"/>
        <v>7.024530964306736E-129</v>
      </c>
      <c r="K841" s="3" t="str">
        <f ca="1">IF($A841&lt;=MAX(COVID19!A836:A4200),_xlfn.NUMBERVALUE(INDIRECT(ADDRESS((ROW(K841)-7)*28+29,5,,,"COVID19"))),"")</f>
        <v/>
      </c>
    </row>
    <row r="842" spans="1:11" x14ac:dyDescent="0.4">
      <c r="A842" s="1">
        <f t="shared" si="147"/>
        <v>44721</v>
      </c>
      <c r="B842" s="3">
        <f t="shared" si="147"/>
        <v>835</v>
      </c>
      <c r="C842" s="14">
        <f t="shared" si="148"/>
        <v>572032.10881347384</v>
      </c>
      <c r="D842" s="14">
        <f t="shared" si="145"/>
        <v>-4.7923636981972947E-129</v>
      </c>
      <c r="E842" s="14">
        <f t="shared" si="149"/>
        <v>7.1690523601152176E-128</v>
      </c>
      <c r="F842" s="14">
        <f t="shared" si="140"/>
        <v>-2.2780914609938154E-128</v>
      </c>
      <c r="G842" s="14">
        <f t="shared" si="150"/>
        <v>8027967.8911865288</v>
      </c>
      <c r="H842" s="14">
        <f t="shared" si="146"/>
        <v>2.7573278308135449E-128</v>
      </c>
      <c r="I842" s="3">
        <f t="shared" si="143"/>
        <v>8027967.8911865288</v>
      </c>
      <c r="J842" s="3">
        <f t="shared" si="143"/>
        <v>4.7923636981972947E-129</v>
      </c>
      <c r="K842" s="3" t="str">
        <f ca="1">IF($A842&lt;=MAX(COVID19!A837:A4200),_xlfn.NUMBERVALUE(INDIRECT(ADDRESS((ROW(K842)-7)*28+29,5,,,"COVID19"))),"")</f>
        <v/>
      </c>
    </row>
    <row r="843" spans="1:11" x14ac:dyDescent="0.4">
      <c r="A843" s="1">
        <f t="shared" si="147"/>
        <v>44722</v>
      </c>
      <c r="B843" s="3">
        <f t="shared" si="147"/>
        <v>836</v>
      </c>
      <c r="C843" s="14">
        <f t="shared" si="148"/>
        <v>572032.10881347384</v>
      </c>
      <c r="D843" s="14">
        <f t="shared" si="145"/>
        <v>-3.2695065239940723E-129</v>
      </c>
      <c r="E843" s="14">
        <f t="shared" si="149"/>
        <v>4.8909608991214019E-128</v>
      </c>
      <c r="F843" s="14">
        <f t="shared" ref="F843:F906" si="151">-D843-H843</f>
        <v>-1.5541881549549778E-128</v>
      </c>
      <c r="G843" s="14">
        <f t="shared" si="150"/>
        <v>8027967.8911865288</v>
      </c>
      <c r="H843" s="14">
        <f t="shared" si="146"/>
        <v>1.8811388073543851E-128</v>
      </c>
      <c r="I843" s="3">
        <f t="shared" si="143"/>
        <v>8027967.8911865288</v>
      </c>
      <c r="J843" s="3">
        <f t="shared" si="143"/>
        <v>3.2695065239940729E-129</v>
      </c>
      <c r="K843" s="3" t="str">
        <f ca="1">IF($A843&lt;=MAX(COVID19!A838:A4200),_xlfn.NUMBERVALUE(INDIRECT(ADDRESS((ROW(K843)-7)*28+29,5,,,"COVID19"))),"")</f>
        <v/>
      </c>
    </row>
    <row r="844" spans="1:11" x14ac:dyDescent="0.4">
      <c r="A844" s="1">
        <f t="shared" si="147"/>
        <v>44723</v>
      </c>
      <c r="B844" s="3">
        <f t="shared" si="147"/>
        <v>837</v>
      </c>
      <c r="C844" s="14">
        <f t="shared" si="148"/>
        <v>572032.10881347384</v>
      </c>
      <c r="D844" s="14">
        <f t="shared" si="145"/>
        <v>-2.2305637851444483E-129</v>
      </c>
      <c r="E844" s="14">
        <f t="shared" si="149"/>
        <v>3.3367727441664241E-128</v>
      </c>
      <c r="F844" s="14">
        <f t="shared" si="151"/>
        <v>-1.0603177538572566E-128</v>
      </c>
      <c r="G844" s="14">
        <f t="shared" si="150"/>
        <v>8027967.8911865288</v>
      </c>
      <c r="H844" s="14">
        <f t="shared" si="146"/>
        <v>1.2833741323717014E-128</v>
      </c>
      <c r="I844" s="3">
        <f t="shared" si="143"/>
        <v>8027967.8911865288</v>
      </c>
      <c r="J844" s="3">
        <f t="shared" si="143"/>
        <v>2.2305637851444477E-129</v>
      </c>
      <c r="K844" s="3" t="str">
        <f ca="1">IF($A844&lt;=MAX(COVID19!A839:A4200),_xlfn.NUMBERVALUE(INDIRECT(ADDRESS((ROW(K844)-7)*28+29,5,,,"COVID19"))),"")</f>
        <v/>
      </c>
    </row>
    <row r="845" spans="1:11" x14ac:dyDescent="0.4">
      <c r="A845" s="1">
        <f t="shared" si="147"/>
        <v>44724</v>
      </c>
      <c r="B845" s="3">
        <f t="shared" si="147"/>
        <v>838</v>
      </c>
      <c r="C845" s="14">
        <f t="shared" si="148"/>
        <v>572032.10881347384</v>
      </c>
      <c r="D845" s="14">
        <f t="shared" si="145"/>
        <v>-1.5217632272896937E-129</v>
      </c>
      <c r="E845" s="14">
        <f t="shared" si="149"/>
        <v>2.2764549903091674E-128</v>
      </c>
      <c r="F845" s="14">
        <f t="shared" si="151"/>
        <v>-7.2338328892840267E-129</v>
      </c>
      <c r="G845" s="14">
        <f t="shared" si="150"/>
        <v>8027967.8911865288</v>
      </c>
      <c r="H845" s="14">
        <f t="shared" si="146"/>
        <v>8.7555961165737207E-129</v>
      </c>
      <c r="I845" s="3">
        <f t="shared" si="143"/>
        <v>8027967.8911865288</v>
      </c>
      <c r="J845" s="3">
        <f t="shared" si="143"/>
        <v>1.521763227289694E-129</v>
      </c>
      <c r="K845" s="3" t="str">
        <f ca="1">IF($A845&lt;=MAX(COVID19!A840:A4200),_xlfn.NUMBERVALUE(INDIRECT(ADDRESS((ROW(K845)-7)*28+29,5,,,"COVID19"))),"")</f>
        <v/>
      </c>
    </row>
    <row r="846" spans="1:11" x14ac:dyDescent="0.4">
      <c r="A846" s="1">
        <f t="shared" si="147"/>
        <v>44725</v>
      </c>
      <c r="B846" s="3">
        <f t="shared" si="147"/>
        <v>839</v>
      </c>
      <c r="C846" s="14">
        <f t="shared" si="148"/>
        <v>572032.10881347384</v>
      </c>
      <c r="D846" s="14">
        <f t="shared" si="145"/>
        <v>-1.0381964126532153E-129</v>
      </c>
      <c r="E846" s="14">
        <f t="shared" si="149"/>
        <v>1.5530717013807646E-128</v>
      </c>
      <c r="F846" s="14">
        <f t="shared" si="151"/>
        <v>-4.93515628496511E-129</v>
      </c>
      <c r="G846" s="14">
        <f t="shared" si="150"/>
        <v>8027967.8911865288</v>
      </c>
      <c r="H846" s="14">
        <f t="shared" si="146"/>
        <v>5.9733526976183251E-129</v>
      </c>
      <c r="I846" s="3">
        <f t="shared" si="143"/>
        <v>8027967.8911865288</v>
      </c>
      <c r="J846" s="3">
        <f t="shared" si="143"/>
        <v>1.0381964126532151E-129</v>
      </c>
      <c r="K846" s="3" t="str">
        <f ca="1">IF($A846&lt;=MAX(COVID19!A841:A4200),_xlfn.NUMBERVALUE(INDIRECT(ADDRESS((ROW(K846)-7)*28+29,5,,,"COVID19"))),"")</f>
        <v/>
      </c>
    </row>
    <row r="847" spans="1:11" x14ac:dyDescent="0.4">
      <c r="A847" s="1">
        <f t="shared" si="147"/>
        <v>44726</v>
      </c>
      <c r="B847" s="3">
        <f t="shared" si="147"/>
        <v>840</v>
      </c>
      <c r="C847" s="14">
        <f t="shared" si="148"/>
        <v>572032.10881347384</v>
      </c>
      <c r="D847" s="14">
        <f t="shared" si="145"/>
        <v>-7.0829138982789867E-130</v>
      </c>
      <c r="E847" s="14">
        <f t="shared" si="149"/>
        <v>1.0595560728842537E-128</v>
      </c>
      <c r="F847" s="14">
        <f t="shared" si="151"/>
        <v>-3.3669242751115384E-129</v>
      </c>
      <c r="G847" s="14">
        <f t="shared" si="150"/>
        <v>8027967.8911865288</v>
      </c>
      <c r="H847" s="14">
        <f t="shared" si="146"/>
        <v>4.0752156649394371E-129</v>
      </c>
      <c r="I847" s="3">
        <f t="shared" si="143"/>
        <v>8027967.8911865288</v>
      </c>
      <c r="J847" s="3">
        <f t="shared" si="143"/>
        <v>7.0829138982789867E-130</v>
      </c>
      <c r="K847" s="3" t="str">
        <f ca="1">IF($A847&lt;=MAX(COVID19!A842:A4200),_xlfn.NUMBERVALUE(INDIRECT(ADDRESS((ROW(K847)-7)*28+29,5,,,"COVID19"))),"")</f>
        <v/>
      </c>
    </row>
    <row r="848" spans="1:11" x14ac:dyDescent="0.4">
      <c r="A848" s="1">
        <f t="shared" si="147"/>
        <v>44727</v>
      </c>
      <c r="B848" s="3">
        <f t="shared" si="147"/>
        <v>841</v>
      </c>
      <c r="C848" s="14">
        <f t="shared" si="148"/>
        <v>572032.10881347384</v>
      </c>
      <c r="D848" s="14">
        <f t="shared" si="145"/>
        <v>-4.8321944363326297E-130</v>
      </c>
      <c r="E848" s="14">
        <f t="shared" si="149"/>
        <v>7.2286364537309986E-129</v>
      </c>
      <c r="F848" s="14">
        <f t="shared" si="151"/>
        <v>-2.2970253462632747E-129</v>
      </c>
      <c r="G848" s="14">
        <f t="shared" si="150"/>
        <v>8027967.8911865288</v>
      </c>
      <c r="H848" s="14">
        <f t="shared" si="146"/>
        <v>2.7802447898965377E-129</v>
      </c>
      <c r="I848" s="3">
        <f t="shared" si="143"/>
        <v>8027967.8911865288</v>
      </c>
      <c r="J848" s="3">
        <f t="shared" si="143"/>
        <v>4.8321944363326297E-130</v>
      </c>
      <c r="K848" s="3" t="str">
        <f ca="1">IF($A848&lt;=MAX(COVID19!A843:A4200),_xlfn.NUMBERVALUE(INDIRECT(ADDRESS((ROW(K848)-7)*28+29,5,,,"COVID19"))),"")</f>
        <v/>
      </c>
    </row>
    <row r="849" spans="1:11" x14ac:dyDescent="0.4">
      <c r="A849" s="1">
        <f t="shared" si="147"/>
        <v>44728</v>
      </c>
      <c r="B849" s="3">
        <f t="shared" si="147"/>
        <v>842</v>
      </c>
      <c r="C849" s="14">
        <f t="shared" si="148"/>
        <v>572032.10881347384</v>
      </c>
      <c r="D849" s="14">
        <f t="shared" si="145"/>
        <v>-3.2966803501871818E-130</v>
      </c>
      <c r="E849" s="14">
        <f t="shared" si="149"/>
        <v>4.9316111074677239E-129</v>
      </c>
      <c r="F849" s="14">
        <f t="shared" si="151"/>
        <v>-1.5671054678534832E-129</v>
      </c>
      <c r="G849" s="14">
        <f t="shared" si="150"/>
        <v>8027967.8911865288</v>
      </c>
      <c r="H849" s="14">
        <f t="shared" si="146"/>
        <v>1.8967735028722013E-129</v>
      </c>
      <c r="I849" s="3">
        <f t="shared" si="143"/>
        <v>8027967.8911865288</v>
      </c>
      <c r="J849" s="3">
        <f t="shared" si="143"/>
        <v>3.296680350187181E-130</v>
      </c>
      <c r="K849" s="3" t="str">
        <f ca="1">IF($A849&lt;=MAX(COVID19!A844:A4200),_xlfn.NUMBERVALUE(INDIRECT(ADDRESS((ROW(K849)-7)*28+29,5,,,"COVID19"))),"")</f>
        <v/>
      </c>
    </row>
    <row r="850" spans="1:11" x14ac:dyDescent="0.4">
      <c r="A850" s="1">
        <f t="shared" si="147"/>
        <v>44729</v>
      </c>
      <c r="B850" s="3">
        <f t="shared" si="147"/>
        <v>843</v>
      </c>
      <c r="C850" s="14">
        <f t="shared" si="148"/>
        <v>572032.10881347384</v>
      </c>
      <c r="D850" s="14">
        <f t="shared" si="145"/>
        <v>-2.2491026539814841E-130</v>
      </c>
      <c r="E850" s="14">
        <f t="shared" si="149"/>
        <v>3.3645056396142407E-129</v>
      </c>
      <c r="F850" s="14">
        <f t="shared" si="151"/>
        <v>-1.0691303652227133E-129</v>
      </c>
      <c r="G850" s="14">
        <f t="shared" si="150"/>
        <v>8027967.8911865288</v>
      </c>
      <c r="H850" s="14">
        <f t="shared" si="146"/>
        <v>1.2940406306208617E-129</v>
      </c>
      <c r="I850" s="3">
        <f t="shared" si="143"/>
        <v>8027967.8911865288</v>
      </c>
      <c r="J850" s="3">
        <f t="shared" si="143"/>
        <v>2.2491026539814845E-130</v>
      </c>
      <c r="K850" s="3" t="str">
        <f ca="1">IF($A850&lt;=MAX(COVID19!A845:A4200),_xlfn.NUMBERVALUE(INDIRECT(ADDRESS((ROW(K850)-7)*28+29,5,,,"COVID19"))),"")</f>
        <v/>
      </c>
    </row>
    <row r="851" spans="1:11" x14ac:dyDescent="0.4">
      <c r="A851" s="1">
        <f t="shared" si="147"/>
        <v>44730</v>
      </c>
      <c r="B851" s="3">
        <f t="shared" si="147"/>
        <v>844</v>
      </c>
      <c r="C851" s="14">
        <f t="shared" si="148"/>
        <v>572032.10881347384</v>
      </c>
      <c r="D851" s="14">
        <f t="shared" si="145"/>
        <v>-1.5344110471187603E-130</v>
      </c>
      <c r="E851" s="14">
        <f t="shared" si="149"/>
        <v>2.2953752743915275E-129</v>
      </c>
      <c r="F851" s="14">
        <f t="shared" si="151"/>
        <v>-7.2939553928486526E-130</v>
      </c>
      <c r="G851" s="14">
        <f t="shared" si="150"/>
        <v>8027967.8911865288</v>
      </c>
      <c r="H851" s="14">
        <f t="shared" si="146"/>
        <v>8.8283664399674134E-130</v>
      </c>
      <c r="I851" s="3">
        <f t="shared" si="143"/>
        <v>8027967.8911865288</v>
      </c>
      <c r="J851" s="3">
        <f t="shared" si="143"/>
        <v>1.5344110471187607E-130</v>
      </c>
      <c r="K851" s="3" t="str">
        <f ca="1">IF($A851&lt;=MAX(COVID19!A846:A4200),_xlfn.NUMBERVALUE(INDIRECT(ADDRESS((ROW(K851)-7)*28+29,5,,,"COVID19"))),"")</f>
        <v/>
      </c>
    </row>
    <row r="852" spans="1:11" x14ac:dyDescent="0.4">
      <c r="A852" s="1">
        <f t="shared" si="147"/>
        <v>44731</v>
      </c>
      <c r="B852" s="3">
        <f t="shared" si="147"/>
        <v>845</v>
      </c>
      <c r="C852" s="14">
        <f t="shared" si="148"/>
        <v>572032.10881347384</v>
      </c>
      <c r="D852" s="14">
        <f t="shared" si="145"/>
        <v>-1.0468251670737094E-130</v>
      </c>
      <c r="E852" s="14">
        <f t="shared" si="149"/>
        <v>1.5659797351066621E-129</v>
      </c>
      <c r="F852" s="14">
        <f t="shared" si="151"/>
        <v>-4.976173814105759E-130</v>
      </c>
      <c r="G852" s="14">
        <f t="shared" si="150"/>
        <v>8027967.8911865288</v>
      </c>
      <c r="H852" s="14">
        <f t="shared" si="146"/>
        <v>6.0229989811794688E-130</v>
      </c>
      <c r="I852" s="3">
        <f t="shared" si="143"/>
        <v>8027967.8911865288</v>
      </c>
      <c r="J852" s="3">
        <f t="shared" si="143"/>
        <v>1.0468251670737098E-130</v>
      </c>
      <c r="K852" s="3" t="str">
        <f ca="1">IF($A852&lt;=MAX(COVID19!A847:A4200),_xlfn.NUMBERVALUE(INDIRECT(ADDRESS((ROW(K852)-7)*28+29,5,,,"COVID19"))),"")</f>
        <v/>
      </c>
    </row>
    <row r="853" spans="1:11" x14ac:dyDescent="0.4">
      <c r="A853" s="1">
        <f t="shared" si="147"/>
        <v>44732</v>
      </c>
      <c r="B853" s="3">
        <f t="shared" si="147"/>
        <v>846</v>
      </c>
      <c r="C853" s="14">
        <f t="shared" si="148"/>
        <v>572032.10881347384</v>
      </c>
      <c r="D853" s="14">
        <f t="shared" si="145"/>
        <v>-7.1417820699128726E-131</v>
      </c>
      <c r="E853" s="14">
        <f t="shared" si="149"/>
        <v>1.0683623536960862E-129</v>
      </c>
      <c r="F853" s="14">
        <f t="shared" si="151"/>
        <v>-3.3949077687628903E-130</v>
      </c>
      <c r="G853" s="14">
        <f t="shared" si="150"/>
        <v>8027967.8911865288</v>
      </c>
      <c r="H853" s="14">
        <f t="shared" si="146"/>
        <v>4.1090859757541773E-130</v>
      </c>
      <c r="I853" s="3">
        <f t="shared" si="143"/>
        <v>8027967.8911865288</v>
      </c>
      <c r="J853" s="3">
        <f t="shared" si="143"/>
        <v>7.1417820699128706E-131</v>
      </c>
      <c r="K853" s="3" t="str">
        <f ca="1">IF($A853&lt;=MAX(COVID19!A848:A4200),_xlfn.NUMBERVALUE(INDIRECT(ADDRESS((ROW(K853)-7)*28+29,5,,,"COVID19"))),"")</f>
        <v/>
      </c>
    </row>
    <row r="854" spans="1:11" x14ac:dyDescent="0.4">
      <c r="A854" s="1">
        <f t="shared" si="147"/>
        <v>44733</v>
      </c>
      <c r="B854" s="3">
        <f t="shared" si="147"/>
        <v>847</v>
      </c>
      <c r="C854" s="14">
        <f t="shared" si="148"/>
        <v>572032.10881347384</v>
      </c>
      <c r="D854" s="14">
        <f t="shared" si="145"/>
        <v>-4.8723562193970061E-131</v>
      </c>
      <c r="E854" s="14">
        <f t="shared" si="149"/>
        <v>7.2887157681979711E-130</v>
      </c>
      <c r="F854" s="14">
        <f t="shared" si="151"/>
        <v>-2.3161165965979804E-130</v>
      </c>
      <c r="G854" s="14">
        <f t="shared" si="150"/>
        <v>8027967.8911865288</v>
      </c>
      <c r="H854" s="14">
        <f t="shared" si="146"/>
        <v>2.803352218537681E-130</v>
      </c>
      <c r="I854" s="3">
        <f t="shared" si="143"/>
        <v>8027967.8911865288</v>
      </c>
      <c r="J854" s="3">
        <f t="shared" si="143"/>
        <v>4.8723562193970061E-131</v>
      </c>
      <c r="K854" s="3" t="str">
        <f ca="1">IF($A854&lt;=MAX(COVID19!A849:A4200),_xlfn.NUMBERVALUE(INDIRECT(ADDRESS((ROW(K854)-7)*28+29,5,,,"COVID19"))),"")</f>
        <v/>
      </c>
    </row>
    <row r="855" spans="1:11" x14ac:dyDescent="0.4">
      <c r="A855" s="1">
        <f t="shared" si="147"/>
        <v>44734</v>
      </c>
      <c r="B855" s="3">
        <f t="shared" si="147"/>
        <v>848</v>
      </c>
      <c r="C855" s="14">
        <f t="shared" si="148"/>
        <v>572032.10881347384</v>
      </c>
      <c r="D855" s="14">
        <f t="shared" si="145"/>
        <v>-3.3240800260076133E-131</v>
      </c>
      <c r="E855" s="14">
        <f t="shared" si="149"/>
        <v>4.9725991715999907E-130</v>
      </c>
      <c r="F855" s="14">
        <f t="shared" si="151"/>
        <v>-1.5801301403223119E-130</v>
      </c>
      <c r="G855" s="14">
        <f t="shared" si="150"/>
        <v>8027967.8911865288</v>
      </c>
      <c r="H855" s="14">
        <f t="shared" si="146"/>
        <v>1.9125381429230732E-130</v>
      </c>
      <c r="I855" s="3">
        <f t="shared" si="143"/>
        <v>8027967.8911865288</v>
      </c>
      <c r="J855" s="3">
        <f t="shared" si="143"/>
        <v>3.3240800260076133E-131</v>
      </c>
      <c r="K855" s="3" t="str">
        <f ca="1">IF($A855&lt;=MAX(COVID19!A850:A4200),_xlfn.NUMBERVALUE(INDIRECT(ADDRESS((ROW(K855)-7)*28+29,5,,,"COVID19"))),"")</f>
        <v/>
      </c>
    </row>
    <row r="856" spans="1:11" x14ac:dyDescent="0.4">
      <c r="A856" s="1">
        <f t="shared" si="147"/>
        <v>44735</v>
      </c>
      <c r="B856" s="3">
        <f t="shared" si="147"/>
        <v>849</v>
      </c>
      <c r="C856" s="14">
        <f t="shared" si="148"/>
        <v>572032.10881347384</v>
      </c>
      <c r="D856" s="14">
        <f t="shared" si="145"/>
        <v>-2.2677956047865162E-131</v>
      </c>
      <c r="E856" s="14">
        <f t="shared" si="149"/>
        <v>3.3924690312776789E-130</v>
      </c>
      <c r="F856" s="14">
        <f t="shared" si="151"/>
        <v>-1.078016220781994E-130</v>
      </c>
      <c r="G856" s="14">
        <f t="shared" si="150"/>
        <v>8027967.8911865288</v>
      </c>
      <c r="H856" s="14">
        <f t="shared" si="146"/>
        <v>1.3047957812606457E-130</v>
      </c>
      <c r="I856" s="3">
        <f t="shared" si="143"/>
        <v>8027967.8911865288</v>
      </c>
      <c r="J856" s="3">
        <f t="shared" si="143"/>
        <v>2.2677956047865167E-131</v>
      </c>
      <c r="K856" s="3" t="str">
        <f ca="1">IF($A856&lt;=MAX(COVID19!A851:A4200),_xlfn.NUMBERVALUE(INDIRECT(ADDRESS((ROW(K856)-7)*28+29,5,,,"COVID19"))),"")</f>
        <v/>
      </c>
    </row>
    <row r="857" spans="1:11" x14ac:dyDescent="0.4">
      <c r="A857" s="1">
        <f t="shared" ref="A857:B872" si="152">A856+1</f>
        <v>44736</v>
      </c>
      <c r="B857" s="3">
        <f t="shared" si="152"/>
        <v>850</v>
      </c>
      <c r="C857" s="14">
        <f t="shared" si="148"/>
        <v>572032.10881347384</v>
      </c>
      <c r="D857" s="14">
        <f t="shared" si="145"/>
        <v>-1.5471639866823293E-131</v>
      </c>
      <c r="E857" s="14">
        <f t="shared" si="149"/>
        <v>2.3144528104956847E-130</v>
      </c>
      <c r="F857" s="14">
        <f t="shared" si="151"/>
        <v>-7.3545775921472263E-131</v>
      </c>
      <c r="G857" s="14">
        <f t="shared" si="150"/>
        <v>8027967.8911865288</v>
      </c>
      <c r="H857" s="14">
        <f t="shared" si="146"/>
        <v>8.9017415788295553E-131</v>
      </c>
      <c r="I857" s="3">
        <f t="shared" si="143"/>
        <v>8027967.8911865288</v>
      </c>
      <c r="J857" s="3">
        <f t="shared" si="143"/>
        <v>1.5471639866823291E-131</v>
      </c>
      <c r="K857" s="3" t="str">
        <f ca="1">IF($A857&lt;=MAX(COVID19!A852:A4200),_xlfn.NUMBERVALUE(INDIRECT(ADDRESS((ROW(K857)-7)*28+29,5,,,"COVID19"))),"")</f>
        <v/>
      </c>
    </row>
    <row r="858" spans="1:11" x14ac:dyDescent="0.4">
      <c r="A858" s="1">
        <f t="shared" si="152"/>
        <v>44737</v>
      </c>
      <c r="B858" s="3">
        <f t="shared" si="152"/>
        <v>851</v>
      </c>
      <c r="C858" s="14">
        <f t="shared" si="148"/>
        <v>572032.10881347384</v>
      </c>
      <c r="D858" s="14">
        <f t="shared" si="145"/>
        <v>-1.0555256375991153E-131</v>
      </c>
      <c r="E858" s="14">
        <f t="shared" si="149"/>
        <v>1.5789950512809619E-130</v>
      </c>
      <c r="F858" s="14">
        <f t="shared" si="151"/>
        <v>-5.0175322519430453E-131</v>
      </c>
      <c r="G858" s="14">
        <f t="shared" si="150"/>
        <v>8027967.8911865288</v>
      </c>
      <c r="H858" s="14">
        <f t="shared" si="146"/>
        <v>6.0730578895421611E-131</v>
      </c>
      <c r="I858" s="3">
        <f t="shared" si="143"/>
        <v>8027967.8911865288</v>
      </c>
      <c r="J858" s="3">
        <f t="shared" si="143"/>
        <v>1.0555256375991158E-131</v>
      </c>
      <c r="K858" s="3" t="str">
        <f ca="1">IF($A858&lt;=MAX(COVID19!A853:A4200),_xlfn.NUMBERVALUE(INDIRECT(ADDRESS((ROW(K858)-7)*28+29,5,,,"COVID19"))),"")</f>
        <v/>
      </c>
    </row>
    <row r="859" spans="1:11" x14ac:dyDescent="0.4">
      <c r="A859" s="1">
        <f t="shared" si="152"/>
        <v>44738</v>
      </c>
      <c r="B859" s="3">
        <f t="shared" si="152"/>
        <v>852</v>
      </c>
      <c r="C859" s="14">
        <f t="shared" si="148"/>
        <v>572032.10881347384</v>
      </c>
      <c r="D859" s="14">
        <f t="shared" si="145"/>
        <v>-7.2011395121606982E-132</v>
      </c>
      <c r="E859" s="14">
        <f t="shared" si="149"/>
        <v>1.0772418260866574E-130</v>
      </c>
      <c r="F859" s="14">
        <f t="shared" si="151"/>
        <v>-3.4231238414249196E-131</v>
      </c>
      <c r="G859" s="14">
        <f t="shared" si="150"/>
        <v>8027967.8911865288</v>
      </c>
      <c r="H859" s="14">
        <f t="shared" si="146"/>
        <v>4.1432377926409895E-131</v>
      </c>
      <c r="I859" s="3">
        <f t="shared" si="143"/>
        <v>8027967.8911865288</v>
      </c>
      <c r="J859" s="3">
        <f t="shared" si="143"/>
        <v>7.2011395121606994E-132</v>
      </c>
      <c r="K859" s="3" t="str">
        <f ca="1">IF($A859&lt;=MAX(COVID19!A854:A4200),_xlfn.NUMBERVALUE(INDIRECT(ADDRESS((ROW(K859)-7)*28+29,5,,,"COVID19"))),"")</f>
        <v/>
      </c>
    </row>
    <row r="860" spans="1:11" x14ac:dyDescent="0.4">
      <c r="A860" s="1">
        <f t="shared" si="152"/>
        <v>44739</v>
      </c>
      <c r="B860" s="3">
        <f t="shared" si="152"/>
        <v>853</v>
      </c>
      <c r="C860" s="14">
        <f t="shared" si="148"/>
        <v>572032.10881347384</v>
      </c>
      <c r="D860" s="14">
        <f t="shared" si="145"/>
        <v>-4.9128517988017738E-132</v>
      </c>
      <c r="E860" s="14">
        <f t="shared" si="149"/>
        <v>7.3492944194416546E-131</v>
      </c>
      <c r="F860" s="14">
        <f t="shared" si="151"/>
        <v>-2.3353665199050741E-131</v>
      </c>
      <c r="G860" s="14">
        <f t="shared" si="150"/>
        <v>8027967.8911865288</v>
      </c>
      <c r="H860" s="14">
        <f t="shared" si="146"/>
        <v>2.8266516997852514E-131</v>
      </c>
      <c r="I860" s="3">
        <f t="shared" si="143"/>
        <v>8027967.8911865288</v>
      </c>
      <c r="J860" s="3">
        <f t="shared" si="143"/>
        <v>4.9128517988017731E-132</v>
      </c>
      <c r="K860" s="3" t="str">
        <f ca="1">IF($A860&lt;=MAX(COVID19!A855:A4200),_xlfn.NUMBERVALUE(INDIRECT(ADDRESS((ROW(K860)-7)*28+29,5,,,"COVID19"))),"")</f>
        <v/>
      </c>
    </row>
    <row r="861" spans="1:11" x14ac:dyDescent="0.4">
      <c r="A861" s="1">
        <f t="shared" si="152"/>
        <v>44740</v>
      </c>
      <c r="B861" s="3">
        <f t="shared" si="152"/>
        <v>854</v>
      </c>
      <c r="C861" s="14">
        <f t="shared" si="148"/>
        <v>572032.10881347384</v>
      </c>
      <c r="D861" s="14">
        <f t="shared" si="145"/>
        <v>-3.3517074285577606E-132</v>
      </c>
      <c r="E861" s="14">
        <f t="shared" si="149"/>
        <v>5.0139278995365805E-131</v>
      </c>
      <c r="F861" s="14">
        <f t="shared" si="151"/>
        <v>-1.5932630646582931E-131</v>
      </c>
      <c r="G861" s="14">
        <f t="shared" si="150"/>
        <v>8027967.8911865288</v>
      </c>
      <c r="H861" s="14">
        <f t="shared" si="146"/>
        <v>1.9284338075140691E-131</v>
      </c>
      <c r="I861" s="3">
        <f t="shared" si="143"/>
        <v>8027967.8911865288</v>
      </c>
      <c r="J861" s="3">
        <f t="shared" si="143"/>
        <v>3.3517074285577606E-132</v>
      </c>
      <c r="K861" s="3" t="str">
        <f ca="1">IF($A861&lt;=MAX(COVID19!A856:A4200),_xlfn.NUMBERVALUE(INDIRECT(ADDRESS((ROW(K861)-7)*28+29,5,,,"COVID19"))),"")</f>
        <v/>
      </c>
    </row>
    <row r="862" spans="1:11" x14ac:dyDescent="0.4">
      <c r="A862" s="1">
        <f t="shared" si="152"/>
        <v>44741</v>
      </c>
      <c r="B862" s="3">
        <f t="shared" si="152"/>
        <v>855</v>
      </c>
      <c r="C862" s="14">
        <f t="shared" si="148"/>
        <v>572032.10881347384</v>
      </c>
      <c r="D862" s="14">
        <f t="shared" si="145"/>
        <v>-2.2866439181799041E-132</v>
      </c>
      <c r="E862" s="14">
        <f t="shared" si="149"/>
        <v>3.4206648348782877E-131</v>
      </c>
      <c r="F862" s="14">
        <f t="shared" si="151"/>
        <v>-1.0869759292890431E-131</v>
      </c>
      <c r="G862" s="14">
        <f t="shared" si="150"/>
        <v>8027967.8911865288</v>
      </c>
      <c r="H862" s="14">
        <f t="shared" si="146"/>
        <v>1.3156403211070335E-131</v>
      </c>
      <c r="I862" s="3">
        <f t="shared" si="143"/>
        <v>8027967.8911865288</v>
      </c>
      <c r="J862" s="3">
        <f t="shared" si="143"/>
        <v>2.2866439181799041E-132</v>
      </c>
      <c r="K862" s="3" t="str">
        <f ca="1">IF($A862&lt;=MAX(COVID19!A857:A4200),_xlfn.NUMBERVALUE(INDIRECT(ADDRESS((ROW(K862)-7)*28+29,5,,,"COVID19"))),"")</f>
        <v/>
      </c>
    </row>
    <row r="863" spans="1:11" x14ac:dyDescent="0.4">
      <c r="A863" s="1">
        <f t="shared" si="152"/>
        <v>44742</v>
      </c>
      <c r="B863" s="3">
        <f t="shared" si="152"/>
        <v>856</v>
      </c>
      <c r="C863" s="14">
        <f t="shared" si="148"/>
        <v>572032.10881347384</v>
      </c>
      <c r="D863" s="14">
        <f t="shared" si="145"/>
        <v>-1.560022919661299E-132</v>
      </c>
      <c r="E863" s="14">
        <f t="shared" si="149"/>
        <v>2.3336889055892447E-131</v>
      </c>
      <c r="F863" s="14">
        <f t="shared" si="151"/>
        <v>-7.4157036402973333E-132</v>
      </c>
      <c r="G863" s="14">
        <f t="shared" si="150"/>
        <v>8027967.8911865288</v>
      </c>
      <c r="H863" s="14">
        <f t="shared" si="146"/>
        <v>8.9757265599586326E-132</v>
      </c>
      <c r="I863" s="3">
        <f t="shared" si="143"/>
        <v>8027967.8911865288</v>
      </c>
      <c r="J863" s="3">
        <f t="shared" si="143"/>
        <v>1.5600229196612993E-132</v>
      </c>
      <c r="K863" s="3" t="str">
        <f ca="1">IF($A863&lt;=MAX(COVID19!A858:A4200),_xlfn.NUMBERVALUE(INDIRECT(ADDRESS((ROW(K863)-7)*28+29,5,,,"COVID19"))),"")</f>
        <v/>
      </c>
    </row>
    <row r="864" spans="1:11" x14ac:dyDescent="0.4">
      <c r="A864" s="1">
        <f t="shared" si="152"/>
        <v>44743</v>
      </c>
      <c r="B864" s="3">
        <f t="shared" si="152"/>
        <v>857</v>
      </c>
      <c r="C864" s="14">
        <f t="shared" si="148"/>
        <v>572032.10881347384</v>
      </c>
      <c r="D864" s="14">
        <f t="shared" si="145"/>
        <v>-1.0642984202829838E-132</v>
      </c>
      <c r="E864" s="14">
        <f t="shared" si="149"/>
        <v>1.5921185415595114E-131</v>
      </c>
      <c r="F864" s="14">
        <f t="shared" si="151"/>
        <v>-5.0592344318689823E-132</v>
      </c>
      <c r="G864" s="14">
        <f t="shared" si="150"/>
        <v>8027967.8911865288</v>
      </c>
      <c r="H864" s="14">
        <f t="shared" si="146"/>
        <v>6.1235328521519663E-132</v>
      </c>
      <c r="I864" s="3">
        <f t="shared" si="143"/>
        <v>8027967.8911865288</v>
      </c>
      <c r="J864" s="3">
        <f t="shared" si="143"/>
        <v>1.064298420282984E-132</v>
      </c>
      <c r="K864" s="3" t="str">
        <f ca="1">IF($A864&lt;=MAX(COVID19!A859:A4200),_xlfn.NUMBERVALUE(INDIRECT(ADDRESS((ROW(K864)-7)*28+29,5,,,"COVID19"))),"")</f>
        <v/>
      </c>
    </row>
    <row r="865" spans="1:11" x14ac:dyDescent="0.4">
      <c r="A865" s="1">
        <f t="shared" si="152"/>
        <v>44744</v>
      </c>
      <c r="B865" s="3">
        <f t="shared" si="152"/>
        <v>858</v>
      </c>
      <c r="C865" s="14">
        <f t="shared" si="148"/>
        <v>572032.10881347384</v>
      </c>
      <c r="D865" s="14">
        <f t="shared" si="145"/>
        <v>-7.2609902914938277E-133</v>
      </c>
      <c r="E865" s="14">
        <f t="shared" si="149"/>
        <v>1.0861950983726131E-131</v>
      </c>
      <c r="F865" s="14">
        <f t="shared" si="151"/>
        <v>-3.4515744261298979E-132</v>
      </c>
      <c r="G865" s="14">
        <f t="shared" si="150"/>
        <v>8027967.8911865288</v>
      </c>
      <c r="H865" s="14">
        <f t="shared" si="146"/>
        <v>4.1776734552792809E-132</v>
      </c>
      <c r="I865" s="3">
        <f t="shared" si="143"/>
        <v>8027967.8911865288</v>
      </c>
      <c r="J865" s="3">
        <f t="shared" si="143"/>
        <v>7.2609902914938293E-133</v>
      </c>
      <c r="K865" s="3" t="str">
        <f ca="1">IF($A865&lt;=MAX(COVID19!A860:A4200),_xlfn.NUMBERVALUE(INDIRECT(ADDRESS((ROW(K865)-7)*28+29,5,,,"COVID19"))),"")</f>
        <v/>
      </c>
    </row>
    <row r="866" spans="1:11" x14ac:dyDescent="0.4">
      <c r="A866" s="1">
        <f t="shared" si="152"/>
        <v>44745</v>
      </c>
      <c r="B866" s="3">
        <f t="shared" si="152"/>
        <v>859</v>
      </c>
      <c r="C866" s="14">
        <f t="shared" si="148"/>
        <v>572032.10881347384</v>
      </c>
      <c r="D866" s="14">
        <f t="shared" si="145"/>
        <v>-4.9536839488260717E-133</v>
      </c>
      <c r="E866" s="14">
        <f t="shared" si="149"/>
        <v>7.4103765575962327E-132</v>
      </c>
      <c r="F866" s="14">
        <f t="shared" si="151"/>
        <v>-2.3547764349620973E-132</v>
      </c>
      <c r="G866" s="14">
        <f t="shared" si="150"/>
        <v>8027967.8911865288</v>
      </c>
      <c r="H866" s="14">
        <f t="shared" si="146"/>
        <v>2.8501448298447044E-132</v>
      </c>
      <c r="I866" s="3">
        <f t="shared" si="143"/>
        <v>8027967.8911865288</v>
      </c>
      <c r="J866" s="3">
        <f t="shared" si="143"/>
        <v>4.9536839488260709E-133</v>
      </c>
      <c r="K866" s="3" t="str">
        <f ca="1">IF($A866&lt;=MAX(COVID19!A861:A4200),_xlfn.NUMBERVALUE(INDIRECT(ADDRESS((ROW(K866)-7)*28+29,5,,,"COVID19"))),"")</f>
        <v/>
      </c>
    </row>
    <row r="867" spans="1:11" x14ac:dyDescent="0.4">
      <c r="A867" s="1">
        <f t="shared" si="152"/>
        <v>44746</v>
      </c>
      <c r="B867" s="3">
        <f t="shared" si="152"/>
        <v>860</v>
      </c>
      <c r="C867" s="14">
        <f t="shared" si="148"/>
        <v>572032.10881347384</v>
      </c>
      <c r="D867" s="14">
        <f t="shared" si="145"/>
        <v>-3.3795644505411644E-133</v>
      </c>
      <c r="E867" s="14">
        <f t="shared" si="149"/>
        <v>5.0556001226341354E-132</v>
      </c>
      <c r="F867" s="14">
        <f t="shared" si="151"/>
        <v>-1.6065051405743968E-132</v>
      </c>
      <c r="G867" s="14">
        <f t="shared" si="150"/>
        <v>8027967.8911865288</v>
      </c>
      <c r="H867" s="14">
        <f t="shared" si="146"/>
        <v>1.9444615856285134E-132</v>
      </c>
      <c r="I867" s="3">
        <f t="shared" si="143"/>
        <v>8027967.8911865288</v>
      </c>
      <c r="J867" s="3">
        <f t="shared" si="143"/>
        <v>3.379564450541166E-133</v>
      </c>
      <c r="K867" s="3" t="str">
        <f ca="1">IF($A867&lt;=MAX(COVID19!A862:A4200),_xlfn.NUMBERVALUE(INDIRECT(ADDRESS((ROW(K867)-7)*28+29,5,,,"COVID19"))),"")</f>
        <v/>
      </c>
    </row>
    <row r="868" spans="1:11" x14ac:dyDescent="0.4">
      <c r="A868" s="1">
        <f t="shared" si="152"/>
        <v>44747</v>
      </c>
      <c r="B868" s="3">
        <f t="shared" si="152"/>
        <v>861</v>
      </c>
      <c r="C868" s="14">
        <f t="shared" si="148"/>
        <v>572032.10881347384</v>
      </c>
      <c r="D868" s="14">
        <f t="shared" si="145"/>
        <v>-2.3056488854256168E-133</v>
      </c>
      <c r="E868" s="14">
        <f t="shared" si="149"/>
        <v>3.4490949820597386E-132</v>
      </c>
      <c r="F868" s="14">
        <f t="shared" si="151"/>
        <v>-1.0960101045573376E-132</v>
      </c>
      <c r="G868" s="14">
        <f t="shared" si="150"/>
        <v>8027967.8911865288</v>
      </c>
      <c r="H868" s="14">
        <f t="shared" si="146"/>
        <v>1.3265749930998993E-132</v>
      </c>
      <c r="I868" s="3">
        <f t="shared" si="143"/>
        <v>8027967.8911865288</v>
      </c>
      <c r="J868" s="3">
        <f t="shared" si="143"/>
        <v>2.3056488854256168E-133</v>
      </c>
      <c r="K868" s="3" t="str">
        <f ca="1">IF($A868&lt;=MAX(COVID19!A863:A4200),_xlfn.NUMBERVALUE(INDIRECT(ADDRESS((ROW(K868)-7)*28+29,5,,,"COVID19"))),"")</f>
        <v/>
      </c>
    </row>
    <row r="869" spans="1:11" x14ac:dyDescent="0.4">
      <c r="A869" s="1">
        <f t="shared" si="152"/>
        <v>44748</v>
      </c>
      <c r="B869" s="3">
        <f t="shared" si="152"/>
        <v>862</v>
      </c>
      <c r="C869" s="14">
        <f t="shared" si="148"/>
        <v>572032.10881347384</v>
      </c>
      <c r="D869" s="14">
        <f t="shared" si="145"/>
        <v>-1.5729887269979849E-133</v>
      </c>
      <c r="E869" s="14">
        <f t="shared" si="149"/>
        <v>2.353084877502401E-132</v>
      </c>
      <c r="F869" s="14">
        <f t="shared" si="151"/>
        <v>-7.477337724934326E-133</v>
      </c>
      <c r="G869" s="14">
        <f t="shared" si="150"/>
        <v>8027967.8911865288</v>
      </c>
      <c r="H869" s="14">
        <f t="shared" si="146"/>
        <v>9.0503264519323102E-133</v>
      </c>
      <c r="I869" s="3">
        <f t="shared" si="143"/>
        <v>8027967.8911865288</v>
      </c>
      <c r="J869" s="3">
        <f t="shared" si="143"/>
        <v>1.5729887269979843E-133</v>
      </c>
      <c r="K869" s="3" t="str">
        <f ca="1">IF($A869&lt;=MAX(COVID19!A864:A4200),_xlfn.NUMBERVALUE(INDIRECT(ADDRESS((ROW(K869)-7)*28+29,5,,,"COVID19"))),"")</f>
        <v/>
      </c>
    </row>
    <row r="870" spans="1:11" x14ac:dyDescent="0.4">
      <c r="A870" s="1">
        <f t="shared" si="152"/>
        <v>44749</v>
      </c>
      <c r="B870" s="3">
        <f t="shared" si="152"/>
        <v>863</v>
      </c>
      <c r="C870" s="14">
        <f t="shared" si="148"/>
        <v>572032.10881347384</v>
      </c>
      <c r="D870" s="14">
        <f t="shared" si="145"/>
        <v>-1.0731441161328398E-133</v>
      </c>
      <c r="E870" s="14">
        <f t="shared" si="149"/>
        <v>1.6053511050089686E-132</v>
      </c>
      <c r="F870" s="14">
        <f t="shared" si="151"/>
        <v>-5.1012832108247307E-133</v>
      </c>
      <c r="G870" s="14">
        <f t="shared" si="150"/>
        <v>8027967.8911865288</v>
      </c>
      <c r="H870" s="14">
        <f t="shared" si="146"/>
        <v>6.1744273269575705E-133</v>
      </c>
      <c r="I870" s="3">
        <f t="shared" si="143"/>
        <v>8027967.8911865288</v>
      </c>
      <c r="J870" s="3">
        <f t="shared" si="143"/>
        <v>1.0731441161328398E-133</v>
      </c>
      <c r="K870" s="3" t="str">
        <f ca="1">IF($A870&lt;=MAX(COVID19!A865:A4200),_xlfn.NUMBERVALUE(INDIRECT(ADDRESS((ROW(K870)-7)*28+29,5,,,"COVID19"))),"")</f>
        <v/>
      </c>
    </row>
    <row r="871" spans="1:11" x14ac:dyDescent="0.4">
      <c r="A871" s="1">
        <f t="shared" si="152"/>
        <v>44750</v>
      </c>
      <c r="B871" s="3">
        <f t="shared" si="152"/>
        <v>864</v>
      </c>
      <c r="C871" s="14">
        <f t="shared" si="148"/>
        <v>572032.10881347384</v>
      </c>
      <c r="D871" s="14">
        <f t="shared" si="145"/>
        <v>-7.3213385081812422E-134</v>
      </c>
      <c r="E871" s="14">
        <f t="shared" si="149"/>
        <v>1.0952227839264955E-132</v>
      </c>
      <c r="F871" s="14">
        <f t="shared" si="151"/>
        <v>-3.4802614719760889E-133</v>
      </c>
      <c r="G871" s="14">
        <f t="shared" si="150"/>
        <v>8027967.8911865288</v>
      </c>
      <c r="H871" s="14">
        <f t="shared" si="146"/>
        <v>4.212395322794213E-133</v>
      </c>
      <c r="I871" s="3">
        <f t="shared" si="143"/>
        <v>8027967.8911865288</v>
      </c>
      <c r="J871" s="3">
        <f t="shared" si="143"/>
        <v>7.3213385081812412E-134</v>
      </c>
      <c r="K871" s="3" t="str">
        <f ca="1">IF($A871&lt;=MAX(COVID19!A866:A4200),_xlfn.NUMBERVALUE(INDIRECT(ADDRESS((ROW(K871)-7)*28+29,5,,,"COVID19"))),"")</f>
        <v/>
      </c>
    </row>
    <row r="872" spans="1:11" x14ac:dyDescent="0.4">
      <c r="A872" s="1">
        <f t="shared" si="152"/>
        <v>44751</v>
      </c>
      <c r="B872" s="3">
        <f t="shared" si="152"/>
        <v>865</v>
      </c>
      <c r="C872" s="14">
        <f t="shared" si="148"/>
        <v>572032.10881347384</v>
      </c>
      <c r="D872" s="14">
        <f t="shared" si="145"/>
        <v>-4.9948554668068816E-134</v>
      </c>
      <c r="E872" s="14">
        <f t="shared" si="149"/>
        <v>7.4719663672888657E-133</v>
      </c>
      <c r="F872" s="14">
        <f t="shared" si="151"/>
        <v>-2.3743476715073366E-133</v>
      </c>
      <c r="G872" s="14">
        <f t="shared" si="150"/>
        <v>8027967.8911865288</v>
      </c>
      <c r="H872" s="14">
        <f t="shared" si="146"/>
        <v>2.8738332181880249E-133</v>
      </c>
      <c r="I872" s="3">
        <f t="shared" si="143"/>
        <v>8027967.8911865288</v>
      </c>
      <c r="J872" s="3">
        <f t="shared" si="143"/>
        <v>4.9948554668068835E-134</v>
      </c>
      <c r="K872" s="3" t="str">
        <f ca="1">IF($A872&lt;=MAX(COVID19!A867:A4200),_xlfn.NUMBERVALUE(INDIRECT(ADDRESS((ROW(K872)-7)*28+29,5,,,"COVID19"))),"")</f>
        <v/>
      </c>
    </row>
    <row r="873" spans="1:11" x14ac:dyDescent="0.4">
      <c r="A873" s="1">
        <f t="shared" ref="A873:B888" si="153">A872+1</f>
        <v>44752</v>
      </c>
      <c r="B873" s="3">
        <f t="shared" si="153"/>
        <v>866</v>
      </c>
      <c r="C873" s="14">
        <f t="shared" si="148"/>
        <v>572032.10881347384</v>
      </c>
      <c r="D873" s="14">
        <f t="shared" si="145"/>
        <v>-3.4076530003921772E-134</v>
      </c>
      <c r="E873" s="14">
        <f t="shared" si="149"/>
        <v>5.0976186957815291E-133</v>
      </c>
      <c r="F873" s="14">
        <f t="shared" si="151"/>
        <v>-1.61985727526137E-133</v>
      </c>
      <c r="G873" s="14">
        <f t="shared" si="150"/>
        <v>8027967.8911865288</v>
      </c>
      <c r="H873" s="14">
        <f t="shared" si="146"/>
        <v>1.9606225753005878E-133</v>
      </c>
      <c r="I873" s="3">
        <f t="shared" si="143"/>
        <v>8027967.8911865288</v>
      </c>
      <c r="J873" s="3">
        <f t="shared" si="143"/>
        <v>3.4076530003921782E-134</v>
      </c>
      <c r="K873" s="3" t="str">
        <f ca="1">IF($A873&lt;=MAX(COVID19!A868:A4200),_xlfn.NUMBERVALUE(INDIRECT(ADDRESS((ROW(K873)-7)*28+29,5,,,"COVID19"))),"")</f>
        <v/>
      </c>
    </row>
    <row r="874" spans="1:11" x14ac:dyDescent="0.4">
      <c r="A874" s="1">
        <f t="shared" si="153"/>
        <v>44753</v>
      </c>
      <c r="B874" s="3">
        <f t="shared" si="153"/>
        <v>867</v>
      </c>
      <c r="C874" s="14">
        <f t="shared" si="148"/>
        <v>572032.10881347384</v>
      </c>
      <c r="D874" s="14">
        <f t="shared" si="145"/>
        <v>-2.3248118085196978E-134</v>
      </c>
      <c r="E874" s="14">
        <f t="shared" si="149"/>
        <v>3.4777614205201591E-133</v>
      </c>
      <c r="F874" s="14">
        <f t="shared" si="151"/>
        <v>-1.1051193655019376E-133</v>
      </c>
      <c r="G874" s="14">
        <f t="shared" si="150"/>
        <v>8027967.8911865288</v>
      </c>
      <c r="H874" s="14">
        <f t="shared" si="146"/>
        <v>1.3376005463539073E-133</v>
      </c>
      <c r="I874" s="3">
        <f t="shared" si="143"/>
        <v>8027967.8911865288</v>
      </c>
      <c r="J874" s="3">
        <f t="shared" si="143"/>
        <v>2.3248118085196968E-134</v>
      </c>
      <c r="K874" s="3" t="str">
        <f ca="1">IF($A874&lt;=MAX(COVID19!A869:A4200),_xlfn.NUMBERVALUE(INDIRECT(ADDRESS((ROW(K874)-7)*28+29,5,,,"COVID19"))),"")</f>
        <v/>
      </c>
    </row>
    <row r="875" spans="1:11" x14ac:dyDescent="0.4">
      <c r="A875" s="1">
        <f t="shared" si="153"/>
        <v>44754</v>
      </c>
      <c r="B875" s="3">
        <f t="shared" si="153"/>
        <v>868</v>
      </c>
      <c r="C875" s="14">
        <f t="shared" si="148"/>
        <v>572032.10881347384</v>
      </c>
      <c r="D875" s="14">
        <f t="shared" si="145"/>
        <v>-1.5860622969564712E-134</v>
      </c>
      <c r="E875" s="14">
        <f t="shared" si="149"/>
        <v>2.3726420550182215E-133</v>
      </c>
      <c r="F875" s="14">
        <f t="shared" si="151"/>
        <v>-7.539484068498226E-134</v>
      </c>
      <c r="G875" s="14">
        <f t="shared" si="150"/>
        <v>8027967.8911865288</v>
      </c>
      <c r="H875" s="14">
        <f t="shared" si="146"/>
        <v>9.1255463654546972E-134</v>
      </c>
      <c r="I875" s="3">
        <f t="shared" si="143"/>
        <v>8027967.8911865288</v>
      </c>
      <c r="J875" s="3">
        <f t="shared" si="143"/>
        <v>1.5860622969564712E-134</v>
      </c>
      <c r="K875" s="3" t="str">
        <f ca="1">IF($A875&lt;=MAX(COVID19!A870:A4200),_xlfn.NUMBERVALUE(INDIRECT(ADDRESS((ROW(K875)-7)*28+29,5,,,"COVID19"))),"")</f>
        <v/>
      </c>
    </row>
    <row r="876" spans="1:11" x14ac:dyDescent="0.4">
      <c r="A876" s="1">
        <f t="shared" si="153"/>
        <v>44755</v>
      </c>
      <c r="B876" s="3">
        <f t="shared" si="153"/>
        <v>869</v>
      </c>
      <c r="C876" s="14">
        <f t="shared" si="148"/>
        <v>572032.10881347384</v>
      </c>
      <c r="D876" s="14">
        <f t="shared" si="145"/>
        <v>-1.0820633311513582E-134</v>
      </c>
      <c r="E876" s="14">
        <f t="shared" si="149"/>
        <v>1.6186936481683989E-133</v>
      </c>
      <c r="F876" s="14">
        <f t="shared" si="151"/>
        <v>-5.1436814694963285E-134</v>
      </c>
      <c r="G876" s="14">
        <f t="shared" si="150"/>
        <v>8027967.8911865288</v>
      </c>
      <c r="H876" s="14">
        <f t="shared" si="146"/>
        <v>6.2257448006476873E-134</v>
      </c>
      <c r="I876" s="3">
        <f t="shared" si="143"/>
        <v>8027967.8911865288</v>
      </c>
      <c r="J876" s="3">
        <f t="shared" si="143"/>
        <v>1.0820633311513587E-134</v>
      </c>
      <c r="K876" s="3" t="str">
        <f ca="1">IF($A876&lt;=MAX(COVID19!A871:A4200),_xlfn.NUMBERVALUE(INDIRECT(ADDRESS((ROW(K876)-7)*28+29,5,,,"COVID19"))),"")</f>
        <v/>
      </c>
    </row>
    <row r="877" spans="1:11" x14ac:dyDescent="0.4">
      <c r="A877" s="1">
        <f t="shared" si="153"/>
        <v>44756</v>
      </c>
      <c r="B877" s="3">
        <f t="shared" si="153"/>
        <v>870</v>
      </c>
      <c r="C877" s="14">
        <f t="shared" si="148"/>
        <v>572032.10881347384</v>
      </c>
      <c r="D877" s="14">
        <f t="shared" si="145"/>
        <v>-7.3821882965704704E-135</v>
      </c>
      <c r="E877" s="14">
        <f t="shared" si="149"/>
        <v>1.1043255012187661E-133</v>
      </c>
      <c r="F877" s="14">
        <f t="shared" si="151"/>
        <v>-3.5091869442612837E-134</v>
      </c>
      <c r="G877" s="14">
        <f t="shared" si="150"/>
        <v>8027967.8911865288</v>
      </c>
      <c r="H877" s="14">
        <f t="shared" si="146"/>
        <v>4.2474057739183306E-134</v>
      </c>
      <c r="I877" s="3">
        <f t="shared" ref="I877:J940" si="154">E877+G877</f>
        <v>8027967.8911865288</v>
      </c>
      <c r="J877" s="3">
        <f t="shared" si="154"/>
        <v>7.3821882965704691E-135</v>
      </c>
      <c r="K877" s="3" t="str">
        <f ca="1">IF($A877&lt;=MAX(COVID19!A872:A4200),_xlfn.NUMBERVALUE(INDIRECT(ADDRESS((ROW(K877)-7)*28+29,5,,,"COVID19"))),"")</f>
        <v/>
      </c>
    </row>
    <row r="878" spans="1:11" x14ac:dyDescent="0.4">
      <c r="A878" s="1">
        <f t="shared" si="153"/>
        <v>44757</v>
      </c>
      <c r="B878" s="3">
        <f t="shared" si="153"/>
        <v>871</v>
      </c>
      <c r="C878" s="14">
        <f t="shared" si="148"/>
        <v>572032.10881347384</v>
      </c>
      <c r="D878" s="14">
        <f t="shared" si="145"/>
        <v>-5.0363691733306745E-135</v>
      </c>
      <c r="E878" s="14">
        <f t="shared" si="149"/>
        <v>7.5340680679263773E-134</v>
      </c>
      <c r="F878" s="14">
        <f t="shared" si="151"/>
        <v>-2.3940815703309234E-134</v>
      </c>
      <c r="G878" s="14">
        <f t="shared" si="150"/>
        <v>8027967.8911865288</v>
      </c>
      <c r="H878" s="14">
        <f t="shared" si="146"/>
        <v>2.8977184876639909E-134</v>
      </c>
      <c r="I878" s="3">
        <f t="shared" si="154"/>
        <v>8027967.8911865288</v>
      </c>
      <c r="J878" s="3">
        <f t="shared" si="154"/>
        <v>5.0363691733306751E-135</v>
      </c>
      <c r="K878" s="3" t="str">
        <f ca="1">IF($A878&lt;=MAX(COVID19!A873:A4200),_xlfn.NUMBERVALUE(INDIRECT(ADDRESS((ROW(K878)-7)*28+29,5,,,"COVID19"))),"")</f>
        <v/>
      </c>
    </row>
    <row r="879" spans="1:11" x14ac:dyDescent="0.4">
      <c r="A879" s="1">
        <f t="shared" si="153"/>
        <v>44758</v>
      </c>
      <c r="B879" s="3">
        <f t="shared" si="153"/>
        <v>872</v>
      </c>
      <c r="C879" s="14">
        <f t="shared" si="148"/>
        <v>572032.10881347384</v>
      </c>
      <c r="D879" s="14">
        <f t="shared" si="145"/>
        <v>-3.4359750024067094E-135</v>
      </c>
      <c r="E879" s="14">
        <f t="shared" si="149"/>
        <v>5.1399864975954544E-134</v>
      </c>
      <c r="F879" s="14">
        <f t="shared" si="151"/>
        <v>-1.6333203834498881E-134</v>
      </c>
      <c r="G879" s="14">
        <f t="shared" si="150"/>
        <v>8027967.8911865288</v>
      </c>
      <c r="H879" s="14">
        <f t="shared" si="146"/>
        <v>1.9769178836905591E-134</v>
      </c>
      <c r="I879" s="3">
        <f t="shared" si="154"/>
        <v>8027967.8911865288</v>
      </c>
      <c r="J879" s="3">
        <f t="shared" si="154"/>
        <v>3.43597500240671E-135</v>
      </c>
      <c r="K879" s="3" t="str">
        <f ca="1">IF($A879&lt;=MAX(COVID19!A874:A4200),_xlfn.NUMBERVALUE(INDIRECT(ADDRESS((ROW(K879)-7)*28+29,5,,,"COVID19"))),"")</f>
        <v/>
      </c>
    </row>
    <row r="880" spans="1:11" x14ac:dyDescent="0.4">
      <c r="A880" s="1">
        <f t="shared" si="153"/>
        <v>44759</v>
      </c>
      <c r="B880" s="3">
        <f t="shared" si="153"/>
        <v>873</v>
      </c>
      <c r="C880" s="14">
        <f t="shared" si="148"/>
        <v>572032.10881347384</v>
      </c>
      <c r="D880" s="14">
        <f t="shared" si="145"/>
        <v>-2.3441340002794593E-135</v>
      </c>
      <c r="E880" s="14">
        <f t="shared" si="149"/>
        <v>3.5066661141455663E-134</v>
      </c>
      <c r="F880" s="14">
        <f t="shared" si="151"/>
        <v>-1.1143043361818871E-134</v>
      </c>
      <c r="G880" s="14">
        <f t="shared" si="150"/>
        <v>8027967.8911865288</v>
      </c>
      <c r="H880" s="14">
        <f t="shared" si="146"/>
        <v>1.348717736209833E-134</v>
      </c>
      <c r="I880" s="3">
        <f t="shared" si="154"/>
        <v>8027967.8911865288</v>
      </c>
      <c r="J880" s="3">
        <f t="shared" si="154"/>
        <v>2.3441340002794587E-135</v>
      </c>
      <c r="K880" s="3" t="str">
        <f ca="1">IF($A880&lt;=MAX(COVID19!A875:A4200),_xlfn.NUMBERVALUE(INDIRECT(ADDRESS((ROW(K880)-7)*28+29,5,,,"COVID19"))),"")</f>
        <v/>
      </c>
    </row>
    <row r="881" spans="1:11" x14ac:dyDescent="0.4">
      <c r="A881" s="1">
        <f t="shared" si="153"/>
        <v>44760</v>
      </c>
      <c r="B881" s="3">
        <f t="shared" si="153"/>
        <v>874</v>
      </c>
      <c r="C881" s="14">
        <f t="shared" si="148"/>
        <v>572032.10881347384</v>
      </c>
      <c r="D881" s="14">
        <f t="shared" si="145"/>
        <v>-1.5992445251834668E-135</v>
      </c>
      <c r="E881" s="14">
        <f t="shared" si="149"/>
        <v>2.3923617779636791E-134</v>
      </c>
      <c r="F881" s="14">
        <f t="shared" si="151"/>
        <v>-7.6021469285229906E-135</v>
      </c>
      <c r="G881" s="14">
        <f t="shared" si="150"/>
        <v>8027967.8911865288</v>
      </c>
      <c r="H881" s="14">
        <f t="shared" si="146"/>
        <v>9.2013914537064571E-135</v>
      </c>
      <c r="I881" s="3">
        <f t="shared" si="154"/>
        <v>8027967.8911865288</v>
      </c>
      <c r="J881" s="3">
        <f t="shared" si="154"/>
        <v>1.5992445251834664E-135</v>
      </c>
      <c r="K881" s="3" t="str">
        <f ca="1">IF($A881&lt;=MAX(COVID19!A876:A4200),_xlfn.NUMBERVALUE(INDIRECT(ADDRESS((ROW(K881)-7)*28+29,5,,,"COVID19"))),"")</f>
        <v/>
      </c>
    </row>
    <row r="882" spans="1:11" x14ac:dyDescent="0.4">
      <c r="A882" s="1">
        <f t="shared" si="153"/>
        <v>44761</v>
      </c>
      <c r="B882" s="3">
        <f t="shared" si="153"/>
        <v>875</v>
      </c>
      <c r="C882" s="14">
        <f t="shared" si="148"/>
        <v>572032.10881347384</v>
      </c>
      <c r="D882" s="14">
        <f t="shared" si="145"/>
        <v>-1.0910566763778804E-135</v>
      </c>
      <c r="E882" s="14">
        <f t="shared" si="149"/>
        <v>1.6321470851113799E-134</v>
      </c>
      <c r="F882" s="14">
        <f t="shared" si="151"/>
        <v>-5.1864321125120425E-135</v>
      </c>
      <c r="G882" s="14">
        <f t="shared" si="150"/>
        <v>8027967.8911865288</v>
      </c>
      <c r="H882" s="14">
        <f t="shared" si="146"/>
        <v>6.2774887888899229E-135</v>
      </c>
      <c r="I882" s="3">
        <f t="shared" si="154"/>
        <v>8027967.8911865288</v>
      </c>
      <c r="J882" s="3">
        <f t="shared" si="154"/>
        <v>1.0910566763778804E-135</v>
      </c>
      <c r="K882" s="3" t="str">
        <f ca="1">IF($A882&lt;=MAX(COVID19!A877:A4200),_xlfn.NUMBERVALUE(INDIRECT(ADDRESS((ROW(K882)-7)*28+29,5,,,"COVID19"))),"")</f>
        <v/>
      </c>
    </row>
    <row r="883" spans="1:11" x14ac:dyDescent="0.4">
      <c r="A883" s="1">
        <f t="shared" si="153"/>
        <v>44762</v>
      </c>
      <c r="B883" s="3">
        <f t="shared" si="153"/>
        <v>876</v>
      </c>
      <c r="C883" s="14">
        <f t="shared" si="148"/>
        <v>572032.10881347384</v>
      </c>
      <c r="D883" s="14">
        <f t="shared" si="145"/>
        <v>-7.4435438253708088E-136</v>
      </c>
      <c r="E883" s="14">
        <f t="shared" si="149"/>
        <v>1.1135038738601758E-134</v>
      </c>
      <c r="F883" s="14">
        <f t="shared" si="151"/>
        <v>-3.538352824617441E-135</v>
      </c>
      <c r="G883" s="14">
        <f t="shared" si="150"/>
        <v>8027967.8911865288</v>
      </c>
      <c r="H883" s="14">
        <f t="shared" si="146"/>
        <v>4.2827072071545218E-135</v>
      </c>
      <c r="I883" s="3">
        <f t="shared" si="154"/>
        <v>8027967.8911865288</v>
      </c>
      <c r="J883" s="3">
        <f t="shared" si="154"/>
        <v>7.4435438253708072E-136</v>
      </c>
      <c r="K883" s="3" t="str">
        <f ca="1">IF($A883&lt;=MAX(COVID19!A878:A4200),_xlfn.NUMBERVALUE(INDIRECT(ADDRESS((ROW(K883)-7)*28+29,5,,,"COVID19"))),"")</f>
        <v/>
      </c>
    </row>
    <row r="884" spans="1:11" x14ac:dyDescent="0.4">
      <c r="A884" s="1">
        <f t="shared" si="153"/>
        <v>44763</v>
      </c>
      <c r="B884" s="3">
        <f t="shared" si="153"/>
        <v>877</v>
      </c>
      <c r="C884" s="14">
        <f t="shared" si="148"/>
        <v>572032.10881347384</v>
      </c>
      <c r="D884" s="14">
        <f t="shared" si="145"/>
        <v>-5.0782279124266394E-136</v>
      </c>
      <c r="E884" s="14">
        <f t="shared" si="149"/>
        <v>7.5966859139843165E-135</v>
      </c>
      <c r="F884" s="14">
        <f t="shared" si="151"/>
        <v>-2.4139794833666885E-135</v>
      </c>
      <c r="G884" s="14">
        <f t="shared" si="150"/>
        <v>8027967.8911865288</v>
      </c>
      <c r="H884" s="14">
        <f t="shared" si="146"/>
        <v>2.9218022746093524E-135</v>
      </c>
      <c r="I884" s="3">
        <f t="shared" si="154"/>
        <v>8027967.8911865288</v>
      </c>
      <c r="J884" s="3">
        <f t="shared" si="154"/>
        <v>5.0782279124266386E-136</v>
      </c>
      <c r="K884" s="3" t="str">
        <f ca="1">IF($A884&lt;=MAX(COVID19!A879:A4200),_xlfn.NUMBERVALUE(INDIRECT(ADDRESS((ROW(K884)-7)*28+29,5,,,"COVID19"))),"")</f>
        <v/>
      </c>
    </row>
    <row r="885" spans="1:11" x14ac:dyDescent="0.4">
      <c r="A885" s="1">
        <f t="shared" si="153"/>
        <v>44764</v>
      </c>
      <c r="B885" s="3">
        <f t="shared" si="153"/>
        <v>878</v>
      </c>
      <c r="C885" s="14">
        <f t="shared" si="148"/>
        <v>572032.10881347384</v>
      </c>
      <c r="D885" s="14">
        <f t="shared" si="145"/>
        <v>-3.4645323968740572E-136</v>
      </c>
      <c r="E885" s="14">
        <f t="shared" si="149"/>
        <v>5.1827064306176277E-135</v>
      </c>
      <c r="F885" s="14">
        <f t="shared" si="151"/>
        <v>-1.6468953874732201E-135</v>
      </c>
      <c r="G885" s="14">
        <f t="shared" si="150"/>
        <v>8027967.8911865288</v>
      </c>
      <c r="H885" s="14">
        <f t="shared" si="146"/>
        <v>1.9933486271606259E-135</v>
      </c>
      <c r="I885" s="3">
        <f t="shared" si="154"/>
        <v>8027967.8911865288</v>
      </c>
      <c r="J885" s="3">
        <f t="shared" si="154"/>
        <v>3.464532396874058E-136</v>
      </c>
      <c r="K885" s="3" t="str">
        <f ca="1">IF($A885&lt;=MAX(COVID19!A880:A4200),_xlfn.NUMBERVALUE(INDIRECT(ADDRESS((ROW(K885)-7)*28+29,5,,,"COVID19"))),"")</f>
        <v/>
      </c>
    </row>
    <row r="886" spans="1:11" x14ac:dyDescent="0.4">
      <c r="A886" s="1">
        <f t="shared" si="153"/>
        <v>44765</v>
      </c>
      <c r="B886" s="3">
        <f t="shared" si="153"/>
        <v>879</v>
      </c>
      <c r="C886" s="14">
        <f t="shared" si="148"/>
        <v>572032.10881347384</v>
      </c>
      <c r="D886" s="14">
        <f t="shared" si="145"/>
        <v>-2.3636167844334225E-136</v>
      </c>
      <c r="E886" s="14">
        <f t="shared" si="149"/>
        <v>3.5358110431444076E-135</v>
      </c>
      <c r="F886" s="14">
        <f t="shared" si="151"/>
        <v>-1.1235656458429682E-135</v>
      </c>
      <c r="G886" s="14">
        <f t="shared" si="150"/>
        <v>8027967.8911865288</v>
      </c>
      <c r="H886" s="14">
        <f t="shared" si="146"/>
        <v>1.3599273242863105E-135</v>
      </c>
      <c r="I886" s="3">
        <f t="shared" si="154"/>
        <v>8027967.8911865288</v>
      </c>
      <c r="J886" s="3">
        <f t="shared" si="154"/>
        <v>2.3636167844334225E-136</v>
      </c>
      <c r="K886" s="3" t="str">
        <f ca="1">IF($A886&lt;=MAX(COVID19!A881:A4200),_xlfn.NUMBERVALUE(INDIRECT(ADDRESS((ROW(K886)-7)*28+29,5,,,"COVID19"))),"")</f>
        <v/>
      </c>
    </row>
    <row r="887" spans="1:11" x14ac:dyDescent="0.4">
      <c r="A887" s="1">
        <f t="shared" si="153"/>
        <v>44766</v>
      </c>
      <c r="B887" s="3">
        <f t="shared" si="153"/>
        <v>880</v>
      </c>
      <c r="C887" s="14">
        <f t="shared" si="148"/>
        <v>572032.10881347384</v>
      </c>
      <c r="D887" s="14">
        <f t="shared" si="145"/>
        <v>-1.6125363147696602E-136</v>
      </c>
      <c r="E887" s="14">
        <f t="shared" si="149"/>
        <v>2.4122453973014394E-135</v>
      </c>
      <c r="F887" s="14">
        <f t="shared" si="151"/>
        <v>-7.6653305979281825E-136</v>
      </c>
      <c r="G887" s="14">
        <f t="shared" si="150"/>
        <v>8027967.8911865288</v>
      </c>
      <c r="H887" s="14">
        <f t="shared" si="146"/>
        <v>9.2778669126978435E-136</v>
      </c>
      <c r="I887" s="3">
        <f t="shared" si="154"/>
        <v>8027967.8911865288</v>
      </c>
      <c r="J887" s="3">
        <f t="shared" si="154"/>
        <v>1.612536314769661E-136</v>
      </c>
      <c r="K887" s="3" t="str">
        <f ca="1">IF($A887&lt;=MAX(COVID19!A882:A4200),_xlfn.NUMBERVALUE(INDIRECT(ADDRESS((ROW(K887)-7)*28+29,5,,,"COVID19"))),"")</f>
        <v/>
      </c>
    </row>
    <row r="888" spans="1:11" x14ac:dyDescent="0.4">
      <c r="A888" s="1">
        <f t="shared" si="153"/>
        <v>44767</v>
      </c>
      <c r="B888" s="3">
        <f t="shared" si="153"/>
        <v>881</v>
      </c>
      <c r="C888" s="14">
        <f t="shared" si="148"/>
        <v>572032.10881347384</v>
      </c>
      <c r="D888" s="14">
        <f t="shared" si="145"/>
        <v>-1.1001247679302729E-136</v>
      </c>
      <c r="E888" s="14">
        <f t="shared" si="149"/>
        <v>1.6457123375086212E-135</v>
      </c>
      <c r="F888" s="14">
        <f t="shared" si="151"/>
        <v>-5.2295380686413464E-136</v>
      </c>
      <c r="G888" s="14">
        <f t="shared" si="150"/>
        <v>8027967.8911865288</v>
      </c>
      <c r="H888" s="14">
        <f t="shared" si="146"/>
        <v>6.3296628365716191E-136</v>
      </c>
      <c r="I888" s="3">
        <f t="shared" si="154"/>
        <v>8027967.8911865288</v>
      </c>
      <c r="J888" s="3">
        <f t="shared" si="154"/>
        <v>1.1001247679302727E-136</v>
      </c>
      <c r="K888" s="3" t="str">
        <f ca="1">IF($A888&lt;=MAX(COVID19!A883:A4200),_xlfn.NUMBERVALUE(INDIRECT(ADDRESS((ROW(K888)-7)*28+29,5,,,"COVID19"))),"")</f>
        <v/>
      </c>
    </row>
    <row r="889" spans="1:11" x14ac:dyDescent="0.4">
      <c r="A889" s="1">
        <f t="shared" ref="A889:B904" si="155">A888+1</f>
        <v>44768</v>
      </c>
      <c r="B889" s="3">
        <f t="shared" si="155"/>
        <v>882</v>
      </c>
      <c r="C889" s="14">
        <f t="shared" si="148"/>
        <v>572032.10881347384</v>
      </c>
      <c r="D889" s="14">
        <f t="shared" si="145"/>
        <v>-7.5054092979389212E-137</v>
      </c>
      <c r="E889" s="14">
        <f t="shared" si="149"/>
        <v>1.1227585306444866E-135</v>
      </c>
      <c r="F889" s="14">
        <f t="shared" si="151"/>
        <v>-3.5677611111464401E-136</v>
      </c>
      <c r="G889" s="14">
        <f t="shared" si="150"/>
        <v>8027967.8911865288</v>
      </c>
      <c r="H889" s="14">
        <f t="shared" si="146"/>
        <v>4.3183020409403325E-136</v>
      </c>
      <c r="I889" s="3">
        <f t="shared" si="154"/>
        <v>8027967.8911865288</v>
      </c>
      <c r="J889" s="3">
        <f t="shared" si="154"/>
        <v>7.5054092979389241E-137</v>
      </c>
      <c r="K889" s="3" t="str">
        <f ca="1">IF($A889&lt;=MAX(COVID19!A884:A4200),_xlfn.NUMBERVALUE(INDIRECT(ADDRESS((ROW(K889)-7)*28+29,5,,,"COVID19"))),"")</f>
        <v/>
      </c>
    </row>
    <row r="890" spans="1:11" x14ac:dyDescent="0.4">
      <c r="A890" s="1">
        <f t="shared" si="155"/>
        <v>44769</v>
      </c>
      <c r="B890" s="3">
        <f t="shared" si="155"/>
        <v>883</v>
      </c>
      <c r="C890" s="14">
        <f t="shared" si="148"/>
        <v>572032.10881347384</v>
      </c>
      <c r="D890" s="14">
        <f t="shared" si="145"/>
        <v>-5.1204345517615274E-137</v>
      </c>
      <c r="E890" s="14">
        <f t="shared" si="149"/>
        <v>7.6598241952984259E-136</v>
      </c>
      <c r="F890" s="14">
        <f t="shared" si="151"/>
        <v>-2.4340427737847801E-136</v>
      </c>
      <c r="G890" s="14">
        <f t="shared" si="150"/>
        <v>8027967.8911865288</v>
      </c>
      <c r="H890" s="14">
        <f t="shared" si="146"/>
        <v>2.9460862289609328E-136</v>
      </c>
      <c r="I890" s="3">
        <f t="shared" si="154"/>
        <v>8027967.8911865288</v>
      </c>
      <c r="J890" s="3">
        <f t="shared" si="154"/>
        <v>5.1204345517615274E-137</v>
      </c>
      <c r="K890" s="3" t="str">
        <f ca="1">IF($A890&lt;=MAX(COVID19!A885:A4200),_xlfn.NUMBERVALUE(INDIRECT(ADDRESS((ROW(K890)-7)*28+29,5,,,"COVID19"))),"")</f>
        <v/>
      </c>
    </row>
    <row r="891" spans="1:11" x14ac:dyDescent="0.4">
      <c r="A891" s="1">
        <f t="shared" si="155"/>
        <v>44770</v>
      </c>
      <c r="B891" s="3">
        <f t="shared" si="155"/>
        <v>884</v>
      </c>
      <c r="C891" s="14">
        <f t="shared" si="148"/>
        <v>572032.10881347384</v>
      </c>
      <c r="D891" s="14">
        <f t="shared" si="145"/>
        <v>-3.493327140209834E-137</v>
      </c>
      <c r="E891" s="14">
        <f t="shared" si="149"/>
        <v>5.2257814215136458E-136</v>
      </c>
      <c r="F891" s="14">
        <f t="shared" si="151"/>
        <v>-1.6605832173304186E-136</v>
      </c>
      <c r="G891" s="14">
        <f t="shared" si="150"/>
        <v>8027967.8911865288</v>
      </c>
      <c r="H891" s="14">
        <f t="shared" si="146"/>
        <v>2.0099159313514021E-136</v>
      </c>
      <c r="I891" s="3">
        <f t="shared" si="154"/>
        <v>8027967.8911865288</v>
      </c>
      <c r="J891" s="3">
        <f t="shared" si="154"/>
        <v>3.493327140209835E-137</v>
      </c>
      <c r="K891" s="3" t="str">
        <f ca="1">IF($A891&lt;=MAX(COVID19!A886:A4200),_xlfn.NUMBERVALUE(INDIRECT(ADDRESS((ROW(K891)-7)*28+29,5,,,"COVID19"))),"")</f>
        <v/>
      </c>
    </row>
    <row r="892" spans="1:11" x14ac:dyDescent="0.4">
      <c r="A892" s="1">
        <f t="shared" si="155"/>
        <v>44771</v>
      </c>
      <c r="B892" s="3">
        <f t="shared" si="155"/>
        <v>885</v>
      </c>
      <c r="C892" s="14">
        <f t="shared" si="148"/>
        <v>572032.10881347384</v>
      </c>
      <c r="D892" s="14">
        <f t="shared" si="145"/>
        <v>-2.3832614957120066E-137</v>
      </c>
      <c r="E892" s="14">
        <f t="shared" si="149"/>
        <v>3.5651982041832272E-136</v>
      </c>
      <c r="F892" s="14">
        <f t="shared" si="151"/>
        <v>-1.1329039289608097E-136</v>
      </c>
      <c r="G892" s="14">
        <f t="shared" si="150"/>
        <v>8027967.8911865288</v>
      </c>
      <c r="H892" s="14">
        <f t="shared" si="146"/>
        <v>1.3712300785320104E-136</v>
      </c>
      <c r="I892" s="3">
        <f t="shared" si="154"/>
        <v>8027967.8911865288</v>
      </c>
      <c r="J892" s="3">
        <f t="shared" si="154"/>
        <v>2.3832614957120066E-137</v>
      </c>
      <c r="K892" s="3" t="str">
        <f ca="1">IF($A892&lt;=MAX(COVID19!A887:A4200),_xlfn.NUMBERVALUE(INDIRECT(ADDRESS((ROW(K892)-7)*28+29,5,,,"COVID19"))),"")</f>
        <v/>
      </c>
    </row>
    <row r="893" spans="1:11" x14ac:dyDescent="0.4">
      <c r="A893" s="1">
        <f t="shared" si="155"/>
        <v>44772</v>
      </c>
      <c r="B893" s="3">
        <f t="shared" si="155"/>
        <v>886</v>
      </c>
      <c r="C893" s="14">
        <f t="shared" si="148"/>
        <v>572032.10881347384</v>
      </c>
      <c r="D893" s="14">
        <f t="shared" si="145"/>
        <v>-1.6259385763115945E-137</v>
      </c>
      <c r="E893" s="14">
        <f t="shared" si="149"/>
        <v>2.4322942752224175E-136</v>
      </c>
      <c r="F893" s="14">
        <f t="shared" si="151"/>
        <v>-7.729039405313087E-137</v>
      </c>
      <c r="G893" s="14">
        <f t="shared" si="150"/>
        <v>8027967.8911865288</v>
      </c>
      <c r="H893" s="14">
        <f t="shared" si="146"/>
        <v>9.3549779816246812E-137</v>
      </c>
      <c r="I893" s="3">
        <f t="shared" si="154"/>
        <v>8027967.8911865288</v>
      </c>
      <c r="J893" s="3">
        <f t="shared" si="154"/>
        <v>1.6259385763115942E-137</v>
      </c>
      <c r="K893" s="3" t="str">
        <f ca="1">IF($A893&lt;=MAX(COVID19!A888:A4200),_xlfn.NUMBERVALUE(INDIRECT(ADDRESS((ROW(K893)-7)*28+29,5,,,"COVID19"))),"")</f>
        <v/>
      </c>
    </row>
    <row r="894" spans="1:11" x14ac:dyDescent="0.4">
      <c r="A894" s="1">
        <f t="shared" si="155"/>
        <v>44773</v>
      </c>
      <c r="B894" s="3">
        <f t="shared" si="155"/>
        <v>887</v>
      </c>
      <c r="C894" s="14">
        <f t="shared" si="148"/>
        <v>572032.10881347384</v>
      </c>
      <c r="D894" s="14">
        <f t="shared" si="145"/>
        <v>-1.109268227047141E-137</v>
      </c>
      <c r="E894" s="14">
        <f t="shared" si="149"/>
        <v>1.6593903346911089E-136</v>
      </c>
      <c r="F894" s="14">
        <f t="shared" si="151"/>
        <v>-5.2730022909955852E-137</v>
      </c>
      <c r="G894" s="14">
        <f t="shared" si="150"/>
        <v>8027967.8911865288</v>
      </c>
      <c r="H894" s="14">
        <f t="shared" si="146"/>
        <v>6.382270518042726E-137</v>
      </c>
      <c r="I894" s="3">
        <f t="shared" si="154"/>
        <v>8027967.8911865288</v>
      </c>
      <c r="J894" s="3">
        <f t="shared" si="154"/>
        <v>1.1092682270471408E-137</v>
      </c>
      <c r="K894" s="3" t="str">
        <f ca="1">IF($A894&lt;=MAX(COVID19!A889:A4200),_xlfn.NUMBERVALUE(INDIRECT(ADDRESS((ROW(K894)-7)*28+29,5,,,"COVID19"))),"")</f>
        <v/>
      </c>
    </row>
    <row r="895" spans="1:11" x14ac:dyDescent="0.4">
      <c r="A895" s="1">
        <f t="shared" si="155"/>
        <v>44774</v>
      </c>
      <c r="B895" s="3">
        <f t="shared" si="155"/>
        <v>888</v>
      </c>
      <c r="C895" s="14">
        <f t="shared" si="148"/>
        <v>572032.10881347384</v>
      </c>
      <c r="D895" s="14">
        <f t="shared" si="145"/>
        <v>-7.5677889525667999E-138</v>
      </c>
      <c r="E895" s="14">
        <f t="shared" si="149"/>
        <v>1.1320901055915504E-136</v>
      </c>
      <c r="F895" s="14">
        <f t="shared" si="151"/>
        <v>-3.5974138185569748E-137</v>
      </c>
      <c r="G895" s="14">
        <f t="shared" si="150"/>
        <v>8027967.8911865288</v>
      </c>
      <c r="H895" s="14">
        <f t="shared" si="146"/>
        <v>4.3541927138136548E-137</v>
      </c>
      <c r="I895" s="3">
        <f t="shared" si="154"/>
        <v>8027967.8911865288</v>
      </c>
      <c r="J895" s="3">
        <f t="shared" si="154"/>
        <v>7.5677889525667999E-138</v>
      </c>
      <c r="K895" s="3" t="str">
        <f ca="1">IF($A895&lt;=MAX(COVID19!A890:A4200),_xlfn.NUMBERVALUE(INDIRECT(ADDRESS((ROW(K895)-7)*28+29,5,,,"COVID19"))),"")</f>
        <v/>
      </c>
    </row>
    <row r="896" spans="1:11" x14ac:dyDescent="0.4">
      <c r="A896" s="1">
        <f t="shared" si="155"/>
        <v>44775</v>
      </c>
      <c r="B896" s="3">
        <f t="shared" si="155"/>
        <v>889</v>
      </c>
      <c r="C896" s="14">
        <f t="shared" si="148"/>
        <v>572032.10881347384</v>
      </c>
      <c r="D896" s="14">
        <f t="shared" si="145"/>
        <v>-5.1629919828361046E-138</v>
      </c>
      <c r="E896" s="14">
        <f t="shared" si="149"/>
        <v>7.7234872373585289E-137</v>
      </c>
      <c r="F896" s="14">
        <f t="shared" si="151"/>
        <v>-2.4542728160850541E-137</v>
      </c>
      <c r="G896" s="14">
        <f t="shared" si="150"/>
        <v>8027967.8911865288</v>
      </c>
      <c r="H896" s="14">
        <f t="shared" si="146"/>
        <v>2.9705720143686645E-137</v>
      </c>
      <c r="I896" s="3">
        <f t="shared" si="154"/>
        <v>8027967.8911865288</v>
      </c>
      <c r="J896" s="3">
        <f t="shared" si="154"/>
        <v>5.162991982836104E-138</v>
      </c>
      <c r="K896" s="3" t="str">
        <f ca="1">IF($A896&lt;=MAX(COVID19!A891:A4200),_xlfn.NUMBERVALUE(INDIRECT(ADDRESS((ROW(K896)-7)*28+29,5,,,"COVID19"))),"")</f>
        <v/>
      </c>
    </row>
    <row r="897" spans="1:11" x14ac:dyDescent="0.4">
      <c r="A897" s="1">
        <f t="shared" si="155"/>
        <v>44776</v>
      </c>
      <c r="B897" s="3">
        <f t="shared" si="155"/>
        <v>890</v>
      </c>
      <c r="C897" s="14">
        <f t="shared" si="148"/>
        <v>572032.10881347384</v>
      </c>
      <c r="D897" s="14">
        <f t="shared" si="145"/>
        <v>-3.5223612050899892E-138</v>
      </c>
      <c r="E897" s="14">
        <f t="shared" si="149"/>
        <v>5.2692144212734747E-137</v>
      </c>
      <c r="F897" s="14">
        <f t="shared" si="151"/>
        <v>-1.6743848107500297E-137</v>
      </c>
      <c r="G897" s="14">
        <f t="shared" si="150"/>
        <v>8027967.8911865288</v>
      </c>
      <c r="H897" s="14">
        <f t="shared" si="146"/>
        <v>2.0266209312590286E-137</v>
      </c>
      <c r="I897" s="3">
        <f t="shared" si="154"/>
        <v>8027967.8911865288</v>
      </c>
      <c r="J897" s="3">
        <f t="shared" si="154"/>
        <v>3.5223612050899886E-138</v>
      </c>
      <c r="K897" s="3" t="str">
        <f ca="1">IF($A897&lt;=MAX(COVID19!A892:A4200),_xlfn.NUMBERVALUE(INDIRECT(ADDRESS((ROW(K897)-7)*28+29,5,,,"COVID19"))),"")</f>
        <v/>
      </c>
    </row>
    <row r="898" spans="1:11" x14ac:dyDescent="0.4">
      <c r="A898" s="1">
        <f t="shared" si="155"/>
        <v>44777</v>
      </c>
      <c r="B898" s="3">
        <f t="shared" si="155"/>
        <v>891</v>
      </c>
      <c r="C898" s="14">
        <f t="shared" si="148"/>
        <v>572032.10881347384</v>
      </c>
      <c r="D898" s="14">
        <f t="shared" si="145"/>
        <v>-2.4030694799389638E-138</v>
      </c>
      <c r="E898" s="14">
        <f t="shared" si="149"/>
        <v>3.594829610523445E-137</v>
      </c>
      <c r="F898" s="14">
        <f t="shared" si="151"/>
        <v>-1.1423198252843515E-137</v>
      </c>
      <c r="G898" s="14">
        <f t="shared" si="150"/>
        <v>8027967.8911865288</v>
      </c>
      <c r="H898" s="14">
        <f t="shared" si="146"/>
        <v>1.3826267732782478E-137</v>
      </c>
      <c r="I898" s="3">
        <f t="shared" si="154"/>
        <v>8027967.8911865288</v>
      </c>
      <c r="J898" s="3">
        <f t="shared" si="154"/>
        <v>2.4030694799389638E-138</v>
      </c>
      <c r="K898" s="3" t="str">
        <f ca="1">IF($A898&lt;=MAX(COVID19!A893:A4200),_xlfn.NUMBERVALUE(INDIRECT(ADDRESS((ROW(K898)-7)*28+29,5,,,"COVID19"))),"")</f>
        <v/>
      </c>
    </row>
    <row r="899" spans="1:11" x14ac:dyDescent="0.4">
      <c r="A899" s="1">
        <f t="shared" si="155"/>
        <v>44778</v>
      </c>
      <c r="B899" s="3">
        <f t="shared" si="155"/>
        <v>892</v>
      </c>
      <c r="C899" s="14">
        <f t="shared" si="148"/>
        <v>572032.10881347384</v>
      </c>
      <c r="D899" s="14">
        <f t="shared" si="145"/>
        <v>-1.6394522279740445E-138</v>
      </c>
      <c r="E899" s="14">
        <f t="shared" si="149"/>
        <v>2.4525097852390936E-137</v>
      </c>
      <c r="F899" s="14">
        <f t="shared" si="151"/>
        <v>-7.7932777152532385E-138</v>
      </c>
      <c r="G899" s="14">
        <f t="shared" si="150"/>
        <v>8027967.8911865288</v>
      </c>
      <c r="H899" s="14">
        <f t="shared" si="146"/>
        <v>9.4327299432272826E-138</v>
      </c>
      <c r="I899" s="3">
        <f t="shared" si="154"/>
        <v>8027967.8911865288</v>
      </c>
      <c r="J899" s="3">
        <f t="shared" si="154"/>
        <v>1.6394522279740442E-138</v>
      </c>
      <c r="K899" s="3" t="str">
        <f ca="1">IF($A899&lt;=MAX(COVID19!A894:A4200),_xlfn.NUMBERVALUE(INDIRECT(ADDRESS((ROW(K899)-7)*28+29,5,,,"COVID19"))),"")</f>
        <v/>
      </c>
    </row>
    <row r="900" spans="1:11" x14ac:dyDescent="0.4">
      <c r="A900" s="1">
        <f t="shared" si="155"/>
        <v>44779</v>
      </c>
      <c r="B900" s="3">
        <f t="shared" si="155"/>
        <v>893</v>
      </c>
      <c r="C900" s="14">
        <f t="shared" si="148"/>
        <v>572032.10881347384</v>
      </c>
      <c r="D900" s="14">
        <f t="shared" si="145"/>
        <v>-1.1184876801303833E-138</v>
      </c>
      <c r="E900" s="14">
        <f t="shared" si="149"/>
        <v>1.6731820137137698E-137</v>
      </c>
      <c r="F900" s="14">
        <f t="shared" si="151"/>
        <v>-5.31682775723027E-138</v>
      </c>
      <c r="G900" s="14">
        <f t="shared" si="150"/>
        <v>8027967.8911865288</v>
      </c>
      <c r="H900" s="14">
        <f t="shared" si="146"/>
        <v>6.435315437360653E-138</v>
      </c>
      <c r="I900" s="3">
        <f t="shared" si="154"/>
        <v>8027967.8911865288</v>
      </c>
      <c r="J900" s="3">
        <f t="shared" si="154"/>
        <v>1.118487680130383E-138</v>
      </c>
      <c r="K900" s="3" t="str">
        <f ca="1">IF($A900&lt;=MAX(COVID19!A895:A4200),_xlfn.NUMBERVALUE(INDIRECT(ADDRESS((ROW(K900)-7)*28+29,5,,,"COVID19"))),"")</f>
        <v/>
      </c>
    </row>
    <row r="901" spans="1:11" x14ac:dyDescent="0.4">
      <c r="A901" s="1">
        <f t="shared" si="155"/>
        <v>44780</v>
      </c>
      <c r="B901" s="3">
        <f t="shared" si="155"/>
        <v>894</v>
      </c>
      <c r="C901" s="14">
        <f t="shared" si="148"/>
        <v>572032.10881347384</v>
      </c>
      <c r="D901" s="14">
        <f t="shared" si="145"/>
        <v>-7.6306870627721159E-139</v>
      </c>
      <c r="E901" s="14">
        <f t="shared" si="149"/>
        <v>1.1414992379907427E-137</v>
      </c>
      <c r="F901" s="14">
        <f t="shared" si="151"/>
        <v>-3.6273129783025675E-138</v>
      </c>
      <c r="G901" s="14">
        <f t="shared" si="150"/>
        <v>8027967.8911865288</v>
      </c>
      <c r="H901" s="14">
        <f t="shared" si="146"/>
        <v>4.3903816845797794E-138</v>
      </c>
      <c r="I901" s="3">
        <f t="shared" si="154"/>
        <v>8027967.8911865288</v>
      </c>
      <c r="J901" s="3">
        <f t="shared" si="154"/>
        <v>7.6306870627721189E-139</v>
      </c>
      <c r="K901" s="3" t="str">
        <f ca="1">IF($A901&lt;=MAX(COVID19!A896:A4200),_xlfn.NUMBERVALUE(INDIRECT(ADDRESS((ROW(K901)-7)*28+29,5,,,"COVID19"))),"")</f>
        <v/>
      </c>
    </row>
    <row r="902" spans="1:11" x14ac:dyDescent="0.4">
      <c r="A902" s="1">
        <f t="shared" si="155"/>
        <v>44781</v>
      </c>
      <c r="B902" s="3">
        <f t="shared" si="155"/>
        <v>895</v>
      </c>
      <c r="C902" s="14">
        <f t="shared" si="148"/>
        <v>572032.10881347384</v>
      </c>
      <c r="D902" s="14">
        <f t="shared" si="145"/>
        <v>-5.205903121183251E-139</v>
      </c>
      <c r="E902" s="14">
        <f t="shared" si="149"/>
        <v>7.7876794016048596E-138</v>
      </c>
      <c r="F902" s="14">
        <f t="shared" si="151"/>
        <v>-2.4746709961912357E-138</v>
      </c>
      <c r="G902" s="14">
        <f t="shared" si="150"/>
        <v>8027967.8911865288</v>
      </c>
      <c r="H902" s="14">
        <f t="shared" si="146"/>
        <v>2.9952613083095608E-138</v>
      </c>
      <c r="I902" s="3">
        <f t="shared" si="154"/>
        <v>8027967.8911865288</v>
      </c>
      <c r="J902" s="3">
        <f t="shared" si="154"/>
        <v>5.2059031211832518E-139</v>
      </c>
      <c r="K902" s="3" t="str">
        <f ca="1">IF($A902&lt;=MAX(COVID19!A897:A4200),_xlfn.NUMBERVALUE(INDIRECT(ADDRESS((ROW(K902)-7)*28+29,5,,,"COVID19"))),"")</f>
        <v/>
      </c>
    </row>
    <row r="903" spans="1:11" x14ac:dyDescent="0.4">
      <c r="A903" s="1">
        <f t="shared" si="155"/>
        <v>44782</v>
      </c>
      <c r="B903" s="3">
        <f t="shared" si="155"/>
        <v>896</v>
      </c>
      <c r="C903" s="14">
        <f t="shared" si="148"/>
        <v>572032.10881347384</v>
      </c>
      <c r="D903" s="14">
        <f t="shared" ref="D903:D966" si="156">-E$1*C903*E903/B$2</f>
        <v>-3.5516365805859642E-139</v>
      </c>
      <c r="E903" s="14">
        <f t="shared" si="149"/>
        <v>5.3130084054136242E-138</v>
      </c>
      <c r="F903" s="14">
        <f t="shared" si="151"/>
        <v>-1.6883011132543359E-138</v>
      </c>
      <c r="G903" s="14">
        <f t="shared" si="150"/>
        <v>8027967.8911865288</v>
      </c>
      <c r="H903" s="14">
        <f t="shared" ref="H903:H966" si="157">$G$1*E903</f>
        <v>2.0434647713129322E-138</v>
      </c>
      <c r="I903" s="3">
        <f t="shared" si="154"/>
        <v>8027967.8911865288</v>
      </c>
      <c r="J903" s="3">
        <f t="shared" si="154"/>
        <v>3.5516365805859627E-139</v>
      </c>
      <c r="K903" s="3" t="str">
        <f ca="1">IF($A903&lt;=MAX(COVID19!A898:A4200),_xlfn.NUMBERVALUE(INDIRECT(ADDRESS((ROW(K903)-7)*28+29,5,,,"COVID19"))),"")</f>
        <v/>
      </c>
    </row>
    <row r="904" spans="1:11" x14ac:dyDescent="0.4">
      <c r="A904" s="1">
        <f t="shared" si="155"/>
        <v>44783</v>
      </c>
      <c r="B904" s="3">
        <f t="shared" si="155"/>
        <v>897</v>
      </c>
      <c r="C904" s="14">
        <f t="shared" si="148"/>
        <v>572032.10881347384</v>
      </c>
      <c r="D904" s="14">
        <f t="shared" si="156"/>
        <v>-2.4230420941235828E-139</v>
      </c>
      <c r="E904" s="14">
        <f t="shared" si="149"/>
        <v>3.6247072921592883E-138</v>
      </c>
      <c r="F904" s="14">
        <f t="shared" si="151"/>
        <v>-1.1518139798796758E-138</v>
      </c>
      <c r="G904" s="14">
        <f t="shared" si="150"/>
        <v>8027967.8911865288</v>
      </c>
      <c r="H904" s="14">
        <f t="shared" si="157"/>
        <v>1.394118189292034E-138</v>
      </c>
      <c r="I904" s="3">
        <f t="shared" si="154"/>
        <v>8027967.8911865288</v>
      </c>
      <c r="J904" s="3">
        <f t="shared" si="154"/>
        <v>2.423042094123582E-139</v>
      </c>
      <c r="K904" s="3" t="str">
        <f ca="1">IF($A904&lt;=MAX(COVID19!A899:A4200),_xlfn.NUMBERVALUE(INDIRECT(ADDRESS((ROW(K904)-7)*28+29,5,,,"COVID19"))),"")</f>
        <v/>
      </c>
    </row>
    <row r="905" spans="1:11" x14ac:dyDescent="0.4">
      <c r="A905" s="1">
        <f t="shared" ref="A905:B920" si="158">A904+1</f>
        <v>44784</v>
      </c>
      <c r="B905" s="3">
        <f t="shared" si="158"/>
        <v>898</v>
      </c>
      <c r="C905" s="14">
        <f t="shared" ref="C905:C968" si="159">C904+D904</f>
        <v>572032.10881347384</v>
      </c>
      <c r="D905" s="14">
        <f t="shared" si="156"/>
        <v>-1.6530781955529219E-139</v>
      </c>
      <c r="E905" s="14">
        <f t="shared" ref="E905:E968" si="160">E904+F904</f>
        <v>2.4728933122796125E-138</v>
      </c>
      <c r="F905" s="14">
        <f t="shared" si="151"/>
        <v>-7.8580499285994332E-139</v>
      </c>
      <c r="G905" s="14">
        <f t="shared" ref="G905:G968" si="161">G904+H904</f>
        <v>8027967.8911865288</v>
      </c>
      <c r="H905" s="14">
        <f t="shared" si="157"/>
        <v>9.5111281241523547E-139</v>
      </c>
      <c r="I905" s="3">
        <f t="shared" si="154"/>
        <v>8027967.8911865288</v>
      </c>
      <c r="J905" s="3">
        <f t="shared" si="154"/>
        <v>1.6530781955529215E-139</v>
      </c>
      <c r="K905" s="3" t="str">
        <f ca="1">IF($A905&lt;=MAX(COVID19!A900:A4200),_xlfn.NUMBERVALUE(INDIRECT(ADDRESS((ROW(K905)-7)*28+29,5,,,"COVID19"))),"")</f>
        <v/>
      </c>
    </row>
    <row r="906" spans="1:11" x14ac:dyDescent="0.4">
      <c r="A906" s="1">
        <f t="shared" si="158"/>
        <v>44785</v>
      </c>
      <c r="B906" s="3">
        <f t="shared" si="158"/>
        <v>899</v>
      </c>
      <c r="C906" s="14">
        <f t="shared" si="159"/>
        <v>572032.10881347384</v>
      </c>
      <c r="D906" s="14">
        <f t="shared" si="156"/>
        <v>-1.127783758788109E-139</v>
      </c>
      <c r="E906" s="14">
        <f t="shared" si="160"/>
        <v>1.6870883194196691E-138</v>
      </c>
      <c r="F906" s="14">
        <f t="shared" si="151"/>
        <v>-5.3610174697490791E-139</v>
      </c>
      <c r="G906" s="14">
        <f t="shared" si="161"/>
        <v>8027967.8911865288</v>
      </c>
      <c r="H906" s="14">
        <f t="shared" si="157"/>
        <v>6.4888012285371883E-139</v>
      </c>
      <c r="I906" s="3">
        <f t="shared" si="154"/>
        <v>8027967.8911865288</v>
      </c>
      <c r="J906" s="3">
        <f t="shared" si="154"/>
        <v>1.1277837587881092E-139</v>
      </c>
      <c r="K906" s="3" t="str">
        <f ca="1">IF($A906&lt;=MAX(COVID19!A901:A4200),_xlfn.NUMBERVALUE(INDIRECT(ADDRESS((ROW(K906)-7)*28+29,5,,,"COVID19"))),"")</f>
        <v/>
      </c>
    </row>
    <row r="907" spans="1:11" x14ac:dyDescent="0.4">
      <c r="A907" s="1">
        <f t="shared" si="158"/>
        <v>44786</v>
      </c>
      <c r="B907" s="3">
        <f t="shared" si="158"/>
        <v>900</v>
      </c>
      <c r="C907" s="14">
        <f t="shared" si="159"/>
        <v>572032.10881347384</v>
      </c>
      <c r="D907" s="14">
        <f t="shared" si="156"/>
        <v>-7.6941079375910072E-140</v>
      </c>
      <c r="E907" s="14">
        <f t="shared" si="160"/>
        <v>1.1509865724447611E-138</v>
      </c>
      <c r="F907" s="14">
        <f t="shared" ref="F907:F970" si="162">-D907-H907</f>
        <v>-3.6574606387207494E-139</v>
      </c>
      <c r="G907" s="14">
        <f t="shared" si="161"/>
        <v>8027967.8911865288</v>
      </c>
      <c r="H907" s="14">
        <f t="shared" si="157"/>
        <v>4.4268714324798502E-139</v>
      </c>
      <c r="I907" s="3">
        <f t="shared" si="154"/>
        <v>8027967.8911865288</v>
      </c>
      <c r="J907" s="3">
        <f t="shared" si="154"/>
        <v>7.6941079375910081E-140</v>
      </c>
      <c r="K907" s="3" t="str">
        <f ca="1">IF($A907&lt;=MAX(COVID19!A902:A4200),_xlfn.NUMBERVALUE(INDIRECT(ADDRESS((ROW(K907)-7)*28+29,5,,,"COVID19"))),"")</f>
        <v/>
      </c>
    </row>
    <row r="908" spans="1:11" x14ac:dyDescent="0.4">
      <c r="A908" s="1">
        <f t="shared" si="158"/>
        <v>44787</v>
      </c>
      <c r="B908" s="3">
        <f t="shared" si="158"/>
        <v>901</v>
      </c>
      <c r="C908" s="14">
        <f t="shared" si="159"/>
        <v>572032.10881347384</v>
      </c>
      <c r="D908" s="14">
        <f t="shared" si="156"/>
        <v>-5.2491709065676894E-140</v>
      </c>
      <c r="E908" s="14">
        <f t="shared" si="160"/>
        <v>7.8524050857268621E-139</v>
      </c>
      <c r="F908" s="14">
        <f t="shared" si="162"/>
        <v>-2.49523871154587E-139</v>
      </c>
      <c r="G908" s="14">
        <f t="shared" si="161"/>
        <v>8027967.8911865288</v>
      </c>
      <c r="H908" s="14">
        <f t="shared" si="157"/>
        <v>3.0201558022026391E-139</v>
      </c>
      <c r="I908" s="3">
        <f t="shared" si="154"/>
        <v>8027967.8911865288</v>
      </c>
      <c r="J908" s="3">
        <f t="shared" si="154"/>
        <v>5.2491709065676903E-140</v>
      </c>
      <c r="K908" s="3" t="str">
        <f ca="1">IF($A908&lt;=MAX(COVID19!A903:A4200),_xlfn.NUMBERVALUE(INDIRECT(ADDRESS((ROW(K908)-7)*28+29,5,,,"COVID19"))),"")</f>
        <v/>
      </c>
    </row>
    <row r="909" spans="1:11" x14ac:dyDescent="0.4">
      <c r="A909" s="1">
        <f t="shared" si="158"/>
        <v>44788</v>
      </c>
      <c r="B909" s="3">
        <f t="shared" si="158"/>
        <v>902</v>
      </c>
      <c r="C909" s="14">
        <f t="shared" si="159"/>
        <v>572032.10881347384</v>
      </c>
      <c r="D909" s="14">
        <f t="shared" si="156"/>
        <v>-3.5811552723009547E-140</v>
      </c>
      <c r="E909" s="14">
        <f t="shared" si="160"/>
        <v>5.3571663741809924E-139</v>
      </c>
      <c r="F909" s="14">
        <f t="shared" si="162"/>
        <v>-1.7023330782241321E-139</v>
      </c>
      <c r="G909" s="14">
        <f t="shared" si="161"/>
        <v>8027967.8911865288</v>
      </c>
      <c r="H909" s="14">
        <f t="shared" si="157"/>
        <v>2.0604486054542277E-139</v>
      </c>
      <c r="I909" s="3">
        <f t="shared" si="154"/>
        <v>8027967.8911865288</v>
      </c>
      <c r="J909" s="3">
        <f t="shared" si="154"/>
        <v>3.5811552723009561E-140</v>
      </c>
      <c r="K909" s="3" t="str">
        <f ca="1">IF($A909&lt;=MAX(COVID19!A904:A4200),_xlfn.NUMBERVALUE(INDIRECT(ADDRESS((ROW(K909)-7)*28+29,5,,,"COVID19"))),"")</f>
        <v/>
      </c>
    </row>
    <row r="910" spans="1:11" x14ac:dyDescent="0.4">
      <c r="A910" s="1">
        <f t="shared" si="158"/>
        <v>44789</v>
      </c>
      <c r="B910" s="3">
        <f t="shared" si="158"/>
        <v>903</v>
      </c>
      <c r="C910" s="14">
        <f t="shared" si="159"/>
        <v>572032.10881347384</v>
      </c>
      <c r="D910" s="14">
        <f t="shared" si="156"/>
        <v>-2.4431807065536525E-140</v>
      </c>
      <c r="E910" s="14">
        <f t="shared" si="160"/>
        <v>3.6548332959568603E-139</v>
      </c>
      <c r="F910" s="14">
        <f t="shared" si="162"/>
        <v>-1.1613870431741961E-139</v>
      </c>
      <c r="G910" s="14">
        <f t="shared" si="161"/>
        <v>8027967.8911865288</v>
      </c>
      <c r="H910" s="14">
        <f t="shared" si="157"/>
        <v>1.4057051138295614E-139</v>
      </c>
      <c r="I910" s="3">
        <f t="shared" si="154"/>
        <v>8027967.8911865288</v>
      </c>
      <c r="J910" s="3">
        <f t="shared" si="154"/>
        <v>2.4431807065536529E-140</v>
      </c>
      <c r="K910" s="3" t="str">
        <f ca="1">IF($A910&lt;=MAX(COVID19!A905:A4200),_xlfn.NUMBERVALUE(INDIRECT(ADDRESS((ROW(K910)-7)*28+29,5,,,"COVID19"))),"")</f>
        <v/>
      </c>
    </row>
    <row r="911" spans="1:11" x14ac:dyDescent="0.4">
      <c r="A911" s="1">
        <f t="shared" si="158"/>
        <v>44790</v>
      </c>
      <c r="B911" s="3">
        <f t="shared" si="158"/>
        <v>904</v>
      </c>
      <c r="C911" s="14">
        <f t="shared" si="159"/>
        <v>572032.10881347384</v>
      </c>
      <c r="D911" s="14">
        <f t="shared" si="156"/>
        <v>-1.6668174125387013E-140</v>
      </c>
      <c r="E911" s="14">
        <f t="shared" si="160"/>
        <v>2.4934462527826643E-139</v>
      </c>
      <c r="F911" s="14">
        <f t="shared" si="162"/>
        <v>-7.9233604827792382E-140</v>
      </c>
      <c r="G911" s="14">
        <f t="shared" si="161"/>
        <v>8027967.8911865288</v>
      </c>
      <c r="H911" s="14">
        <f t="shared" si="157"/>
        <v>9.5901778953179395E-140</v>
      </c>
      <c r="I911" s="3">
        <f t="shared" si="154"/>
        <v>8027967.8911865288</v>
      </c>
      <c r="J911" s="3">
        <f t="shared" si="154"/>
        <v>1.6668174125387013E-140</v>
      </c>
      <c r="K911" s="3" t="str">
        <f ca="1">IF($A911&lt;=MAX(COVID19!A906:A4200),_xlfn.NUMBERVALUE(INDIRECT(ADDRESS((ROW(K911)-7)*28+29,5,,,"COVID19"))),"")</f>
        <v/>
      </c>
    </row>
    <row r="912" spans="1:11" x14ac:dyDescent="0.4">
      <c r="A912" s="1">
        <f t="shared" si="158"/>
        <v>44791</v>
      </c>
      <c r="B912" s="3">
        <f t="shared" si="158"/>
        <v>905</v>
      </c>
      <c r="C912" s="14">
        <f t="shared" si="159"/>
        <v>572032.10881347384</v>
      </c>
      <c r="D912" s="14">
        <f t="shared" si="156"/>
        <v>-1.1371570998779082E-140</v>
      </c>
      <c r="E912" s="14">
        <f t="shared" si="160"/>
        <v>1.7011102045047403E-139</v>
      </c>
      <c r="F912" s="14">
        <f t="shared" si="162"/>
        <v>-5.4055744559095534E-140</v>
      </c>
      <c r="G912" s="14">
        <f t="shared" si="161"/>
        <v>8027967.8911865288</v>
      </c>
      <c r="H912" s="14">
        <f t="shared" si="157"/>
        <v>6.5427315557874621E-140</v>
      </c>
      <c r="I912" s="3">
        <f t="shared" si="154"/>
        <v>8027967.8911865288</v>
      </c>
      <c r="J912" s="3">
        <f t="shared" si="154"/>
        <v>1.1371570998779087E-140</v>
      </c>
      <c r="K912" s="3" t="str">
        <f ca="1">IF($A912&lt;=MAX(COVID19!A907:A4200),_xlfn.NUMBERVALUE(INDIRECT(ADDRESS((ROW(K912)-7)*28+29,5,,,"COVID19"))),"")</f>
        <v/>
      </c>
    </row>
    <row r="913" spans="1:11" x14ac:dyDescent="0.4">
      <c r="A913" s="1">
        <f t="shared" si="158"/>
        <v>44792</v>
      </c>
      <c r="B913" s="3">
        <f t="shared" si="158"/>
        <v>906</v>
      </c>
      <c r="C913" s="14">
        <f t="shared" si="159"/>
        <v>572032.10881347384</v>
      </c>
      <c r="D913" s="14">
        <f t="shared" si="156"/>
        <v>-7.7580559218732694E-141</v>
      </c>
      <c r="E913" s="14">
        <f t="shared" si="160"/>
        <v>1.160552758913785E-139</v>
      </c>
      <c r="F913" s="14">
        <f t="shared" si="162"/>
        <v>-3.6878588651733841E-140</v>
      </c>
      <c r="G913" s="14">
        <f t="shared" si="161"/>
        <v>8027967.8911865288</v>
      </c>
      <c r="H913" s="14">
        <f t="shared" si="157"/>
        <v>4.4636644573607111E-140</v>
      </c>
      <c r="I913" s="3">
        <f t="shared" si="154"/>
        <v>8027967.8911865288</v>
      </c>
      <c r="J913" s="3">
        <f t="shared" si="154"/>
        <v>7.7580559218732706E-141</v>
      </c>
      <c r="K913" s="3" t="str">
        <f ca="1">IF($A913&lt;=MAX(COVID19!A908:A4200),_xlfn.NUMBERVALUE(INDIRECT(ADDRESS((ROW(K913)-7)*28+29,5,,,"COVID19"))),"")</f>
        <v/>
      </c>
    </row>
    <row r="914" spans="1:11" x14ac:dyDescent="0.4">
      <c r="A914" s="1">
        <f t="shared" si="158"/>
        <v>44793</v>
      </c>
      <c r="B914" s="3">
        <f t="shared" si="158"/>
        <v>907</v>
      </c>
      <c r="C914" s="14">
        <f t="shared" si="159"/>
        <v>572032.10881347384</v>
      </c>
      <c r="D914" s="14">
        <f t="shared" si="156"/>
        <v>-5.2927983031873935E-141</v>
      </c>
      <c r="E914" s="14">
        <f t="shared" si="160"/>
        <v>7.9176687239644659E-140</v>
      </c>
      <c r="F914" s="14">
        <f t="shared" si="162"/>
        <v>-2.5159773712060551E-140</v>
      </c>
      <c r="G914" s="14">
        <f t="shared" si="161"/>
        <v>8027967.8911865288</v>
      </c>
      <c r="H914" s="14">
        <f t="shared" si="157"/>
        <v>3.0452572015247942E-140</v>
      </c>
      <c r="I914" s="3">
        <f t="shared" si="154"/>
        <v>8027967.8911865288</v>
      </c>
      <c r="J914" s="3">
        <f t="shared" si="154"/>
        <v>5.2927983031873911E-141</v>
      </c>
      <c r="K914" s="3" t="str">
        <f ca="1">IF($A914&lt;=MAX(COVID19!A909:A4200),_xlfn.NUMBERVALUE(INDIRECT(ADDRESS((ROW(K914)-7)*28+29,5,,,"COVID19"))),"")</f>
        <v/>
      </c>
    </row>
    <row r="915" spans="1:11" x14ac:dyDescent="0.4">
      <c r="A915" s="1">
        <f t="shared" si="158"/>
        <v>44794</v>
      </c>
      <c r="B915" s="3">
        <f t="shared" si="158"/>
        <v>908</v>
      </c>
      <c r="C915" s="14">
        <f t="shared" si="159"/>
        <v>572032.10881347384</v>
      </c>
      <c r="D915" s="14">
        <f t="shared" si="156"/>
        <v>-3.6109193025073131E-141</v>
      </c>
      <c r="E915" s="14">
        <f t="shared" si="160"/>
        <v>5.4016913527584108E-140</v>
      </c>
      <c r="F915" s="14">
        <f t="shared" si="162"/>
        <v>-1.7164816669640419E-140</v>
      </c>
      <c r="G915" s="14">
        <f t="shared" si="161"/>
        <v>8027967.8911865288</v>
      </c>
      <c r="H915" s="14">
        <f t="shared" si="157"/>
        <v>2.0775735972147732E-140</v>
      </c>
      <c r="I915" s="3">
        <f t="shared" si="154"/>
        <v>8027967.8911865288</v>
      </c>
      <c r="J915" s="3">
        <f t="shared" si="154"/>
        <v>3.6109193025073131E-141</v>
      </c>
      <c r="K915" s="3" t="str">
        <f ca="1">IF($A915&lt;=MAX(COVID19!A910:A4200),_xlfn.NUMBERVALUE(INDIRECT(ADDRESS((ROW(K915)-7)*28+29,5,,,"COVID19"))),"")</f>
        <v/>
      </c>
    </row>
    <row r="916" spans="1:11" x14ac:dyDescent="0.4">
      <c r="A916" s="1">
        <f t="shared" si="158"/>
        <v>44795</v>
      </c>
      <c r="B916" s="3">
        <f t="shared" si="158"/>
        <v>909</v>
      </c>
      <c r="C916" s="14">
        <f t="shared" si="159"/>
        <v>572032.10881347384</v>
      </c>
      <c r="D916" s="14">
        <f t="shared" si="156"/>
        <v>-2.4634866968892043E-141</v>
      </c>
      <c r="E916" s="14">
        <f t="shared" si="160"/>
        <v>3.6852096857943689E-140</v>
      </c>
      <c r="F916" s="14">
        <f t="shared" si="162"/>
        <v>-1.1710396710012214E-140</v>
      </c>
      <c r="G916" s="14">
        <f t="shared" si="161"/>
        <v>8027967.8911865288</v>
      </c>
      <c r="H916" s="14">
        <f t="shared" si="157"/>
        <v>1.4173883406901418E-140</v>
      </c>
      <c r="I916" s="3">
        <f t="shared" si="154"/>
        <v>8027967.8911865288</v>
      </c>
      <c r="J916" s="3">
        <f t="shared" si="154"/>
        <v>2.4634866968892034E-141</v>
      </c>
      <c r="K916" s="3" t="str">
        <f ca="1">IF($A916&lt;=MAX(COVID19!A911:A4200),_xlfn.NUMBERVALUE(INDIRECT(ADDRESS((ROW(K916)-7)*28+29,5,,,"COVID19"))),"")</f>
        <v/>
      </c>
    </row>
    <row r="917" spans="1:11" x14ac:dyDescent="0.4">
      <c r="A917" s="1">
        <f t="shared" si="158"/>
        <v>44796</v>
      </c>
      <c r="B917" s="3">
        <f t="shared" si="158"/>
        <v>910</v>
      </c>
      <c r="C917" s="14">
        <f t="shared" si="159"/>
        <v>572032.10881347384</v>
      </c>
      <c r="D917" s="14">
        <f t="shared" si="156"/>
        <v>-1.6806708201803667E-141</v>
      </c>
      <c r="E917" s="14">
        <f t="shared" si="160"/>
        <v>2.5141700147931477E-140</v>
      </c>
      <c r="F917" s="14">
        <f t="shared" si="162"/>
        <v>-7.9892138521009697E-141</v>
      </c>
      <c r="G917" s="14">
        <f t="shared" si="161"/>
        <v>8027967.8911865288</v>
      </c>
      <c r="H917" s="14">
        <f t="shared" si="157"/>
        <v>9.6698846722813367E-141</v>
      </c>
      <c r="I917" s="3">
        <f t="shared" si="154"/>
        <v>8027967.8911865288</v>
      </c>
      <c r="J917" s="3">
        <f t="shared" si="154"/>
        <v>1.680670820180367E-141</v>
      </c>
      <c r="K917" s="3" t="str">
        <f ca="1">IF($A917&lt;=MAX(COVID19!A912:A4200),_xlfn.NUMBERVALUE(INDIRECT(ADDRESS((ROW(K917)-7)*28+29,5,,,"COVID19"))),"")</f>
        <v/>
      </c>
    </row>
    <row r="918" spans="1:11" x14ac:dyDescent="0.4">
      <c r="A918" s="1">
        <f t="shared" si="158"/>
        <v>44797</v>
      </c>
      <c r="B918" s="3">
        <f t="shared" si="158"/>
        <v>911</v>
      </c>
      <c r="C918" s="14">
        <f t="shared" si="159"/>
        <v>572032.10881347384</v>
      </c>
      <c r="D918" s="14">
        <f t="shared" si="156"/>
        <v>-1.1466083455504796E-141</v>
      </c>
      <c r="E918" s="14">
        <f t="shared" si="160"/>
        <v>1.7152486295830507E-140</v>
      </c>
      <c r="F918" s="14">
        <f t="shared" si="162"/>
        <v>-5.450501768230485E-141</v>
      </c>
      <c r="G918" s="14">
        <f t="shared" si="161"/>
        <v>8027967.8911865288</v>
      </c>
      <c r="H918" s="14">
        <f t="shared" si="157"/>
        <v>6.5971101137809643E-141</v>
      </c>
      <c r="I918" s="3">
        <f t="shared" si="154"/>
        <v>8027967.8911865288</v>
      </c>
      <c r="J918" s="3">
        <f t="shared" si="154"/>
        <v>1.1466083455504793E-141</v>
      </c>
      <c r="K918" s="3" t="str">
        <f ca="1">IF($A918&lt;=MAX(COVID19!A913:A4200),_xlfn.NUMBERVALUE(INDIRECT(ADDRESS((ROW(K918)-7)*28+29,5,,,"COVID19"))),"")</f>
        <v/>
      </c>
    </row>
    <row r="919" spans="1:11" x14ac:dyDescent="0.4">
      <c r="A919" s="1">
        <f t="shared" si="158"/>
        <v>44798</v>
      </c>
      <c r="B919" s="3">
        <f t="shared" si="158"/>
        <v>912</v>
      </c>
      <c r="C919" s="14">
        <f t="shared" si="159"/>
        <v>572032.10881347384</v>
      </c>
      <c r="D919" s="14">
        <f t="shared" si="156"/>
        <v>-7.8225353965800124E-142</v>
      </c>
      <c r="E919" s="14">
        <f t="shared" si="160"/>
        <v>1.1701984527600022E-140</v>
      </c>
      <c r="F919" s="14">
        <f t="shared" si="162"/>
        <v>-3.7185097401881608E-141</v>
      </c>
      <c r="G919" s="14">
        <f t="shared" si="161"/>
        <v>8027967.8911865288</v>
      </c>
      <c r="H919" s="14">
        <f t="shared" si="157"/>
        <v>4.5007632798461618E-141</v>
      </c>
      <c r="I919" s="3">
        <f t="shared" si="154"/>
        <v>8027967.8911865288</v>
      </c>
      <c r="J919" s="3">
        <f t="shared" si="154"/>
        <v>7.8225353965800095E-142</v>
      </c>
      <c r="K919" s="3" t="str">
        <f ca="1">IF($A919&lt;=MAX(COVID19!A914:A4200),_xlfn.NUMBERVALUE(INDIRECT(ADDRESS((ROW(K919)-7)*28+29,5,,,"COVID19"))),"")</f>
        <v/>
      </c>
    </row>
    <row r="920" spans="1:11" x14ac:dyDescent="0.4">
      <c r="A920" s="1">
        <f t="shared" si="158"/>
        <v>44799</v>
      </c>
      <c r="B920" s="3">
        <f t="shared" si="158"/>
        <v>913</v>
      </c>
      <c r="C920" s="14">
        <f t="shared" si="159"/>
        <v>572032.10881347384</v>
      </c>
      <c r="D920" s="14">
        <f t="shared" si="156"/>
        <v>-5.336788299876649E-142</v>
      </c>
      <c r="E920" s="14">
        <f t="shared" si="160"/>
        <v>7.9834747874118616E-141</v>
      </c>
      <c r="F920" s="14">
        <f t="shared" si="162"/>
        <v>-2.5368883959399738E-141</v>
      </c>
      <c r="G920" s="14">
        <f t="shared" si="161"/>
        <v>8027967.8911865288</v>
      </c>
      <c r="H920" s="14">
        <f t="shared" si="157"/>
        <v>3.0705672259276388E-141</v>
      </c>
      <c r="I920" s="3">
        <f t="shared" si="154"/>
        <v>8027967.8911865288</v>
      </c>
      <c r="J920" s="3">
        <f t="shared" si="154"/>
        <v>5.3367882998766498E-142</v>
      </c>
      <c r="K920" s="3" t="str">
        <f ca="1">IF($A920&lt;=MAX(COVID19!A915:A4200),_xlfn.NUMBERVALUE(INDIRECT(ADDRESS((ROW(K920)-7)*28+29,5,,,"COVID19"))),"")</f>
        <v/>
      </c>
    </row>
    <row r="921" spans="1:11" x14ac:dyDescent="0.4">
      <c r="A921" s="1">
        <f t="shared" ref="A921:B936" si="163">A920+1</f>
        <v>44800</v>
      </c>
      <c r="B921" s="3">
        <f t="shared" si="163"/>
        <v>914</v>
      </c>
      <c r="C921" s="14">
        <f t="shared" si="159"/>
        <v>572032.10881347384</v>
      </c>
      <c r="D921" s="14">
        <f t="shared" si="156"/>
        <v>-3.6409307102850871E-142</v>
      </c>
      <c r="E921" s="14">
        <f t="shared" si="160"/>
        <v>5.4465863914718883E-141</v>
      </c>
      <c r="F921" s="14">
        <f t="shared" si="162"/>
        <v>-1.7307478487683713E-141</v>
      </c>
      <c r="G921" s="14">
        <f t="shared" si="161"/>
        <v>8027967.8911865288</v>
      </c>
      <c r="H921" s="14">
        <f t="shared" si="157"/>
        <v>2.09484091979688E-141</v>
      </c>
      <c r="I921" s="3">
        <f t="shared" si="154"/>
        <v>8027967.8911865288</v>
      </c>
      <c r="J921" s="3">
        <f t="shared" si="154"/>
        <v>3.6409307102850864E-142</v>
      </c>
      <c r="K921" s="3" t="str">
        <f ca="1">IF($A921&lt;=MAX(COVID19!A916:A4200),_xlfn.NUMBERVALUE(INDIRECT(ADDRESS((ROW(K921)-7)*28+29,5,,,"COVID19"))),"")</f>
        <v/>
      </c>
    </row>
    <row r="922" spans="1:11" x14ac:dyDescent="0.4">
      <c r="A922" s="1">
        <f t="shared" si="163"/>
        <v>44801</v>
      </c>
      <c r="B922" s="3">
        <f t="shared" si="163"/>
        <v>915</v>
      </c>
      <c r="C922" s="14">
        <f t="shared" si="159"/>
        <v>572032.10881347384</v>
      </c>
      <c r="D922" s="14">
        <f t="shared" si="156"/>
        <v>-2.4839614562570272E-142</v>
      </c>
      <c r="E922" s="14">
        <f t="shared" si="160"/>
        <v>3.7158385427035173E-141</v>
      </c>
      <c r="F922" s="14">
        <f t="shared" si="162"/>
        <v>-1.1807725246448807E-141</v>
      </c>
      <c r="G922" s="14">
        <f t="shared" si="161"/>
        <v>8027967.8911865288</v>
      </c>
      <c r="H922" s="14">
        <f t="shared" si="157"/>
        <v>1.4291686702705834E-141</v>
      </c>
      <c r="I922" s="3">
        <f t="shared" si="154"/>
        <v>8027967.8911865288</v>
      </c>
      <c r="J922" s="3">
        <f t="shared" si="154"/>
        <v>2.4839614562570269E-142</v>
      </c>
      <c r="K922" s="3" t="str">
        <f ca="1">IF($A922&lt;=MAX(COVID19!A917:A4200),_xlfn.NUMBERVALUE(INDIRECT(ADDRESS((ROW(K922)-7)*28+29,5,,,"COVID19"))),"")</f>
        <v/>
      </c>
    </row>
    <row r="923" spans="1:11" x14ac:dyDescent="0.4">
      <c r="A923" s="1">
        <f t="shared" si="163"/>
        <v>44802</v>
      </c>
      <c r="B923" s="3">
        <f t="shared" si="163"/>
        <v>916</v>
      </c>
      <c r="C923" s="14">
        <f t="shared" si="159"/>
        <v>572032.10881347384</v>
      </c>
      <c r="D923" s="14">
        <f t="shared" si="156"/>
        <v>-1.6946393675499008E-142</v>
      </c>
      <c r="E923" s="14">
        <f t="shared" si="160"/>
        <v>2.5350660180586365E-141</v>
      </c>
      <c r="F923" s="14">
        <f t="shared" si="162"/>
        <v>-8.0556145480602379E-142</v>
      </c>
      <c r="G923" s="14">
        <f t="shared" si="161"/>
        <v>8027967.8911865288</v>
      </c>
      <c r="H923" s="14">
        <f t="shared" si="157"/>
        <v>9.7502539156101394E-142</v>
      </c>
      <c r="I923" s="3">
        <f t="shared" si="154"/>
        <v>8027967.8911865288</v>
      </c>
      <c r="J923" s="3">
        <f t="shared" si="154"/>
        <v>1.6946393675499015E-142</v>
      </c>
      <c r="K923" s="3" t="str">
        <f ca="1">IF($A923&lt;=MAX(COVID19!A918:A4200),_xlfn.NUMBERVALUE(INDIRECT(ADDRESS((ROW(K923)-7)*28+29,5,,,"COVID19"))),"")</f>
        <v/>
      </c>
    </row>
    <row r="924" spans="1:11" x14ac:dyDescent="0.4">
      <c r="A924" s="1">
        <f t="shared" si="163"/>
        <v>44803</v>
      </c>
      <c r="B924" s="3">
        <f t="shared" si="163"/>
        <v>917</v>
      </c>
      <c r="C924" s="14">
        <f t="shared" si="159"/>
        <v>572032.10881347384</v>
      </c>
      <c r="D924" s="14">
        <f t="shared" si="156"/>
        <v>-1.1561381432936251E-142</v>
      </c>
      <c r="E924" s="14">
        <f t="shared" si="160"/>
        <v>1.7295045632526127E-141</v>
      </c>
      <c r="F924" s="14">
        <f t="shared" si="162"/>
        <v>-5.4958024846010392E-142</v>
      </c>
      <c r="G924" s="14">
        <f t="shared" si="161"/>
        <v>8027967.8911865288</v>
      </c>
      <c r="H924" s="14">
        <f t="shared" si="157"/>
        <v>6.6519406278946643E-142</v>
      </c>
      <c r="I924" s="3">
        <f t="shared" si="154"/>
        <v>8027967.8911865288</v>
      </c>
      <c r="J924" s="3">
        <f t="shared" si="154"/>
        <v>1.1561381432936251E-142</v>
      </c>
      <c r="K924" s="3" t="str">
        <f ca="1">IF($A924&lt;=MAX(COVID19!A919:A4200),_xlfn.NUMBERVALUE(INDIRECT(ADDRESS((ROW(K924)-7)*28+29,5,,,"COVID19"))),"")</f>
        <v/>
      </c>
    </row>
    <row r="925" spans="1:11" x14ac:dyDescent="0.4">
      <c r="A925" s="1">
        <f t="shared" si="163"/>
        <v>44804</v>
      </c>
      <c r="B925" s="3">
        <f t="shared" si="163"/>
        <v>918</v>
      </c>
      <c r="C925" s="14">
        <f t="shared" si="159"/>
        <v>572032.10881347384</v>
      </c>
      <c r="D925" s="14">
        <f t="shared" si="156"/>
        <v>-7.8875507790838036E-143</v>
      </c>
      <c r="E925" s="14">
        <f t="shared" si="160"/>
        <v>1.1799243147925089E-141</v>
      </c>
      <c r="F925" s="14">
        <f t="shared" si="162"/>
        <v>-3.7494153636012689E-142</v>
      </c>
      <c r="G925" s="14">
        <f t="shared" si="161"/>
        <v>8027967.8911865288</v>
      </c>
      <c r="H925" s="14">
        <f t="shared" si="157"/>
        <v>4.5381704415096491E-142</v>
      </c>
      <c r="I925" s="3">
        <f t="shared" si="154"/>
        <v>8027967.8911865288</v>
      </c>
      <c r="J925" s="3">
        <f t="shared" si="154"/>
        <v>7.8875507790838018E-143</v>
      </c>
      <c r="K925" s="3" t="str">
        <f ca="1">IF($A925&lt;=MAX(COVID19!A920:A4200),_xlfn.NUMBERVALUE(INDIRECT(ADDRESS((ROW(K925)-7)*28+29,5,,,"COVID19"))),"")</f>
        <v/>
      </c>
    </row>
    <row r="926" spans="1:11" x14ac:dyDescent="0.4">
      <c r="A926" s="1">
        <f t="shared" si="163"/>
        <v>44805</v>
      </c>
      <c r="B926" s="3">
        <f t="shared" si="163"/>
        <v>919</v>
      </c>
      <c r="C926" s="14">
        <f t="shared" si="159"/>
        <v>572032.10881347384</v>
      </c>
      <c r="D926" s="14">
        <f t="shared" si="156"/>
        <v>-5.3811439103108232E-143</v>
      </c>
      <c r="E926" s="14">
        <f t="shared" si="160"/>
        <v>8.04982778432382E-142</v>
      </c>
      <c r="F926" s="14">
        <f t="shared" si="162"/>
        <v>-2.5579732183242326E-142</v>
      </c>
      <c r="G926" s="14">
        <f t="shared" si="161"/>
        <v>8027967.8911865288</v>
      </c>
      <c r="H926" s="14">
        <f t="shared" si="157"/>
        <v>3.0960876093553151E-142</v>
      </c>
      <c r="I926" s="3">
        <f t="shared" si="154"/>
        <v>8027967.8911865288</v>
      </c>
      <c r="J926" s="3">
        <f t="shared" si="154"/>
        <v>5.3811439103108241E-143</v>
      </c>
      <c r="K926" s="3" t="str">
        <f ca="1">IF($A926&lt;=MAX(COVID19!A921:A4200),_xlfn.NUMBERVALUE(INDIRECT(ADDRESS((ROW(K926)-7)*28+29,5,,,"COVID19"))),"")</f>
        <v/>
      </c>
    </row>
    <row r="927" spans="1:11" x14ac:dyDescent="0.4">
      <c r="A927" s="1">
        <f t="shared" si="163"/>
        <v>44806</v>
      </c>
      <c r="B927" s="3">
        <f t="shared" si="163"/>
        <v>920</v>
      </c>
      <c r="C927" s="14">
        <f t="shared" si="159"/>
        <v>572032.10881347384</v>
      </c>
      <c r="D927" s="14">
        <f t="shared" si="156"/>
        <v>-3.6711915516617168E-143</v>
      </c>
      <c r="E927" s="14">
        <f t="shared" si="160"/>
        <v>5.491854565999587E-142</v>
      </c>
      <c r="F927" s="14">
        <f t="shared" si="162"/>
        <v>-1.7451326009875153E-142</v>
      </c>
      <c r="G927" s="14">
        <f t="shared" si="161"/>
        <v>8027967.8911865288</v>
      </c>
      <c r="H927" s="14">
        <f t="shared" si="157"/>
        <v>2.1122517561536871E-142</v>
      </c>
      <c r="I927" s="3">
        <f t="shared" si="154"/>
        <v>8027967.8911865288</v>
      </c>
      <c r="J927" s="3">
        <f t="shared" si="154"/>
        <v>3.6711915516617181E-143</v>
      </c>
      <c r="K927" s="3" t="str">
        <f ca="1">IF($A927&lt;=MAX(COVID19!A922:A4200),_xlfn.NUMBERVALUE(INDIRECT(ADDRESS((ROW(K927)-7)*28+29,5,,,"COVID19"))),"")</f>
        <v/>
      </c>
    </row>
    <row r="928" spans="1:11" x14ac:dyDescent="0.4">
      <c r="A928" s="1">
        <f t="shared" si="163"/>
        <v>44807</v>
      </c>
      <c r="B928" s="3">
        <f t="shared" si="163"/>
        <v>921</v>
      </c>
      <c r="C928" s="14">
        <f t="shared" si="159"/>
        <v>572032.10881347384</v>
      </c>
      <c r="D928" s="14">
        <f t="shared" si="156"/>
        <v>-2.5046063873459717E-143</v>
      </c>
      <c r="E928" s="14">
        <f t="shared" si="160"/>
        <v>3.7467219650120717E-142</v>
      </c>
      <c r="F928" s="14">
        <f t="shared" si="162"/>
        <v>-1.1905862708854303E-142</v>
      </c>
      <c r="G928" s="14">
        <f t="shared" si="161"/>
        <v>8027967.8911865288</v>
      </c>
      <c r="H928" s="14">
        <f t="shared" si="157"/>
        <v>1.4410469096200275E-142</v>
      </c>
      <c r="I928" s="3">
        <f t="shared" si="154"/>
        <v>8027967.8911865288</v>
      </c>
      <c r="J928" s="3">
        <f t="shared" si="154"/>
        <v>2.5046063873459726E-143</v>
      </c>
      <c r="K928" s="3" t="str">
        <f ca="1">IF($A928&lt;=MAX(COVID19!A923:A4200),_xlfn.NUMBERVALUE(INDIRECT(ADDRESS((ROW(K928)-7)*28+29,5,,,"COVID19"))),"")</f>
        <v/>
      </c>
    </row>
    <row r="929" spans="1:11" x14ac:dyDescent="0.4">
      <c r="A929" s="1">
        <f t="shared" si="163"/>
        <v>44808</v>
      </c>
      <c r="B929" s="3">
        <f t="shared" si="163"/>
        <v>922</v>
      </c>
      <c r="C929" s="14">
        <f t="shared" si="159"/>
        <v>572032.10881347384</v>
      </c>
      <c r="D929" s="14">
        <f t="shared" si="156"/>
        <v>-1.7087240116073006E-143</v>
      </c>
      <c r="E929" s="14">
        <f t="shared" si="160"/>
        <v>2.5561356941266414E-142</v>
      </c>
      <c r="F929" s="14">
        <f t="shared" si="162"/>
        <v>-8.1225671196490118E-143</v>
      </c>
      <c r="G929" s="14">
        <f t="shared" si="161"/>
        <v>8027967.8911865288</v>
      </c>
      <c r="H929" s="14">
        <f t="shared" si="157"/>
        <v>9.8312911312563126E-143</v>
      </c>
      <c r="I929" s="3">
        <f t="shared" si="154"/>
        <v>8027967.8911865288</v>
      </c>
      <c r="J929" s="3">
        <f t="shared" si="154"/>
        <v>1.7087240116073008E-143</v>
      </c>
      <c r="K929" s="3" t="str">
        <f ca="1">IF($A929&lt;=MAX(COVID19!A924:A4200),_xlfn.NUMBERVALUE(INDIRECT(ADDRESS((ROW(K929)-7)*28+29,5,,,"COVID19"))),"")</f>
        <v/>
      </c>
    </row>
    <row r="930" spans="1:11" x14ac:dyDescent="0.4">
      <c r="A930" s="1">
        <f t="shared" si="163"/>
        <v>44809</v>
      </c>
      <c r="B930" s="3">
        <f t="shared" si="163"/>
        <v>923</v>
      </c>
      <c r="C930" s="14">
        <f t="shared" si="159"/>
        <v>572032.10881347384</v>
      </c>
      <c r="D930" s="14">
        <f t="shared" si="156"/>
        <v>-1.1657471459766068E-143</v>
      </c>
      <c r="E930" s="14">
        <f t="shared" si="160"/>
        <v>1.7438789821617404E-142</v>
      </c>
      <c r="F930" s="14">
        <f t="shared" si="162"/>
        <v>-5.5414797084916253E-143</v>
      </c>
      <c r="G930" s="14">
        <f t="shared" si="161"/>
        <v>8027967.8911865288</v>
      </c>
      <c r="H930" s="14">
        <f t="shared" si="157"/>
        <v>6.7072268544682317E-143</v>
      </c>
      <c r="I930" s="3">
        <f t="shared" si="154"/>
        <v>8027967.8911865288</v>
      </c>
      <c r="J930" s="3">
        <f t="shared" si="154"/>
        <v>1.1657471459766064E-143</v>
      </c>
      <c r="K930" s="3" t="str">
        <f ca="1">IF($A930&lt;=MAX(COVID19!A925:A4200),_xlfn.NUMBERVALUE(INDIRECT(ADDRESS((ROW(K930)-7)*28+29,5,,,"COVID19"))),"")</f>
        <v/>
      </c>
    </row>
    <row r="931" spans="1:11" x14ac:dyDescent="0.4">
      <c r="A931" s="1">
        <f t="shared" si="163"/>
        <v>44810</v>
      </c>
      <c r="B931" s="3">
        <f t="shared" si="163"/>
        <v>924</v>
      </c>
      <c r="C931" s="14">
        <f t="shared" si="159"/>
        <v>572032.10881347384</v>
      </c>
      <c r="D931" s="14">
        <f t="shared" si="156"/>
        <v>-7.9531065234712825E-144</v>
      </c>
      <c r="E931" s="14">
        <f t="shared" si="160"/>
        <v>1.1897310113125779E-142</v>
      </c>
      <c r="F931" s="14">
        <f t="shared" si="162"/>
        <v>-3.7805778527012474E-143</v>
      </c>
      <c r="G931" s="14">
        <f t="shared" si="161"/>
        <v>8027967.8911865288</v>
      </c>
      <c r="H931" s="14">
        <f t="shared" si="157"/>
        <v>4.5758885050483758E-143</v>
      </c>
      <c r="I931" s="3">
        <f t="shared" si="154"/>
        <v>8027967.8911865288</v>
      </c>
      <c r="J931" s="3">
        <f t="shared" si="154"/>
        <v>7.9531065234712837E-144</v>
      </c>
      <c r="K931" s="3" t="str">
        <f ca="1">IF($A931&lt;=MAX(COVID19!A926:A4200),_xlfn.NUMBERVALUE(INDIRECT(ADDRESS((ROW(K931)-7)*28+29,5,,,"COVID19"))),"")</f>
        <v/>
      </c>
    </row>
    <row r="932" spans="1:11" x14ac:dyDescent="0.4">
      <c r="A932" s="1">
        <f t="shared" si="163"/>
        <v>44811</v>
      </c>
      <c r="B932" s="3">
        <f t="shared" si="163"/>
        <v>925</v>
      </c>
      <c r="C932" s="14">
        <f t="shared" si="159"/>
        <v>572032.10881347384</v>
      </c>
      <c r="D932" s="14">
        <f t="shared" si="156"/>
        <v>-5.4258681732128182E-144</v>
      </c>
      <c r="E932" s="14">
        <f t="shared" si="160"/>
        <v>8.1167322604245321E-143</v>
      </c>
      <c r="F932" s="14">
        <f t="shared" si="162"/>
        <v>-2.5792332828419996E-143</v>
      </c>
      <c r="G932" s="14">
        <f t="shared" si="161"/>
        <v>8027967.8911865288</v>
      </c>
      <c r="H932" s="14">
        <f t="shared" si="157"/>
        <v>3.1218201001632814E-143</v>
      </c>
      <c r="I932" s="3">
        <f t="shared" si="154"/>
        <v>8027967.8911865288</v>
      </c>
      <c r="J932" s="3">
        <f t="shared" si="154"/>
        <v>5.4258681732128182E-144</v>
      </c>
      <c r="K932" s="3" t="str">
        <f ca="1">IF($A932&lt;=MAX(COVID19!A927:A4200),_xlfn.NUMBERVALUE(INDIRECT(ADDRESS((ROW(K932)-7)*28+29,5,,,"COVID19"))),"")</f>
        <v/>
      </c>
    </row>
    <row r="933" spans="1:11" x14ac:dyDescent="0.4">
      <c r="A933" s="1">
        <f t="shared" si="163"/>
        <v>44812</v>
      </c>
      <c r="B933" s="3">
        <f t="shared" si="163"/>
        <v>926</v>
      </c>
      <c r="C933" s="14">
        <f t="shared" si="159"/>
        <v>572032.10881347384</v>
      </c>
      <c r="D933" s="14">
        <f t="shared" si="156"/>
        <v>-3.7017038997528905E-144</v>
      </c>
      <c r="E933" s="14">
        <f t="shared" si="160"/>
        <v>5.5374989775825325E-143</v>
      </c>
      <c r="F933" s="14">
        <f t="shared" si="162"/>
        <v>-1.7596369090949155E-143</v>
      </c>
      <c r="G933" s="14">
        <f t="shared" si="161"/>
        <v>8027967.8911865288</v>
      </c>
      <c r="H933" s="14">
        <f t="shared" si="157"/>
        <v>2.1298072990702046E-143</v>
      </c>
      <c r="I933" s="3">
        <f t="shared" si="154"/>
        <v>8027967.8911865288</v>
      </c>
      <c r="J933" s="3">
        <f t="shared" si="154"/>
        <v>3.7017038997528911E-144</v>
      </c>
      <c r="K933" s="3" t="str">
        <f ca="1">IF($A933&lt;=MAX(COVID19!A928:A4200),_xlfn.NUMBERVALUE(INDIRECT(ADDRESS((ROW(K933)-7)*28+29,5,,,"COVID19"))),"")</f>
        <v/>
      </c>
    </row>
    <row r="934" spans="1:11" x14ac:dyDescent="0.4">
      <c r="A934" s="1">
        <f t="shared" si="163"/>
        <v>44813</v>
      </c>
      <c r="B934" s="3">
        <f t="shared" si="163"/>
        <v>927</v>
      </c>
      <c r="C934" s="14">
        <f t="shared" si="159"/>
        <v>572032.10881347384</v>
      </c>
      <c r="D934" s="14">
        <f t="shared" si="156"/>
        <v>-2.5254229045030473E-144</v>
      </c>
      <c r="E934" s="14">
        <f t="shared" si="160"/>
        <v>3.777862068487617E-143</v>
      </c>
      <c r="F934" s="14">
        <f t="shared" si="162"/>
        <v>-1.2004815820449325E-143</v>
      </c>
      <c r="G934" s="14">
        <f t="shared" si="161"/>
        <v>8027967.8911865288</v>
      </c>
      <c r="H934" s="14">
        <f t="shared" si="157"/>
        <v>1.4530238724952372E-143</v>
      </c>
      <c r="I934" s="3">
        <f t="shared" si="154"/>
        <v>8027967.8911865288</v>
      </c>
      <c r="J934" s="3">
        <f t="shared" si="154"/>
        <v>2.5254229045030471E-144</v>
      </c>
      <c r="K934" s="3" t="str">
        <f ca="1">IF($A934&lt;=MAX(COVID19!A929:A4200),_xlfn.NUMBERVALUE(INDIRECT(ADDRESS((ROW(K934)-7)*28+29,5,,,"COVID19"))),"")</f>
        <v/>
      </c>
    </row>
    <row r="935" spans="1:11" x14ac:dyDescent="0.4">
      <c r="A935" s="1">
        <f t="shared" si="163"/>
        <v>44814</v>
      </c>
      <c r="B935" s="3">
        <f t="shared" si="163"/>
        <v>928</v>
      </c>
      <c r="C935" s="14">
        <f t="shared" si="159"/>
        <v>572032.10881347384</v>
      </c>
      <c r="D935" s="14">
        <f t="shared" si="156"/>
        <v>-1.7229257172661373E-144</v>
      </c>
      <c r="E935" s="14">
        <f t="shared" si="160"/>
        <v>2.5773804864426842E-143</v>
      </c>
      <c r="F935" s="14">
        <f t="shared" si="162"/>
        <v>-8.190076153667263E-144</v>
      </c>
      <c r="G935" s="14">
        <f t="shared" si="161"/>
        <v>8027967.8911865288</v>
      </c>
      <c r="H935" s="14">
        <f t="shared" si="157"/>
        <v>9.9130018709334E-144</v>
      </c>
      <c r="I935" s="3">
        <f t="shared" si="154"/>
        <v>8027967.8911865288</v>
      </c>
      <c r="J935" s="3">
        <f t="shared" si="154"/>
        <v>1.722925717266137E-144</v>
      </c>
      <c r="K935" s="3" t="str">
        <f ca="1">IF($A935&lt;=MAX(COVID19!A930:A4200),_xlfn.NUMBERVALUE(INDIRECT(ADDRESS((ROW(K935)-7)*28+29,5,,,"COVID19"))),"")</f>
        <v/>
      </c>
    </row>
    <row r="936" spans="1:11" x14ac:dyDescent="0.4">
      <c r="A936" s="1">
        <f t="shared" si="163"/>
        <v>44815</v>
      </c>
      <c r="B936" s="3">
        <f t="shared" si="163"/>
        <v>929</v>
      </c>
      <c r="C936" s="14">
        <f t="shared" si="159"/>
        <v>572032.10881347384</v>
      </c>
      <c r="D936" s="14">
        <f t="shared" si="156"/>
        <v>-1.175436011894875E-144</v>
      </c>
      <c r="E936" s="14">
        <f t="shared" si="160"/>
        <v>1.7583728710759579E-143</v>
      </c>
      <c r="F936" s="14">
        <f t="shared" si="162"/>
        <v>-5.5875365691665003E-144</v>
      </c>
      <c r="G936" s="14">
        <f t="shared" si="161"/>
        <v>8027967.8911865288</v>
      </c>
      <c r="H936" s="14">
        <f t="shared" si="157"/>
        <v>6.7629725810613756E-144</v>
      </c>
      <c r="I936" s="3">
        <f t="shared" si="154"/>
        <v>8027967.8911865288</v>
      </c>
      <c r="J936" s="3">
        <f t="shared" si="154"/>
        <v>1.1754360118948753E-144</v>
      </c>
      <c r="K936" s="3" t="str">
        <f ca="1">IF($A936&lt;=MAX(COVID19!A931:A4200),_xlfn.NUMBERVALUE(INDIRECT(ADDRESS((ROW(K936)-7)*28+29,5,,,"COVID19"))),"")</f>
        <v/>
      </c>
    </row>
    <row r="937" spans="1:11" x14ac:dyDescent="0.4">
      <c r="A937" s="1">
        <f t="shared" ref="A937:B952" si="164">A936+1</f>
        <v>44816</v>
      </c>
      <c r="B937" s="3">
        <f t="shared" si="164"/>
        <v>930</v>
      </c>
      <c r="C937" s="14">
        <f t="shared" si="159"/>
        <v>572032.10881347384</v>
      </c>
      <c r="D937" s="14">
        <f t="shared" si="156"/>
        <v>-8.0192071208483093E-145</v>
      </c>
      <c r="E937" s="14">
        <f t="shared" si="160"/>
        <v>1.1996192141593079E-143</v>
      </c>
      <c r="F937" s="14">
        <f t="shared" si="162"/>
        <v>-3.8119993423740454E-144</v>
      </c>
      <c r="G937" s="14">
        <f t="shared" si="161"/>
        <v>8027967.8911865288</v>
      </c>
      <c r="H937" s="14">
        <f t="shared" si="157"/>
        <v>4.6139200544588761E-144</v>
      </c>
      <c r="I937" s="3">
        <f t="shared" si="154"/>
        <v>8027967.8911865288</v>
      </c>
      <c r="J937" s="3">
        <f t="shared" si="154"/>
        <v>8.0192071208483079E-145</v>
      </c>
      <c r="K937" s="3" t="str">
        <f ca="1">IF($A937&lt;=MAX(COVID19!A932:A4200),_xlfn.NUMBERVALUE(INDIRECT(ADDRESS((ROW(K937)-7)*28+29,5,,,"COVID19"))),"")</f>
        <v/>
      </c>
    </row>
    <row r="938" spans="1:11" x14ac:dyDescent="0.4">
      <c r="A938" s="1">
        <f t="shared" si="164"/>
        <v>44817</v>
      </c>
      <c r="B938" s="3">
        <f t="shared" si="164"/>
        <v>931</v>
      </c>
      <c r="C938" s="14">
        <f t="shared" si="159"/>
        <v>572032.10881347384</v>
      </c>
      <c r="D938" s="14">
        <f t="shared" si="156"/>
        <v>-5.4709641525612528E-145</v>
      </c>
      <c r="E938" s="14">
        <f t="shared" si="160"/>
        <v>8.184192799219034E-144</v>
      </c>
      <c r="F938" s="14">
        <f t="shared" si="162"/>
        <v>-2.6006700459819643E-144</v>
      </c>
      <c r="G938" s="14">
        <f t="shared" si="161"/>
        <v>8027967.8911865288</v>
      </c>
      <c r="H938" s="14">
        <f t="shared" si="157"/>
        <v>3.1477664612380897E-144</v>
      </c>
      <c r="I938" s="3">
        <f t="shared" si="154"/>
        <v>8027967.8911865288</v>
      </c>
      <c r="J938" s="3">
        <f t="shared" si="154"/>
        <v>5.4709641525612536E-145</v>
      </c>
      <c r="K938" s="3" t="str">
        <f ca="1">IF($A938&lt;=MAX(COVID19!A933:A4200),_xlfn.NUMBERVALUE(INDIRECT(ADDRESS((ROW(K938)-7)*28+29,5,,,"COVID19"))),"")</f>
        <v/>
      </c>
    </row>
    <row r="939" spans="1:11" x14ac:dyDescent="0.4">
      <c r="A939" s="1">
        <f t="shared" si="164"/>
        <v>44818</v>
      </c>
      <c r="B939" s="3">
        <f t="shared" si="164"/>
        <v>932</v>
      </c>
      <c r="C939" s="14">
        <f t="shared" si="159"/>
        <v>572032.10881347384</v>
      </c>
      <c r="D939" s="14">
        <f t="shared" si="156"/>
        <v>-3.7324698449045641E-145</v>
      </c>
      <c r="E939" s="14">
        <f t="shared" si="160"/>
        <v>5.5835227532370702E-144</v>
      </c>
      <c r="F939" s="14">
        <f t="shared" si="162"/>
        <v>-1.7742617667545704E-144</v>
      </c>
      <c r="G939" s="14">
        <f t="shared" si="161"/>
        <v>8027967.8911865288</v>
      </c>
      <c r="H939" s="14">
        <f t="shared" si="157"/>
        <v>2.1475087512450267E-144</v>
      </c>
      <c r="I939" s="3">
        <f t="shared" si="154"/>
        <v>8027967.8911865288</v>
      </c>
      <c r="J939" s="3">
        <f t="shared" si="154"/>
        <v>3.7324698449045634E-145</v>
      </c>
      <c r="K939" s="3" t="str">
        <f ca="1">IF($A939&lt;=MAX(COVID19!A934:A4200),_xlfn.NUMBERVALUE(INDIRECT(ADDRESS((ROW(K939)-7)*28+29,5,,,"COVID19"))),"")</f>
        <v/>
      </c>
    </row>
    <row r="940" spans="1:11" x14ac:dyDescent="0.4">
      <c r="A940" s="1">
        <f t="shared" si="164"/>
        <v>44819</v>
      </c>
      <c r="B940" s="3">
        <f t="shared" si="164"/>
        <v>933</v>
      </c>
      <c r="C940" s="14">
        <f t="shared" si="159"/>
        <v>572032.10881347384</v>
      </c>
      <c r="D940" s="14">
        <f t="shared" si="156"/>
        <v>-2.5464124338303139E-145</v>
      </c>
      <c r="E940" s="14">
        <f t="shared" si="160"/>
        <v>3.8092609864824998E-144</v>
      </c>
      <c r="F940" s="14">
        <f t="shared" si="162"/>
        <v>-1.2104591360333146E-144</v>
      </c>
      <c r="G940" s="14">
        <f t="shared" si="161"/>
        <v>8027967.8911865288</v>
      </c>
      <c r="H940" s="14">
        <f t="shared" si="157"/>
        <v>1.465100379416346E-144</v>
      </c>
      <c r="I940" s="3">
        <f t="shared" si="154"/>
        <v>8027967.8911865288</v>
      </c>
      <c r="J940" s="3">
        <f t="shared" si="154"/>
        <v>2.5464124338303139E-145</v>
      </c>
      <c r="K940" s="3" t="str">
        <f ca="1">IF($A940&lt;=MAX(COVID19!A935:A4200),_xlfn.NUMBERVALUE(INDIRECT(ADDRESS((ROW(K940)-7)*28+29,5,,,"COVID19"))),"")</f>
        <v/>
      </c>
    </row>
    <row r="941" spans="1:11" x14ac:dyDescent="0.4">
      <c r="A941" s="1">
        <f t="shared" si="164"/>
        <v>44820</v>
      </c>
      <c r="B941" s="3">
        <f t="shared" si="164"/>
        <v>934</v>
      </c>
      <c r="C941" s="14">
        <f t="shared" si="159"/>
        <v>572032.10881347384</v>
      </c>
      <c r="D941" s="14">
        <f t="shared" si="156"/>
        <v>-1.737245457459662E-145</v>
      </c>
      <c r="E941" s="14">
        <f t="shared" si="160"/>
        <v>2.598801850449185E-144</v>
      </c>
      <c r="F941" s="14">
        <f t="shared" si="162"/>
        <v>-8.2581462750372026E-145</v>
      </c>
      <c r="G941" s="14">
        <f t="shared" si="161"/>
        <v>8027967.8911865288</v>
      </c>
      <c r="H941" s="14">
        <f t="shared" si="157"/>
        <v>9.995391732496865E-145</v>
      </c>
      <c r="I941" s="3">
        <f t="shared" ref="I941:J1004" si="165">E941+G941</f>
        <v>8027967.8911865288</v>
      </c>
      <c r="J941" s="3">
        <f t="shared" si="165"/>
        <v>1.7372454574596624E-145</v>
      </c>
      <c r="K941" s="3" t="str">
        <f ca="1">IF($A941&lt;=MAX(COVID19!A936:A4200),_xlfn.NUMBERVALUE(INDIRECT(ADDRESS((ROW(K941)-7)*28+29,5,,,"COVID19"))),"")</f>
        <v/>
      </c>
    </row>
    <row r="942" spans="1:11" x14ac:dyDescent="0.4">
      <c r="A942" s="1">
        <f t="shared" si="164"/>
        <v>44821</v>
      </c>
      <c r="B942" s="3">
        <f t="shared" si="164"/>
        <v>935</v>
      </c>
      <c r="C942" s="14">
        <f t="shared" si="159"/>
        <v>572032.10881347384</v>
      </c>
      <c r="D942" s="14">
        <f t="shared" si="156"/>
        <v>-1.1852054048151663E-145</v>
      </c>
      <c r="E942" s="14">
        <f t="shared" si="160"/>
        <v>1.7729872229454648E-144</v>
      </c>
      <c r="F942" s="14">
        <f t="shared" si="162"/>
        <v>-5.6339762218981596E-145</v>
      </c>
      <c r="G942" s="14">
        <f t="shared" si="161"/>
        <v>8027967.8911865288</v>
      </c>
      <c r="H942" s="14">
        <f t="shared" si="157"/>
        <v>6.819181626713326E-145</v>
      </c>
      <c r="I942" s="3">
        <f t="shared" si="165"/>
        <v>8027967.8911865288</v>
      </c>
      <c r="J942" s="3">
        <f t="shared" si="165"/>
        <v>1.1852054048151664E-145</v>
      </c>
      <c r="K942" s="3" t="str">
        <f ca="1">IF($A942&lt;=MAX(COVID19!A937:A4200),_xlfn.NUMBERVALUE(INDIRECT(ADDRESS((ROW(K942)-7)*28+29,5,,,"COVID19"))),"")</f>
        <v/>
      </c>
    </row>
    <row r="943" spans="1:11" x14ac:dyDescent="0.4">
      <c r="A943" s="1">
        <f t="shared" si="164"/>
        <v>44822</v>
      </c>
      <c r="B943" s="3">
        <f t="shared" si="164"/>
        <v>936</v>
      </c>
      <c r="C943" s="14">
        <f t="shared" si="159"/>
        <v>572032.10881347384</v>
      </c>
      <c r="D943" s="14">
        <f t="shared" si="156"/>
        <v>-8.0858570996476399E-146</v>
      </c>
      <c r="E943" s="14">
        <f t="shared" si="160"/>
        <v>1.2095896007556488E-144</v>
      </c>
      <c r="F943" s="14">
        <f t="shared" si="162"/>
        <v>-3.8436819852492694E-145</v>
      </c>
      <c r="G943" s="14">
        <f t="shared" si="161"/>
        <v>8027967.8911865288</v>
      </c>
      <c r="H943" s="14">
        <f t="shared" si="157"/>
        <v>4.6522676952140337E-145</v>
      </c>
      <c r="I943" s="3">
        <f t="shared" si="165"/>
        <v>8027967.8911865288</v>
      </c>
      <c r="J943" s="3">
        <f t="shared" si="165"/>
        <v>8.0858570996476435E-146</v>
      </c>
      <c r="K943" s="3" t="str">
        <f ca="1">IF($A943&lt;=MAX(COVID19!A938:A4200),_xlfn.NUMBERVALUE(INDIRECT(ADDRESS((ROW(K943)-7)*28+29,5,,,"COVID19"))),"")</f>
        <v/>
      </c>
    </row>
    <row r="944" spans="1:11" x14ac:dyDescent="0.4">
      <c r="A944" s="1">
        <f t="shared" si="164"/>
        <v>44823</v>
      </c>
      <c r="B944" s="3">
        <f t="shared" si="164"/>
        <v>937</v>
      </c>
      <c r="C944" s="14">
        <f t="shared" si="159"/>
        <v>572032.10881347384</v>
      </c>
      <c r="D944" s="14">
        <f t="shared" si="156"/>
        <v>-5.5164349378003718E-146</v>
      </c>
      <c r="E944" s="14">
        <f t="shared" si="160"/>
        <v>8.2522140223072186E-145</v>
      </c>
      <c r="F944" s="14">
        <f t="shared" si="162"/>
        <v>-2.6222849763381235E-145</v>
      </c>
      <c r="G944" s="14">
        <f t="shared" si="161"/>
        <v>8027967.8911865288</v>
      </c>
      <c r="H944" s="14">
        <f t="shared" si="157"/>
        <v>3.1739284701181606E-145</v>
      </c>
      <c r="I944" s="3">
        <f t="shared" si="165"/>
        <v>8027967.8911865288</v>
      </c>
      <c r="J944" s="3">
        <f t="shared" si="165"/>
        <v>5.5164349378003709E-146</v>
      </c>
      <c r="K944" s="3" t="str">
        <f ca="1">IF($A944&lt;=MAX(COVID19!A939:A4200),_xlfn.NUMBERVALUE(INDIRECT(ADDRESS((ROW(K944)-7)*28+29,5,,,"COVID19"))),"")</f>
        <v/>
      </c>
    </row>
    <row r="945" spans="1:11" x14ac:dyDescent="0.4">
      <c r="A945" s="1">
        <f t="shared" si="164"/>
        <v>44824</v>
      </c>
      <c r="B945" s="3">
        <f t="shared" si="164"/>
        <v>938</v>
      </c>
      <c r="C945" s="14">
        <f t="shared" si="159"/>
        <v>572032.10881347384</v>
      </c>
      <c r="D945" s="14">
        <f t="shared" si="156"/>
        <v>-3.763491494836174E-146</v>
      </c>
      <c r="E945" s="14">
        <f t="shared" si="160"/>
        <v>5.6299290459690951E-145</v>
      </c>
      <c r="F945" s="14">
        <f t="shared" si="162"/>
        <v>-1.7890081758891112E-145</v>
      </c>
      <c r="G945" s="14">
        <f t="shared" si="161"/>
        <v>8027967.8911865288</v>
      </c>
      <c r="H945" s="14">
        <f t="shared" si="157"/>
        <v>2.1653573253727287E-145</v>
      </c>
      <c r="I945" s="3">
        <f t="shared" si="165"/>
        <v>8027967.8911865288</v>
      </c>
      <c r="J945" s="3">
        <f t="shared" si="165"/>
        <v>3.7634914948361753E-146</v>
      </c>
      <c r="K945" s="3" t="str">
        <f ca="1">IF($A945&lt;=MAX(COVID19!A940:A4200),_xlfn.NUMBERVALUE(INDIRECT(ADDRESS((ROW(K945)-7)*28+29,5,,,"COVID19"))),"")</f>
        <v/>
      </c>
    </row>
    <row r="946" spans="1:11" x14ac:dyDescent="0.4">
      <c r="A946" s="1">
        <f t="shared" si="164"/>
        <v>44825</v>
      </c>
      <c r="B946" s="3">
        <f t="shared" si="164"/>
        <v>939</v>
      </c>
      <c r="C946" s="14">
        <f t="shared" si="159"/>
        <v>572032.10881347384</v>
      </c>
      <c r="D946" s="14">
        <f t="shared" si="156"/>
        <v>-2.5675764132825853E-146</v>
      </c>
      <c r="E946" s="14">
        <f t="shared" si="160"/>
        <v>3.840920870079984E-145</v>
      </c>
      <c r="F946" s="14">
        <f t="shared" si="162"/>
        <v>-1.2205196163948121E-145</v>
      </c>
      <c r="G946" s="14">
        <f t="shared" si="161"/>
        <v>8027967.8911865288</v>
      </c>
      <c r="H946" s="14">
        <f t="shared" si="157"/>
        <v>1.4772772577230706E-145</v>
      </c>
      <c r="I946" s="3">
        <f t="shared" si="165"/>
        <v>8027967.8911865288</v>
      </c>
      <c r="J946" s="3">
        <f t="shared" si="165"/>
        <v>2.5675764132825857E-146</v>
      </c>
      <c r="K946" s="3" t="str">
        <f ca="1">IF($A946&lt;=MAX(COVID19!A941:A4200),_xlfn.NUMBERVALUE(INDIRECT(ADDRESS((ROW(K946)-7)*28+29,5,,,"COVID19"))),"")</f>
        <v/>
      </c>
    </row>
    <row r="947" spans="1:11" x14ac:dyDescent="0.4">
      <c r="A947" s="1">
        <f t="shared" si="164"/>
        <v>44826</v>
      </c>
      <c r="B947" s="3">
        <f t="shared" si="164"/>
        <v>940</v>
      </c>
      <c r="C947" s="14">
        <f t="shared" si="159"/>
        <v>572032.10881347384</v>
      </c>
      <c r="D947" s="14">
        <f t="shared" si="156"/>
        <v>-1.7516842132074586E-146</v>
      </c>
      <c r="E947" s="14">
        <f t="shared" si="160"/>
        <v>2.6204012536851719E-145</v>
      </c>
      <c r="F947" s="14">
        <f t="shared" si="162"/>
        <v>-8.3267821471201246E-146</v>
      </c>
      <c r="G947" s="14">
        <f t="shared" si="161"/>
        <v>8027967.8911865288</v>
      </c>
      <c r="H947" s="14">
        <f t="shared" si="157"/>
        <v>1.0078466360327584E-145</v>
      </c>
      <c r="I947" s="3">
        <f t="shared" si="165"/>
        <v>8027967.8911865288</v>
      </c>
      <c r="J947" s="3">
        <f t="shared" si="165"/>
        <v>1.7516842132074593E-146</v>
      </c>
      <c r="K947" s="3" t="str">
        <f ca="1">IF($A947&lt;=MAX(COVID19!A942:A4200),_xlfn.NUMBERVALUE(INDIRECT(ADDRESS((ROW(K947)-7)*28+29,5,,,"COVID19"))),"")</f>
        <v/>
      </c>
    </row>
    <row r="948" spans="1:11" x14ac:dyDescent="0.4">
      <c r="A948" s="1">
        <f t="shared" si="164"/>
        <v>44827</v>
      </c>
      <c r="B948" s="3">
        <f t="shared" si="164"/>
        <v>941</v>
      </c>
      <c r="C948" s="14">
        <f t="shared" si="159"/>
        <v>572032.10881347384</v>
      </c>
      <c r="D948" s="14">
        <f t="shared" si="156"/>
        <v>-1.1950559940209761E-146</v>
      </c>
      <c r="E948" s="14">
        <f t="shared" si="160"/>
        <v>1.7877230389731592E-145</v>
      </c>
      <c r="F948" s="14">
        <f t="shared" si="162"/>
        <v>-5.680801848183482E-146</v>
      </c>
      <c r="G948" s="14">
        <f t="shared" si="161"/>
        <v>8027967.8911865288</v>
      </c>
      <c r="H948" s="14">
        <f t="shared" si="157"/>
        <v>6.8758578422044579E-146</v>
      </c>
      <c r="I948" s="3">
        <f t="shared" si="165"/>
        <v>8027967.8911865288</v>
      </c>
      <c r="J948" s="3">
        <f t="shared" si="165"/>
        <v>1.1950559940209759E-146</v>
      </c>
      <c r="K948" s="3" t="str">
        <f ca="1">IF($A948&lt;=MAX(COVID19!A943:A4200),_xlfn.NUMBERVALUE(INDIRECT(ADDRESS((ROW(K948)-7)*28+29,5,,,"COVID19"))),"")</f>
        <v/>
      </c>
    </row>
    <row r="949" spans="1:11" x14ac:dyDescent="0.4">
      <c r="A949" s="1">
        <f t="shared" si="164"/>
        <v>44828</v>
      </c>
      <c r="B949" s="3">
        <f t="shared" si="164"/>
        <v>942</v>
      </c>
      <c r="C949" s="14">
        <f t="shared" si="159"/>
        <v>572032.10881347384</v>
      </c>
      <c r="D949" s="14">
        <f t="shared" si="156"/>
        <v>-8.1530610259391607E-147</v>
      </c>
      <c r="E949" s="14">
        <f t="shared" si="160"/>
        <v>1.219642854154811E-145</v>
      </c>
      <c r="F949" s="14">
        <f t="shared" si="162"/>
        <v>-3.8756279518476643E-146</v>
      </c>
      <c r="G949" s="14">
        <f t="shared" si="161"/>
        <v>8027967.8911865288</v>
      </c>
      <c r="H949" s="14">
        <f t="shared" si="157"/>
        <v>4.6909340544415805E-146</v>
      </c>
      <c r="I949" s="3">
        <f t="shared" si="165"/>
        <v>8027967.8911865288</v>
      </c>
      <c r="J949" s="3">
        <f t="shared" si="165"/>
        <v>8.1530610259391618E-147</v>
      </c>
      <c r="K949" s="3" t="str">
        <f ca="1">IF($A949&lt;=MAX(COVID19!A944:A4200),_xlfn.NUMBERVALUE(INDIRECT(ADDRESS((ROW(K949)-7)*28+29,5,,,"COVID19"))),"")</f>
        <v/>
      </c>
    </row>
    <row r="950" spans="1:11" x14ac:dyDescent="0.4">
      <c r="A950" s="1">
        <f t="shared" si="164"/>
        <v>44829</v>
      </c>
      <c r="B950" s="3">
        <f t="shared" si="164"/>
        <v>943</v>
      </c>
      <c r="C950" s="14">
        <f t="shared" si="159"/>
        <v>572032.10881347384</v>
      </c>
      <c r="D950" s="14">
        <f t="shared" si="156"/>
        <v>-5.5622836440516919E-147</v>
      </c>
      <c r="E950" s="14">
        <f t="shared" si="160"/>
        <v>8.3208005897004452E-146</v>
      </c>
      <c r="F950" s="14">
        <f t="shared" si="162"/>
        <v>-2.6440795547103861E-146</v>
      </c>
      <c r="G950" s="14">
        <f t="shared" si="161"/>
        <v>8027967.8911865288</v>
      </c>
      <c r="H950" s="14">
        <f t="shared" si="157"/>
        <v>3.2003079191155554E-146</v>
      </c>
      <c r="I950" s="3">
        <f t="shared" si="165"/>
        <v>8027967.8911865288</v>
      </c>
      <c r="J950" s="3">
        <f t="shared" si="165"/>
        <v>5.562283644051693E-147</v>
      </c>
      <c r="K950" s="3" t="str">
        <f ca="1">IF($A950&lt;=MAX(COVID19!A945:A4200),_xlfn.NUMBERVALUE(INDIRECT(ADDRESS((ROW(K950)-7)*28+29,5,,,"COVID19"))),"")</f>
        <v/>
      </c>
    </row>
    <row r="951" spans="1:11" x14ac:dyDescent="0.4">
      <c r="A951" s="1">
        <f t="shared" si="164"/>
        <v>44830</v>
      </c>
      <c r="B951" s="3">
        <f t="shared" si="164"/>
        <v>944</v>
      </c>
      <c r="C951" s="14">
        <f t="shared" si="159"/>
        <v>572032.10881347384</v>
      </c>
      <c r="D951" s="14">
        <f t="shared" si="156"/>
        <v>-3.7947709747850287E-147</v>
      </c>
      <c r="E951" s="14">
        <f t="shared" si="160"/>
        <v>5.6767210349900591E-146</v>
      </c>
      <c r="F951" s="14">
        <f t="shared" si="162"/>
        <v>-1.8038771467484426E-146</v>
      </c>
      <c r="G951" s="14">
        <f t="shared" si="161"/>
        <v>8027967.8911865288</v>
      </c>
      <c r="H951" s="14">
        <f t="shared" si="157"/>
        <v>2.1833542442269455E-146</v>
      </c>
      <c r="I951" s="3">
        <f t="shared" si="165"/>
        <v>8027967.8911865288</v>
      </c>
      <c r="J951" s="3">
        <f t="shared" si="165"/>
        <v>3.7947709747850292E-147</v>
      </c>
      <c r="K951" s="3" t="str">
        <f ca="1">IF($A951&lt;=MAX(COVID19!A946:A4200),_xlfn.NUMBERVALUE(INDIRECT(ADDRESS((ROW(K951)-7)*28+29,5,,,"COVID19"))),"")</f>
        <v/>
      </c>
    </row>
    <row r="952" spans="1:11" x14ac:dyDescent="0.4">
      <c r="A952" s="1">
        <f t="shared" si="164"/>
        <v>44831</v>
      </c>
      <c r="B952" s="3">
        <f t="shared" si="164"/>
        <v>945</v>
      </c>
      <c r="C952" s="14">
        <f t="shared" si="159"/>
        <v>572032.10881347384</v>
      </c>
      <c r="D952" s="14">
        <f t="shared" si="156"/>
        <v>-2.5889162927659378E-147</v>
      </c>
      <c r="E952" s="14">
        <f t="shared" si="160"/>
        <v>3.8728438882416166E-146</v>
      </c>
      <c r="F952" s="14">
        <f t="shared" si="162"/>
        <v>-1.2306637123547971E-146</v>
      </c>
      <c r="G952" s="14">
        <f t="shared" si="161"/>
        <v>8027967.8911865288</v>
      </c>
      <c r="H952" s="14">
        <f t="shared" si="157"/>
        <v>1.4895553416313909E-146</v>
      </c>
      <c r="I952" s="3">
        <f t="shared" si="165"/>
        <v>8027967.8911865288</v>
      </c>
      <c r="J952" s="3">
        <f t="shared" si="165"/>
        <v>2.5889162927659378E-147</v>
      </c>
      <c r="K952" s="3" t="str">
        <f ca="1">IF($A952&lt;=MAX(COVID19!A947:A4200),_xlfn.NUMBERVALUE(INDIRECT(ADDRESS((ROW(K952)-7)*28+29,5,,,"COVID19"))),"")</f>
        <v/>
      </c>
    </row>
    <row r="953" spans="1:11" x14ac:dyDescent="0.4">
      <c r="A953" s="1">
        <f t="shared" ref="A953:B968" si="166">A952+1</f>
        <v>44832</v>
      </c>
      <c r="B953" s="3">
        <f t="shared" si="166"/>
        <v>946</v>
      </c>
      <c r="C953" s="14">
        <f t="shared" si="159"/>
        <v>572032.10881347384</v>
      </c>
      <c r="D953" s="14">
        <f t="shared" si="156"/>
        <v>-1.7662429736826517E-147</v>
      </c>
      <c r="E953" s="14">
        <f t="shared" si="160"/>
        <v>2.6421801758868192E-146</v>
      </c>
      <c r="F953" s="14">
        <f t="shared" si="162"/>
        <v>-8.3959884720358835E-147</v>
      </c>
      <c r="G953" s="14">
        <f t="shared" si="161"/>
        <v>8027967.8911865288</v>
      </c>
      <c r="H953" s="14">
        <f t="shared" si="157"/>
        <v>1.0162231445718536E-146</v>
      </c>
      <c r="I953" s="3">
        <f t="shared" si="165"/>
        <v>8027967.8911865288</v>
      </c>
      <c r="J953" s="3">
        <f t="shared" si="165"/>
        <v>1.7662429736826523E-147</v>
      </c>
      <c r="K953" s="3" t="str">
        <f ca="1">IF($A953&lt;=MAX(COVID19!A948:A4200),_xlfn.NUMBERVALUE(INDIRECT(ADDRESS((ROW(K953)-7)*28+29,5,,,"COVID19"))),"")</f>
        <v/>
      </c>
    </row>
    <row r="954" spans="1:11" x14ac:dyDescent="0.4">
      <c r="A954" s="1">
        <f t="shared" si="166"/>
        <v>44833</v>
      </c>
      <c r="B954" s="3">
        <f t="shared" si="166"/>
        <v>947</v>
      </c>
      <c r="C954" s="14">
        <f t="shared" si="159"/>
        <v>572032.10881347384</v>
      </c>
      <c r="D954" s="14">
        <f t="shared" si="156"/>
        <v>-1.2049884543584121E-147</v>
      </c>
      <c r="E954" s="14">
        <f t="shared" si="160"/>
        <v>1.8025813286832309E-146</v>
      </c>
      <c r="F954" s="14">
        <f t="shared" si="162"/>
        <v>-5.7280166559617061E-147</v>
      </c>
      <c r="G954" s="14">
        <f t="shared" si="161"/>
        <v>8027967.8911865288</v>
      </c>
      <c r="H954" s="14">
        <f t="shared" si="157"/>
        <v>6.9330051103201182E-147</v>
      </c>
      <c r="I954" s="3">
        <f t="shared" si="165"/>
        <v>8027967.8911865288</v>
      </c>
      <c r="J954" s="3">
        <f t="shared" si="165"/>
        <v>1.2049884543584121E-147</v>
      </c>
      <c r="K954" s="3" t="str">
        <f ca="1">IF($A954&lt;=MAX(COVID19!A949:A4200),_xlfn.NUMBERVALUE(INDIRECT(ADDRESS((ROW(K954)-7)*28+29,5,,,"COVID19"))),"")</f>
        <v/>
      </c>
    </row>
    <row r="955" spans="1:11" x14ac:dyDescent="0.4">
      <c r="A955" s="1">
        <f t="shared" si="166"/>
        <v>44834</v>
      </c>
      <c r="B955" s="3">
        <f t="shared" si="166"/>
        <v>948</v>
      </c>
      <c r="C955" s="14">
        <f t="shared" si="159"/>
        <v>572032.10881347384</v>
      </c>
      <c r="D955" s="14">
        <f t="shared" si="156"/>
        <v>-8.2208235037427036E-148</v>
      </c>
      <c r="E955" s="14">
        <f t="shared" si="160"/>
        <v>1.2297796630870603E-146</v>
      </c>
      <c r="F955" s="14">
        <f t="shared" si="162"/>
        <v>-3.9078394307298075E-147</v>
      </c>
      <c r="G955" s="14">
        <f t="shared" si="161"/>
        <v>8027967.8911865288</v>
      </c>
      <c r="H955" s="14">
        <f t="shared" si="157"/>
        <v>4.7299217811040777E-147</v>
      </c>
      <c r="I955" s="3">
        <f t="shared" si="165"/>
        <v>8027967.8911865288</v>
      </c>
      <c r="J955" s="3">
        <f t="shared" si="165"/>
        <v>8.2208235037427022E-148</v>
      </c>
      <c r="K955" s="3" t="str">
        <f ca="1">IF($A955&lt;=MAX(COVID19!A950:A4200),_xlfn.NUMBERVALUE(INDIRECT(ADDRESS((ROW(K955)-7)*28+29,5,,,"COVID19"))),"")</f>
        <v/>
      </c>
    </row>
    <row r="956" spans="1:11" x14ac:dyDescent="0.4">
      <c r="A956" s="1">
        <f t="shared" si="166"/>
        <v>44835</v>
      </c>
      <c r="B956" s="3">
        <f t="shared" si="166"/>
        <v>949</v>
      </c>
      <c r="C956" s="14">
        <f t="shared" si="159"/>
        <v>572032.10881347384</v>
      </c>
      <c r="D956" s="14">
        <f t="shared" si="156"/>
        <v>-5.6085134123274232E-148</v>
      </c>
      <c r="E956" s="14">
        <f t="shared" si="160"/>
        <v>8.3899572001407959E-147</v>
      </c>
      <c r="F956" s="14">
        <f t="shared" si="162"/>
        <v>-2.666055274206025E-147</v>
      </c>
      <c r="G956" s="14">
        <f t="shared" si="161"/>
        <v>8027967.8911865288</v>
      </c>
      <c r="H956" s="14">
        <f t="shared" si="157"/>
        <v>3.2269066154387673E-147</v>
      </c>
      <c r="I956" s="3">
        <f t="shared" si="165"/>
        <v>8027967.8911865288</v>
      </c>
      <c r="J956" s="3">
        <f t="shared" si="165"/>
        <v>5.6085134123274225E-148</v>
      </c>
      <c r="K956" s="3" t="str">
        <f ca="1">IF($A956&lt;=MAX(COVID19!A951:A4200),_xlfn.NUMBERVALUE(INDIRECT(ADDRESS((ROW(K956)-7)*28+29,5,,,"COVID19"))),"")</f>
        <v/>
      </c>
    </row>
    <row r="957" spans="1:11" x14ac:dyDescent="0.4">
      <c r="A957" s="1">
        <f t="shared" si="166"/>
        <v>44836</v>
      </c>
      <c r="B957" s="3">
        <f t="shared" si="166"/>
        <v>950</v>
      </c>
      <c r="C957" s="14">
        <f t="shared" si="159"/>
        <v>572032.10881347384</v>
      </c>
      <c r="D957" s="14">
        <f t="shared" si="156"/>
        <v>-3.8263104276519075E-148</v>
      </c>
      <c r="E957" s="14">
        <f t="shared" si="160"/>
        <v>5.7239019259347709E-147</v>
      </c>
      <c r="F957" s="14">
        <f t="shared" si="162"/>
        <v>-1.8188696979789516E-147</v>
      </c>
      <c r="G957" s="14">
        <f t="shared" si="161"/>
        <v>8027967.8911865288</v>
      </c>
      <c r="H957" s="14">
        <f t="shared" si="157"/>
        <v>2.2015007407441424E-147</v>
      </c>
      <c r="I957" s="3">
        <f t="shared" si="165"/>
        <v>8027967.8911865288</v>
      </c>
      <c r="J957" s="3">
        <f t="shared" si="165"/>
        <v>3.8263104276519089E-148</v>
      </c>
      <c r="K957" s="3" t="str">
        <f ca="1">IF($A957&lt;=MAX(COVID19!A952:A4200),_xlfn.NUMBERVALUE(INDIRECT(ADDRESS((ROW(K957)-7)*28+29,5,,,"COVID19"))),"")</f>
        <v/>
      </c>
    </row>
    <row r="958" spans="1:11" x14ac:dyDescent="0.4">
      <c r="A958" s="1">
        <f t="shared" si="166"/>
        <v>44837</v>
      </c>
      <c r="B958" s="3">
        <f t="shared" si="166"/>
        <v>951</v>
      </c>
      <c r="C958" s="14">
        <f t="shared" si="159"/>
        <v>572032.10881347384</v>
      </c>
      <c r="D958" s="14">
        <f t="shared" si="156"/>
        <v>-2.6104335342370414E-148</v>
      </c>
      <c r="E958" s="14">
        <f t="shared" si="160"/>
        <v>3.9050322279558194E-147</v>
      </c>
      <c r="F958" s="14">
        <f t="shared" si="162"/>
        <v>-1.2408921188669954E-147</v>
      </c>
      <c r="G958" s="14">
        <f t="shared" si="161"/>
        <v>8027967.8911865288</v>
      </c>
      <c r="H958" s="14">
        <f t="shared" si="157"/>
        <v>1.5019354722906995E-147</v>
      </c>
      <c r="I958" s="3">
        <f t="shared" si="165"/>
        <v>8027967.8911865288</v>
      </c>
      <c r="J958" s="3">
        <f t="shared" si="165"/>
        <v>2.6104335342370414E-148</v>
      </c>
      <c r="K958" s="3" t="str">
        <f ca="1">IF($A958&lt;=MAX(COVID19!A953:A4200),_xlfn.NUMBERVALUE(INDIRECT(ADDRESS((ROW(K958)-7)*28+29,5,,,"COVID19"))),"")</f>
        <v/>
      </c>
    </row>
    <row r="959" spans="1:11" x14ac:dyDescent="0.4">
      <c r="A959" s="1">
        <f t="shared" si="166"/>
        <v>44838</v>
      </c>
      <c r="B959" s="3">
        <f t="shared" si="166"/>
        <v>952</v>
      </c>
      <c r="C959" s="14">
        <f t="shared" si="159"/>
        <v>572032.10881347384</v>
      </c>
      <c r="D959" s="14">
        <f t="shared" si="156"/>
        <v>-1.7809227362796758E-148</v>
      </c>
      <c r="E959" s="14">
        <f t="shared" si="160"/>
        <v>2.6641401090888237E-147</v>
      </c>
      <c r="F959" s="14">
        <f t="shared" si="162"/>
        <v>-8.4657699909850297E-148</v>
      </c>
      <c r="G959" s="14">
        <f t="shared" si="161"/>
        <v>8027967.8911865288</v>
      </c>
      <c r="H959" s="14">
        <f t="shared" si="157"/>
        <v>1.0246692727264706E-147</v>
      </c>
      <c r="I959" s="3">
        <f t="shared" si="165"/>
        <v>8027967.8911865288</v>
      </c>
      <c r="J959" s="3">
        <f t="shared" si="165"/>
        <v>1.7809227362796761E-148</v>
      </c>
      <c r="K959" s="3" t="str">
        <f ca="1">IF($A959&lt;=MAX(COVID19!A954:A4200),_xlfn.NUMBERVALUE(INDIRECT(ADDRESS((ROW(K959)-7)*28+29,5,,,"COVID19"))),"")</f>
        <v/>
      </c>
    </row>
    <row r="960" spans="1:11" x14ac:dyDescent="0.4">
      <c r="A960" s="1">
        <f t="shared" si="166"/>
        <v>44839</v>
      </c>
      <c r="B960" s="3">
        <f t="shared" si="166"/>
        <v>953</v>
      </c>
      <c r="C960" s="14">
        <f t="shared" si="159"/>
        <v>572032.10881347384</v>
      </c>
      <c r="D960" s="14">
        <f t="shared" si="156"/>
        <v>-1.2150034662824251E-148</v>
      </c>
      <c r="E960" s="14">
        <f t="shared" si="160"/>
        <v>1.8175631099903209E-147</v>
      </c>
      <c r="F960" s="14">
        <f t="shared" si="162"/>
        <v>-5.7756238798341936E-148</v>
      </c>
      <c r="G960" s="14">
        <f t="shared" si="161"/>
        <v>8027967.8911865288</v>
      </c>
      <c r="H960" s="14">
        <f t="shared" si="157"/>
        <v>6.9906273461166183E-148</v>
      </c>
      <c r="I960" s="3">
        <f t="shared" si="165"/>
        <v>8027967.8911865288</v>
      </c>
      <c r="J960" s="3">
        <f t="shared" si="165"/>
        <v>1.2150034662824247E-148</v>
      </c>
      <c r="K960" s="3" t="str">
        <f ca="1">IF($A960&lt;=MAX(COVID19!A955:A4200),_xlfn.NUMBERVALUE(INDIRECT(ADDRESS((ROW(K960)-7)*28+29,5,,,"COVID19"))),"")</f>
        <v/>
      </c>
    </row>
    <row r="961" spans="1:11" x14ac:dyDescent="0.4">
      <c r="A961" s="1">
        <f t="shared" si="166"/>
        <v>44840</v>
      </c>
      <c r="B961" s="3">
        <f t="shared" si="166"/>
        <v>954</v>
      </c>
      <c r="C961" s="14">
        <f t="shared" si="159"/>
        <v>572032.10881347384</v>
      </c>
      <c r="D961" s="14">
        <f t="shared" si="156"/>
        <v>-8.2891491753434535E-149</v>
      </c>
      <c r="E961" s="14">
        <f t="shared" si="160"/>
        <v>1.2400007220069015E-147</v>
      </c>
      <c r="F961" s="14">
        <f t="shared" si="162"/>
        <v>-3.9403186286460442E-148</v>
      </c>
      <c r="G961" s="14">
        <f t="shared" si="161"/>
        <v>8027967.8911865288</v>
      </c>
      <c r="H961" s="14">
        <f t="shared" si="157"/>
        <v>4.7692335461803898E-148</v>
      </c>
      <c r="I961" s="3">
        <f t="shared" si="165"/>
        <v>8027967.8911865288</v>
      </c>
      <c r="J961" s="3">
        <f t="shared" si="165"/>
        <v>8.2891491753434552E-149</v>
      </c>
      <c r="K961" s="3" t="str">
        <f ca="1">IF($A961&lt;=MAX(COVID19!A956:A4200),_xlfn.NUMBERVALUE(INDIRECT(ADDRESS((ROW(K961)-7)*28+29,5,,,"COVID19"))),"")</f>
        <v/>
      </c>
    </row>
    <row r="962" spans="1:11" x14ac:dyDescent="0.4">
      <c r="A962" s="1">
        <f t="shared" si="166"/>
        <v>44841</v>
      </c>
      <c r="B962" s="3">
        <f t="shared" si="166"/>
        <v>955</v>
      </c>
      <c r="C962" s="14">
        <f t="shared" si="159"/>
        <v>572032.10881347384</v>
      </c>
      <c r="D962" s="14">
        <f t="shared" si="156"/>
        <v>-5.6551274097456421E-149</v>
      </c>
      <c r="E962" s="14">
        <f t="shared" si="160"/>
        <v>8.4596885914229709E-148</v>
      </c>
      <c r="F962" s="14">
        <f t="shared" si="162"/>
        <v>-2.6882136403419631E-148</v>
      </c>
      <c r="G962" s="14">
        <f t="shared" si="161"/>
        <v>8027967.8911865288</v>
      </c>
      <c r="H962" s="14">
        <f t="shared" si="157"/>
        <v>3.2537263813165272E-148</v>
      </c>
      <c r="I962" s="3">
        <f t="shared" si="165"/>
        <v>8027967.8911865288</v>
      </c>
      <c r="J962" s="3">
        <f t="shared" si="165"/>
        <v>5.6551274097456412E-149</v>
      </c>
      <c r="K962" s="3" t="str">
        <f ca="1">IF($A962&lt;=MAX(COVID19!A957:A4200),_xlfn.NUMBERVALUE(INDIRECT(ADDRESS((ROW(K962)-7)*28+29,5,,,"COVID19"))),"")</f>
        <v/>
      </c>
    </row>
    <row r="963" spans="1:11" x14ac:dyDescent="0.4">
      <c r="A963" s="1">
        <f t="shared" si="166"/>
        <v>44842</v>
      </c>
      <c r="B963" s="3">
        <f t="shared" si="166"/>
        <v>956</v>
      </c>
      <c r="C963" s="14">
        <f t="shared" si="159"/>
        <v>572032.10881347384</v>
      </c>
      <c r="D963" s="14">
        <f t="shared" si="156"/>
        <v>-3.8581120141478651E-149</v>
      </c>
      <c r="E963" s="14">
        <f t="shared" si="160"/>
        <v>5.7714749510810078E-148</v>
      </c>
      <c r="F963" s="14">
        <f t="shared" si="162"/>
        <v>-1.8339868566932929E-148</v>
      </c>
      <c r="G963" s="14">
        <f t="shared" si="161"/>
        <v>8027967.8911865288</v>
      </c>
      <c r="H963" s="14">
        <f t="shared" si="157"/>
        <v>2.2197980581080796E-148</v>
      </c>
      <c r="I963" s="3">
        <f t="shared" si="165"/>
        <v>8027967.8911865288</v>
      </c>
      <c r="J963" s="3">
        <f t="shared" si="165"/>
        <v>3.8581120141478664E-149</v>
      </c>
      <c r="K963" s="3" t="str">
        <f ca="1">IF($A963&lt;=MAX(COVID19!A958:A4200),_xlfn.NUMBERVALUE(INDIRECT(ADDRESS((ROW(K963)-7)*28+29,5,,,"COVID19"))),"")</f>
        <v/>
      </c>
    </row>
    <row r="964" spans="1:11" x14ac:dyDescent="0.4">
      <c r="A964" s="1">
        <f t="shared" si="166"/>
        <v>44843</v>
      </c>
      <c r="B964" s="3">
        <f t="shared" si="166"/>
        <v>957</v>
      </c>
      <c r="C964" s="14">
        <f t="shared" si="159"/>
        <v>572032.10881347384</v>
      </c>
      <c r="D964" s="14">
        <f t="shared" si="156"/>
        <v>-2.6321296118033181E-149</v>
      </c>
      <c r="E964" s="14">
        <f t="shared" si="160"/>
        <v>3.9374880943877149E-148</v>
      </c>
      <c r="F964" s="14">
        <f t="shared" si="162"/>
        <v>-1.2512055366610968E-148</v>
      </c>
      <c r="G964" s="14">
        <f t="shared" si="161"/>
        <v>8027967.8911865288</v>
      </c>
      <c r="H964" s="14">
        <f t="shared" si="157"/>
        <v>1.5144184978414286E-148</v>
      </c>
      <c r="I964" s="3">
        <f t="shared" si="165"/>
        <v>8027967.8911865288</v>
      </c>
      <c r="J964" s="3">
        <f t="shared" si="165"/>
        <v>2.6321296118033185E-149</v>
      </c>
      <c r="K964" s="3" t="str">
        <f ca="1">IF($A964&lt;=MAX(COVID19!A959:A4200),_xlfn.NUMBERVALUE(INDIRECT(ADDRESS((ROW(K964)-7)*28+29,5,,,"COVID19"))),"")</f>
        <v/>
      </c>
    </row>
    <row r="965" spans="1:11" x14ac:dyDescent="0.4">
      <c r="A965" s="1">
        <f t="shared" si="166"/>
        <v>44844</v>
      </c>
      <c r="B965" s="3">
        <f t="shared" si="166"/>
        <v>958</v>
      </c>
      <c r="C965" s="14">
        <f t="shared" si="159"/>
        <v>572032.10881347384</v>
      </c>
      <c r="D965" s="14">
        <f t="shared" si="156"/>
        <v>-1.7957245066825993E-149</v>
      </c>
      <c r="E965" s="14">
        <f t="shared" si="160"/>
        <v>2.6862825577266181E-148</v>
      </c>
      <c r="F965" s="14">
        <f t="shared" si="162"/>
        <v>-8.5361314845736228E-149</v>
      </c>
      <c r="G965" s="14">
        <f t="shared" si="161"/>
        <v>8027967.8911865288</v>
      </c>
      <c r="H965" s="14">
        <f t="shared" si="157"/>
        <v>1.0331855991256223E-148</v>
      </c>
      <c r="I965" s="3">
        <f t="shared" si="165"/>
        <v>8027967.8911865288</v>
      </c>
      <c r="J965" s="3">
        <f t="shared" si="165"/>
        <v>1.7957245066825999E-149</v>
      </c>
      <c r="K965" s="3" t="str">
        <f ca="1">IF($A965&lt;=MAX(COVID19!A960:A4200),_xlfn.NUMBERVALUE(INDIRECT(ADDRESS((ROW(K965)-7)*28+29,5,,,"COVID19"))),"")</f>
        <v/>
      </c>
    </row>
    <row r="966" spans="1:11" x14ac:dyDescent="0.4">
      <c r="A966" s="1">
        <f t="shared" si="166"/>
        <v>44845</v>
      </c>
      <c r="B966" s="3">
        <f t="shared" si="166"/>
        <v>959</v>
      </c>
      <c r="C966" s="14">
        <f t="shared" si="159"/>
        <v>572032.10881347384</v>
      </c>
      <c r="D966" s="14">
        <f t="shared" si="156"/>
        <v>-1.2251017159034266E-149</v>
      </c>
      <c r="E966" s="14">
        <f t="shared" si="160"/>
        <v>1.8326694092692558E-148</v>
      </c>
      <c r="F966" s="14">
        <f t="shared" si="162"/>
        <v>-5.8236267812860186E-149</v>
      </c>
      <c r="G966" s="14">
        <f t="shared" si="161"/>
        <v>8027967.8911865288</v>
      </c>
      <c r="H966" s="14">
        <f t="shared" si="157"/>
        <v>7.048728497189445E-149</v>
      </c>
      <c r="I966" s="3">
        <f t="shared" si="165"/>
        <v>8027967.8911865288</v>
      </c>
      <c r="J966" s="3">
        <f t="shared" si="165"/>
        <v>1.2251017159034264E-149</v>
      </c>
      <c r="K966" s="3" t="str">
        <f ca="1">IF($A966&lt;=MAX(COVID19!A961:A4200),_xlfn.NUMBERVALUE(INDIRECT(ADDRESS((ROW(K966)-7)*28+29,5,,,"COVID19"))),"")</f>
        <v/>
      </c>
    </row>
    <row r="967" spans="1:11" x14ac:dyDescent="0.4">
      <c r="A967" s="1">
        <f t="shared" si="166"/>
        <v>44846</v>
      </c>
      <c r="B967" s="3">
        <f t="shared" si="166"/>
        <v>960</v>
      </c>
      <c r="C967" s="14">
        <f t="shared" si="159"/>
        <v>572032.10881347384</v>
      </c>
      <c r="D967" s="14">
        <f t="shared" ref="D967:D1007" si="167">-E$1*C967*E967/B$2</f>
        <v>-8.3580427216099953E-150</v>
      </c>
      <c r="E967" s="14">
        <f t="shared" si="160"/>
        <v>1.2503067311406541E-148</v>
      </c>
      <c r="F967" s="14">
        <f t="shared" si="162"/>
        <v>-3.9730677706876697E-149</v>
      </c>
      <c r="G967" s="14">
        <f t="shared" si="161"/>
        <v>8027967.8911865288</v>
      </c>
      <c r="H967" s="14">
        <f t="shared" ref="H967:H1007" si="168">$G$1*E967</f>
        <v>4.8088720428486695E-149</v>
      </c>
      <c r="I967" s="3">
        <f t="shared" si="165"/>
        <v>8027967.8911865288</v>
      </c>
      <c r="J967" s="3">
        <f t="shared" si="165"/>
        <v>8.3580427216099975E-150</v>
      </c>
      <c r="K967" s="3" t="str">
        <f ca="1">IF($A967&lt;=MAX(COVID19!A962:A4200),_xlfn.NUMBERVALUE(INDIRECT(ADDRESS((ROW(K967)-7)*28+29,5,,,"COVID19"))),"")</f>
        <v/>
      </c>
    </row>
    <row r="968" spans="1:11" x14ac:dyDescent="0.4">
      <c r="A968" s="1">
        <f t="shared" si="166"/>
        <v>44847</v>
      </c>
      <c r="B968" s="3">
        <f t="shared" si="166"/>
        <v>961</v>
      </c>
      <c r="C968" s="14">
        <f t="shared" si="159"/>
        <v>572032.10881347384</v>
      </c>
      <c r="D968" s="14">
        <f t="shared" si="167"/>
        <v>-5.7021288297472733E-150</v>
      </c>
      <c r="E968" s="14">
        <f t="shared" si="160"/>
        <v>8.5299995407188709E-149</v>
      </c>
      <c r="F968" s="14">
        <f t="shared" si="162"/>
        <v>-2.7105561711479152E-149</v>
      </c>
      <c r="G968" s="14">
        <f t="shared" si="161"/>
        <v>8027967.8911865288</v>
      </c>
      <c r="H968" s="14">
        <f t="shared" si="168"/>
        <v>3.2807690541226425E-149</v>
      </c>
      <c r="I968" s="3">
        <f t="shared" si="165"/>
        <v>8027967.8911865288</v>
      </c>
      <c r="J968" s="3">
        <f t="shared" si="165"/>
        <v>5.7021288297472733E-150</v>
      </c>
      <c r="K968" s="3" t="str">
        <f ca="1">IF($A968&lt;=MAX(COVID19!A963:A4200),_xlfn.NUMBERVALUE(INDIRECT(ADDRESS((ROW(K968)-7)*28+29,5,,,"COVID19"))),"")</f>
        <v/>
      </c>
    </row>
    <row r="969" spans="1:11" x14ac:dyDescent="0.4">
      <c r="A969" s="1">
        <f t="shared" ref="A969:B984" si="169">A968+1</f>
        <v>44848</v>
      </c>
      <c r="B969" s="3">
        <f t="shared" si="169"/>
        <v>962</v>
      </c>
      <c r="C969" s="14">
        <f t="shared" ref="C969:C1007" si="170">C968+D968</f>
        <v>572032.10881347384</v>
      </c>
      <c r="D969" s="14">
        <f t="shared" si="167"/>
        <v>-3.8901779129422585E-150</v>
      </c>
      <c r="E969" s="14">
        <f t="shared" ref="E969:E1007" si="171">E968+F968</f>
        <v>5.8194433695709552E-149</v>
      </c>
      <c r="F969" s="14">
        <f t="shared" si="162"/>
        <v>-1.8492296585407569E-149</v>
      </c>
      <c r="G969" s="14">
        <f t="shared" ref="G969:G1007" si="172">G968+H968</f>
        <v>8027967.8911865288</v>
      </c>
      <c r="H969" s="14">
        <f t="shared" si="168"/>
        <v>2.2382474498349826E-149</v>
      </c>
      <c r="I969" s="3">
        <f t="shared" si="165"/>
        <v>8027967.8911865288</v>
      </c>
      <c r="J969" s="3">
        <f t="shared" si="165"/>
        <v>3.8901779129422574E-150</v>
      </c>
      <c r="K969" s="3" t="str">
        <f ca="1">IF($A969&lt;=MAX(COVID19!A964:A4200),_xlfn.NUMBERVALUE(INDIRECT(ADDRESS((ROW(K969)-7)*28+29,5,,,"COVID19"))),"")</f>
        <v/>
      </c>
    </row>
    <row r="970" spans="1:11" x14ac:dyDescent="0.4">
      <c r="A970" s="1">
        <f t="shared" si="169"/>
        <v>44849</v>
      </c>
      <c r="B970" s="3">
        <f t="shared" si="169"/>
        <v>963</v>
      </c>
      <c r="C970" s="14">
        <f t="shared" si="170"/>
        <v>572032.10881347384</v>
      </c>
      <c r="D970" s="14">
        <f t="shared" si="167"/>
        <v>-2.6540060118239255E-150</v>
      </c>
      <c r="E970" s="14">
        <f t="shared" si="171"/>
        <v>3.9702137110301988E-149</v>
      </c>
      <c r="F970" s="14">
        <f t="shared" si="162"/>
        <v>-1.2616046722907606E-149</v>
      </c>
      <c r="G970" s="14">
        <f t="shared" si="172"/>
        <v>8027967.8911865288</v>
      </c>
      <c r="H970" s="14">
        <f t="shared" si="168"/>
        <v>1.5270052734731533E-149</v>
      </c>
      <c r="I970" s="3">
        <f t="shared" si="165"/>
        <v>8027967.8911865288</v>
      </c>
      <c r="J970" s="3">
        <f t="shared" si="165"/>
        <v>2.654006011823926E-150</v>
      </c>
      <c r="K970" s="3" t="str">
        <f ca="1">IF($A970&lt;=MAX(COVID19!A965:A4200),_xlfn.NUMBERVALUE(INDIRECT(ADDRESS((ROW(K970)-7)*28+29,5,,,"COVID19"))),"")</f>
        <v/>
      </c>
    </row>
    <row r="971" spans="1:11" x14ac:dyDescent="0.4">
      <c r="A971" s="1">
        <f t="shared" si="169"/>
        <v>44850</v>
      </c>
      <c r="B971" s="3">
        <f t="shared" si="169"/>
        <v>964</v>
      </c>
      <c r="C971" s="14">
        <f t="shared" si="170"/>
        <v>572032.10881347384</v>
      </c>
      <c r="D971" s="14">
        <f t="shared" si="167"/>
        <v>-1.8106492989340275E-150</v>
      </c>
      <c r="E971" s="14">
        <f t="shared" si="171"/>
        <v>2.7086090387394383E-149</v>
      </c>
      <c r="F971" s="14">
        <f t="shared" ref="F971:F1007" si="173">-D971-H971</f>
        <v>-8.6070777731407351E-150</v>
      </c>
      <c r="G971" s="14">
        <f t="shared" si="172"/>
        <v>8027967.8911865288</v>
      </c>
      <c r="H971" s="14">
        <f t="shared" si="168"/>
        <v>1.0417727072074762E-149</v>
      </c>
      <c r="I971" s="3">
        <f t="shared" si="165"/>
        <v>8027967.8911865288</v>
      </c>
      <c r="J971" s="3">
        <f t="shared" si="165"/>
        <v>1.8106492989340272E-150</v>
      </c>
      <c r="K971" s="3" t="str">
        <f ca="1">IF($A971&lt;=MAX(COVID19!A966:A4200),_xlfn.NUMBERVALUE(INDIRECT(ADDRESS((ROW(K971)-7)*28+29,5,,,"COVID19"))),"")</f>
        <v/>
      </c>
    </row>
    <row r="972" spans="1:11" x14ac:dyDescent="0.4">
      <c r="A972" s="1">
        <f t="shared" si="169"/>
        <v>44851</v>
      </c>
      <c r="B972" s="3">
        <f t="shared" si="169"/>
        <v>965</v>
      </c>
      <c r="C972" s="14">
        <f t="shared" si="170"/>
        <v>572032.10881347384</v>
      </c>
      <c r="D972" s="14">
        <f t="shared" si="167"/>
        <v>-1.2352838950342917E-150</v>
      </c>
      <c r="E972" s="14">
        <f t="shared" si="171"/>
        <v>1.8479012614253649E-149</v>
      </c>
      <c r="F972" s="14">
        <f t="shared" si="173"/>
        <v>-5.8720286489094185E-150</v>
      </c>
      <c r="G972" s="14">
        <f t="shared" si="172"/>
        <v>8027967.8911865288</v>
      </c>
      <c r="H972" s="14">
        <f t="shared" si="168"/>
        <v>7.1073125439437105E-150</v>
      </c>
      <c r="I972" s="3">
        <f t="shared" si="165"/>
        <v>8027967.8911865288</v>
      </c>
      <c r="J972" s="3">
        <f t="shared" si="165"/>
        <v>1.235283895034292E-150</v>
      </c>
      <c r="K972" s="3" t="str">
        <f ca="1">IF($A972&lt;=MAX(COVID19!A967:A4200),_xlfn.NUMBERVALUE(INDIRECT(ADDRESS((ROW(K972)-7)*28+29,5,,,"COVID19"))),"")</f>
        <v/>
      </c>
    </row>
    <row r="973" spans="1:11" x14ac:dyDescent="0.4">
      <c r="A973" s="1">
        <f t="shared" si="169"/>
        <v>44852</v>
      </c>
      <c r="B973" s="3">
        <f t="shared" si="169"/>
        <v>966</v>
      </c>
      <c r="C973" s="14">
        <f t="shared" si="170"/>
        <v>572032.10881347384</v>
      </c>
      <c r="D973" s="14">
        <f t="shared" si="167"/>
        <v>-8.427508862314974E-151</v>
      </c>
      <c r="E973" s="14">
        <f t="shared" si="171"/>
        <v>1.2606983965344232E-149</v>
      </c>
      <c r="F973" s="14">
        <f t="shared" si="173"/>
        <v>-4.0060891004393605E-150</v>
      </c>
      <c r="G973" s="14">
        <f t="shared" si="172"/>
        <v>8027967.8911865288</v>
      </c>
      <c r="H973" s="14">
        <f t="shared" si="168"/>
        <v>4.8488399866708581E-150</v>
      </c>
      <c r="I973" s="3">
        <f t="shared" si="165"/>
        <v>8027967.8911865288</v>
      </c>
      <c r="J973" s="3">
        <f t="shared" si="165"/>
        <v>8.4275088623149754E-151</v>
      </c>
      <c r="K973" s="3" t="str">
        <f ca="1">IF($A973&lt;=MAX(COVID19!A968:A4200),_xlfn.NUMBERVALUE(INDIRECT(ADDRESS((ROW(K973)-7)*28+29,5,,,"COVID19"))),"")</f>
        <v/>
      </c>
    </row>
    <row r="974" spans="1:11" x14ac:dyDescent="0.4">
      <c r="A974" s="1">
        <f t="shared" si="169"/>
        <v>44853</v>
      </c>
      <c r="B974" s="3">
        <f t="shared" si="169"/>
        <v>967</v>
      </c>
      <c r="C974" s="14">
        <f t="shared" si="170"/>
        <v>572032.10881347384</v>
      </c>
      <c r="D974" s="14">
        <f t="shared" si="167"/>
        <v>-5.7495208923148646E-151</v>
      </c>
      <c r="E974" s="14">
        <f t="shared" si="171"/>
        <v>8.6008948649048719E-150</v>
      </c>
      <c r="F974" s="14">
        <f t="shared" si="173"/>
        <v>-2.7330843972703867E-150</v>
      </c>
      <c r="G974" s="14">
        <f t="shared" si="172"/>
        <v>8027967.8911865288</v>
      </c>
      <c r="H974" s="14">
        <f t="shared" si="168"/>
        <v>3.3080364865018733E-150</v>
      </c>
      <c r="I974" s="3">
        <f t="shared" si="165"/>
        <v>8027967.8911865288</v>
      </c>
      <c r="J974" s="3">
        <f t="shared" si="165"/>
        <v>5.749520892314866E-151</v>
      </c>
      <c r="K974" s="3" t="str">
        <f ca="1">IF($A974&lt;=MAX(COVID19!A969:A4200),_xlfn.NUMBERVALUE(INDIRECT(ADDRESS((ROW(K974)-7)*28+29,5,,,"COVID19"))),"")</f>
        <v/>
      </c>
    </row>
    <row r="975" spans="1:11" x14ac:dyDescent="0.4">
      <c r="A975" s="1">
        <f t="shared" si="169"/>
        <v>44854</v>
      </c>
      <c r="B975" s="3">
        <f t="shared" si="169"/>
        <v>968</v>
      </c>
      <c r="C975" s="14">
        <f t="shared" si="170"/>
        <v>572032.10881347384</v>
      </c>
      <c r="D975" s="14">
        <f t="shared" si="167"/>
        <v>-3.9225103208120049E-151</v>
      </c>
      <c r="E975" s="14">
        <f t="shared" si="171"/>
        <v>5.8678104676344858E-150</v>
      </c>
      <c r="F975" s="14">
        <f t="shared" si="173"/>
        <v>-1.8645991477782168E-150</v>
      </c>
      <c r="G975" s="14">
        <f t="shared" si="172"/>
        <v>8027967.8911865288</v>
      </c>
      <c r="H975" s="14">
        <f t="shared" si="168"/>
        <v>2.2568501798594173E-150</v>
      </c>
      <c r="I975" s="3">
        <f t="shared" si="165"/>
        <v>8027967.8911865288</v>
      </c>
      <c r="J975" s="3">
        <f t="shared" si="165"/>
        <v>3.9225103208120042E-151</v>
      </c>
      <c r="K975" s="3" t="str">
        <f ca="1">IF($A975&lt;=MAX(COVID19!A970:A4200),_xlfn.NUMBERVALUE(INDIRECT(ADDRESS((ROW(K975)-7)*28+29,5,,,"COVID19"))),"")</f>
        <v/>
      </c>
    </row>
    <row r="976" spans="1:11" x14ac:dyDescent="0.4">
      <c r="A976" s="1">
        <f t="shared" si="169"/>
        <v>44855</v>
      </c>
      <c r="B976" s="3">
        <f t="shared" si="169"/>
        <v>969</v>
      </c>
      <c r="C976" s="14">
        <f t="shared" si="170"/>
        <v>572032.10881347384</v>
      </c>
      <c r="D976" s="14">
        <f t="shared" si="167"/>
        <v>-2.6760642330115905E-151</v>
      </c>
      <c r="E976" s="14">
        <f t="shared" si="171"/>
        <v>4.0032113198562689E-150</v>
      </c>
      <c r="F976" s="14">
        <f t="shared" si="173"/>
        <v>-1.2720902381820211E-150</v>
      </c>
      <c r="G976" s="14">
        <f t="shared" si="172"/>
        <v>8027967.8911865288</v>
      </c>
      <c r="H976" s="14">
        <f t="shared" si="168"/>
        <v>1.5396966614831802E-150</v>
      </c>
      <c r="I976" s="3">
        <f t="shared" si="165"/>
        <v>8027967.8911865288</v>
      </c>
      <c r="J976" s="3">
        <f t="shared" si="165"/>
        <v>2.6760642330115908E-151</v>
      </c>
      <c r="K976" s="3" t="str">
        <f ca="1">IF($A976&lt;=MAX(COVID19!A971:A4200),_xlfn.NUMBERVALUE(INDIRECT(ADDRESS((ROW(K976)-7)*28+29,5,,,"COVID19"))),"")</f>
        <v/>
      </c>
    </row>
    <row r="977" spans="1:11" x14ac:dyDescent="0.4">
      <c r="A977" s="1">
        <f t="shared" si="169"/>
        <v>44856</v>
      </c>
      <c r="B977" s="3">
        <f t="shared" si="169"/>
        <v>970</v>
      </c>
      <c r="C977" s="14">
        <f t="shared" si="170"/>
        <v>572032.10881347384</v>
      </c>
      <c r="D977" s="14">
        <f t="shared" si="167"/>
        <v>-1.8256981355045705E-151</v>
      </c>
      <c r="E977" s="14">
        <f t="shared" si="171"/>
        <v>2.7311210816742478E-150</v>
      </c>
      <c r="F977" s="14">
        <f t="shared" si="173"/>
        <v>-8.6786137170886901E-151</v>
      </c>
      <c r="G977" s="14">
        <f t="shared" si="172"/>
        <v>8027967.8911865288</v>
      </c>
      <c r="H977" s="14">
        <f t="shared" si="168"/>
        <v>1.050431185259326E-150</v>
      </c>
      <c r="I977" s="3">
        <f t="shared" si="165"/>
        <v>8027967.8911865288</v>
      </c>
      <c r="J977" s="3">
        <f t="shared" si="165"/>
        <v>1.8256981355045702E-151</v>
      </c>
      <c r="K977" s="3" t="str">
        <f ca="1">IF($A977&lt;=MAX(COVID19!A972:A4200),_xlfn.NUMBERVALUE(INDIRECT(ADDRESS((ROW(K977)-7)*28+29,5,,,"COVID19"))),"")</f>
        <v/>
      </c>
    </row>
    <row r="978" spans="1:11" x14ac:dyDescent="0.4">
      <c r="A978" s="1">
        <f t="shared" si="169"/>
        <v>44857</v>
      </c>
      <c r="B978" s="3">
        <f t="shared" si="169"/>
        <v>971</v>
      </c>
      <c r="C978" s="14">
        <f t="shared" si="170"/>
        <v>572032.10881347384</v>
      </c>
      <c r="D978" s="14">
        <f t="shared" si="167"/>
        <v>-1.2455507012377564E-151</v>
      </c>
      <c r="E978" s="14">
        <f t="shared" si="171"/>
        <v>1.8632597099653787E-150</v>
      </c>
      <c r="F978" s="14">
        <f t="shared" si="173"/>
        <v>-5.9208327986290832E-151</v>
      </c>
      <c r="G978" s="14">
        <f t="shared" si="172"/>
        <v>8027967.8911865288</v>
      </c>
      <c r="H978" s="14">
        <f t="shared" si="168"/>
        <v>7.1663834998668399E-151</v>
      </c>
      <c r="I978" s="3">
        <f t="shared" si="165"/>
        <v>8027967.8911865288</v>
      </c>
      <c r="J978" s="3">
        <f t="shared" si="165"/>
        <v>1.2455507012377568E-151</v>
      </c>
      <c r="K978" s="3" t="str">
        <f ca="1">IF($A978&lt;=MAX(COVID19!A973:A4200),_xlfn.NUMBERVALUE(INDIRECT(ADDRESS((ROW(K978)-7)*28+29,5,,,"COVID19"))),"")</f>
        <v/>
      </c>
    </row>
    <row r="979" spans="1:11" x14ac:dyDescent="0.4">
      <c r="A979" s="1">
        <f t="shared" si="169"/>
        <v>44858</v>
      </c>
      <c r="B979" s="3">
        <f t="shared" si="169"/>
        <v>972</v>
      </c>
      <c r="C979" s="14">
        <f t="shared" si="170"/>
        <v>572032.10881347384</v>
      </c>
      <c r="D979" s="14">
        <f t="shared" si="167"/>
        <v>-8.497552356458452E-152</v>
      </c>
      <c r="E979" s="14">
        <f t="shared" si="171"/>
        <v>1.2711764301024704E-150</v>
      </c>
      <c r="F979" s="14">
        <f t="shared" si="173"/>
        <v>-4.0393848801328868E-151</v>
      </c>
      <c r="G979" s="14">
        <f t="shared" si="172"/>
        <v>8027967.8911865288</v>
      </c>
      <c r="H979" s="14">
        <f t="shared" si="168"/>
        <v>4.889140115778732E-151</v>
      </c>
      <c r="I979" s="3">
        <f t="shared" si="165"/>
        <v>8027967.8911865288</v>
      </c>
      <c r="J979" s="3">
        <f t="shared" si="165"/>
        <v>8.497552356458452E-152</v>
      </c>
      <c r="K979" s="3" t="str">
        <f ca="1">IF($A979&lt;=MAX(COVID19!A974:A4200),_xlfn.NUMBERVALUE(INDIRECT(ADDRESS((ROW(K979)-7)*28+29,5,,,"COVID19"))),"")</f>
        <v/>
      </c>
    </row>
    <row r="980" spans="1:11" x14ac:dyDescent="0.4">
      <c r="A980" s="1">
        <f t="shared" si="169"/>
        <v>44859</v>
      </c>
      <c r="B980" s="3">
        <f t="shared" si="169"/>
        <v>973</v>
      </c>
      <c r="C980" s="14">
        <f t="shared" si="170"/>
        <v>572032.10881347384</v>
      </c>
      <c r="D980" s="14">
        <f t="shared" si="167"/>
        <v>-5.79730684419318E-152</v>
      </c>
      <c r="E980" s="14">
        <f t="shared" si="171"/>
        <v>8.6723794208918169E-151</v>
      </c>
      <c r="F980" s="14">
        <f t="shared" si="173"/>
        <v>-2.7557998620775344E-151</v>
      </c>
      <c r="G980" s="14">
        <f t="shared" si="172"/>
        <v>8027967.8911865288</v>
      </c>
      <c r="H980" s="14">
        <f t="shared" si="168"/>
        <v>3.3355305464968522E-151</v>
      </c>
      <c r="I980" s="3">
        <f t="shared" si="165"/>
        <v>8027967.8911865288</v>
      </c>
      <c r="J980" s="3">
        <f t="shared" si="165"/>
        <v>5.7973068441931783E-152</v>
      </c>
      <c r="K980" s="3" t="str">
        <f ca="1">IF($A980&lt;=MAX(COVID19!A975:A4200),_xlfn.NUMBERVALUE(INDIRECT(ADDRESS((ROW(K980)-7)*28+29,5,,,"COVID19"))),"")</f>
        <v/>
      </c>
    </row>
    <row r="981" spans="1:11" x14ac:dyDescent="0.4">
      <c r="A981" s="1">
        <f t="shared" si="169"/>
        <v>44860</v>
      </c>
      <c r="B981" s="3">
        <f t="shared" si="169"/>
        <v>974</v>
      </c>
      <c r="C981" s="14">
        <f t="shared" si="170"/>
        <v>572032.10881347384</v>
      </c>
      <c r="D981" s="14">
        <f t="shared" si="167"/>
        <v>-3.9551114527920721E-152</v>
      </c>
      <c r="E981" s="14">
        <f t="shared" si="171"/>
        <v>5.9165795588142825E-151</v>
      </c>
      <c r="F981" s="14">
        <f t="shared" si="173"/>
        <v>-1.8800963773416702E-151</v>
      </c>
      <c r="G981" s="14">
        <f t="shared" si="172"/>
        <v>8027967.8911865288</v>
      </c>
      <c r="H981" s="14">
        <f t="shared" si="168"/>
        <v>2.2756075226208775E-151</v>
      </c>
      <c r="I981" s="3">
        <f t="shared" si="165"/>
        <v>8027967.8911865288</v>
      </c>
      <c r="J981" s="3">
        <f t="shared" si="165"/>
        <v>3.9551114527920738E-152</v>
      </c>
      <c r="K981" s="3" t="str">
        <f ca="1">IF($A981&lt;=MAX(COVID19!A976:A4200),_xlfn.NUMBERVALUE(INDIRECT(ADDRESS((ROW(K981)-7)*28+29,5,,,"COVID19"))),"")</f>
        <v/>
      </c>
    </row>
    <row r="982" spans="1:11" x14ac:dyDescent="0.4">
      <c r="A982" s="1">
        <f t="shared" si="169"/>
        <v>44861</v>
      </c>
      <c r="B982" s="3">
        <f t="shared" si="169"/>
        <v>975</v>
      </c>
      <c r="C982" s="14">
        <f t="shared" si="170"/>
        <v>572032.10881347384</v>
      </c>
      <c r="D982" s="14">
        <f t="shared" si="167"/>
        <v>-2.6983057865352762E-152</v>
      </c>
      <c r="E982" s="14">
        <f t="shared" si="171"/>
        <v>4.0364831814726123E-151</v>
      </c>
      <c r="F982" s="14">
        <f t="shared" si="173"/>
        <v>-1.2826629526820922E-151</v>
      </c>
      <c r="G982" s="14">
        <f t="shared" si="172"/>
        <v>8027967.8911865288</v>
      </c>
      <c r="H982" s="14">
        <f t="shared" si="168"/>
        <v>1.5524935313356198E-151</v>
      </c>
      <c r="I982" s="3">
        <f t="shared" si="165"/>
        <v>8027967.8911865288</v>
      </c>
      <c r="J982" s="3">
        <f t="shared" si="165"/>
        <v>2.6983057865352766E-152</v>
      </c>
      <c r="K982" s="3" t="str">
        <f ca="1">IF($A982&lt;=MAX(COVID19!A977:A4200),_xlfn.NUMBERVALUE(INDIRECT(ADDRESS((ROW(K982)-7)*28+29,5,,,"COVID19"))),"")</f>
        <v/>
      </c>
    </row>
    <row r="983" spans="1:11" x14ac:dyDescent="0.4">
      <c r="A983" s="1">
        <f t="shared" si="169"/>
        <v>44862</v>
      </c>
      <c r="B983" s="3">
        <f t="shared" si="169"/>
        <v>976</v>
      </c>
      <c r="C983" s="14">
        <f t="shared" si="170"/>
        <v>572032.10881347384</v>
      </c>
      <c r="D983" s="14">
        <f t="shared" si="167"/>
        <v>-1.8408720473628897E-152</v>
      </c>
      <c r="E983" s="14">
        <f t="shared" si="171"/>
        <v>2.7538202287905201E-151</v>
      </c>
      <c r="F983" s="14">
        <f t="shared" si="173"/>
        <v>-8.7507442172160335E-152</v>
      </c>
      <c r="G983" s="14">
        <f t="shared" si="172"/>
        <v>8027967.8911865288</v>
      </c>
      <c r="H983" s="14">
        <f t="shared" si="168"/>
        <v>1.0591616264578923E-151</v>
      </c>
      <c r="I983" s="3">
        <f t="shared" si="165"/>
        <v>8027967.8911865288</v>
      </c>
      <c r="J983" s="3">
        <f t="shared" si="165"/>
        <v>1.8408720473628897E-152</v>
      </c>
      <c r="K983" s="3" t="str">
        <f ca="1">IF($A983&lt;=MAX(COVID19!A978:A4200),_xlfn.NUMBERVALUE(INDIRECT(ADDRESS((ROW(K983)-7)*28+29,5,,,"COVID19"))),"")</f>
        <v/>
      </c>
    </row>
    <row r="984" spans="1:11" x14ac:dyDescent="0.4">
      <c r="A984" s="1">
        <f t="shared" si="169"/>
        <v>44863</v>
      </c>
      <c r="B984" s="3">
        <f t="shared" si="169"/>
        <v>977</v>
      </c>
      <c r="C984" s="14">
        <f t="shared" si="170"/>
        <v>572032.10881347384</v>
      </c>
      <c r="D984" s="14">
        <f t="shared" si="167"/>
        <v>-1.255902837874203E-152</v>
      </c>
      <c r="E984" s="14">
        <f t="shared" si="171"/>
        <v>1.8787458070689166E-151</v>
      </c>
      <c r="F984" s="14">
        <f t="shared" si="173"/>
        <v>-5.9700425739293213E-152</v>
      </c>
      <c r="G984" s="14">
        <f t="shared" si="172"/>
        <v>8027967.8911865288</v>
      </c>
      <c r="H984" s="14">
        <f t="shared" si="168"/>
        <v>7.2259454118035248E-152</v>
      </c>
      <c r="I984" s="3">
        <f t="shared" si="165"/>
        <v>8027967.8911865288</v>
      </c>
      <c r="J984" s="3">
        <f t="shared" si="165"/>
        <v>1.2559028378742035E-152</v>
      </c>
      <c r="K984" s="3" t="str">
        <f ca="1">IF($A984&lt;=MAX(COVID19!A979:A4200),_xlfn.NUMBERVALUE(INDIRECT(ADDRESS((ROW(K984)-7)*28+29,5,,,"COVID19"))),"")</f>
        <v/>
      </c>
    </row>
    <row r="985" spans="1:11" x14ac:dyDescent="0.4">
      <c r="A985" s="1">
        <f t="shared" ref="A985:B1000" si="174">A984+1</f>
        <v>44864</v>
      </c>
      <c r="B985" s="3">
        <f t="shared" si="174"/>
        <v>978</v>
      </c>
      <c r="C985" s="14">
        <f t="shared" si="170"/>
        <v>572032.10881347384</v>
      </c>
      <c r="D985" s="14">
        <f t="shared" si="167"/>
        <v>-8.5681780025939335E-153</v>
      </c>
      <c r="E985" s="14">
        <f t="shared" si="171"/>
        <v>1.2817415496759845E-151</v>
      </c>
      <c r="F985" s="14">
        <f t="shared" si="173"/>
        <v>-4.0729573908020844E-152</v>
      </c>
      <c r="G985" s="14">
        <f t="shared" si="172"/>
        <v>8027967.8911865288</v>
      </c>
      <c r="H985" s="14">
        <f t="shared" si="168"/>
        <v>4.929775191061478E-152</v>
      </c>
      <c r="I985" s="3">
        <f t="shared" si="165"/>
        <v>8027967.8911865288</v>
      </c>
      <c r="J985" s="3">
        <f t="shared" si="165"/>
        <v>8.5681780025939356E-153</v>
      </c>
      <c r="K985" s="3" t="str">
        <f ca="1">IF($A985&lt;=MAX(COVID19!A980:A4200),_xlfn.NUMBERVALUE(INDIRECT(ADDRESS((ROW(K985)-7)*28+29,5,,,"COVID19"))),"")</f>
        <v/>
      </c>
    </row>
    <row r="986" spans="1:11" x14ac:dyDescent="0.4">
      <c r="A986" s="1">
        <f t="shared" si="174"/>
        <v>44865</v>
      </c>
      <c r="B986" s="3">
        <f t="shared" si="174"/>
        <v>979</v>
      </c>
      <c r="C986" s="14">
        <f t="shared" si="170"/>
        <v>572032.10881347384</v>
      </c>
      <c r="D986" s="14">
        <f t="shared" si="167"/>
        <v>-5.8454899591116311E-153</v>
      </c>
      <c r="E986" s="14">
        <f t="shared" si="171"/>
        <v>8.7444581059577606E-152</v>
      </c>
      <c r="F986" s="14">
        <f t="shared" si="173"/>
        <v>-2.7787041217648988E-152</v>
      </c>
      <c r="G986" s="14">
        <f t="shared" si="172"/>
        <v>8027967.8911865288</v>
      </c>
      <c r="H986" s="14">
        <f t="shared" si="168"/>
        <v>3.3632531176760617E-152</v>
      </c>
      <c r="I986" s="3">
        <f t="shared" si="165"/>
        <v>8027967.8911865288</v>
      </c>
      <c r="J986" s="3">
        <f t="shared" si="165"/>
        <v>5.845489959111629E-153</v>
      </c>
      <c r="K986" s="3" t="str">
        <f ca="1">IF($A986&lt;=MAX(COVID19!A981:A4200),_xlfn.NUMBERVALUE(INDIRECT(ADDRESS((ROW(K986)-7)*28+29,5,,,"COVID19"))),"")</f>
        <v/>
      </c>
    </row>
    <row r="987" spans="1:11" x14ac:dyDescent="0.4">
      <c r="A987" s="1">
        <f t="shared" si="174"/>
        <v>44866</v>
      </c>
      <c r="B987" s="3">
        <f t="shared" si="174"/>
        <v>980</v>
      </c>
      <c r="C987" s="14">
        <f t="shared" si="170"/>
        <v>572032.10881347384</v>
      </c>
      <c r="D987" s="14">
        <f t="shared" si="167"/>
        <v>-3.9879835423272404E-153</v>
      </c>
      <c r="E987" s="14">
        <f t="shared" si="171"/>
        <v>5.9657539841928618E-152</v>
      </c>
      <c r="F987" s="14">
        <f t="shared" si="173"/>
        <v>-1.8957224089183765E-152</v>
      </c>
      <c r="G987" s="14">
        <f t="shared" si="172"/>
        <v>8027967.8911865288</v>
      </c>
      <c r="H987" s="14">
        <f t="shared" si="168"/>
        <v>2.2945207631511005E-152</v>
      </c>
      <c r="I987" s="3">
        <f t="shared" si="165"/>
        <v>8027967.8911865288</v>
      </c>
      <c r="J987" s="3">
        <f t="shared" si="165"/>
        <v>3.9879835423272404E-153</v>
      </c>
      <c r="K987" s="3" t="str">
        <f ca="1">IF($A987&lt;=MAX(COVID19!A982:A4200),_xlfn.NUMBERVALUE(INDIRECT(ADDRESS((ROW(K987)-7)*28+29,5,,,"COVID19"))),"")</f>
        <v/>
      </c>
    </row>
    <row r="988" spans="1:11" x14ac:dyDescent="0.4">
      <c r="A988" s="1">
        <f t="shared" si="174"/>
        <v>44867</v>
      </c>
      <c r="B988" s="3">
        <f t="shared" si="174"/>
        <v>981</v>
      </c>
      <c r="C988" s="14">
        <f t="shared" si="170"/>
        <v>572032.10881347384</v>
      </c>
      <c r="D988" s="14">
        <f t="shared" si="167"/>
        <v>-2.7207321961237174E-153</v>
      </c>
      <c r="E988" s="14">
        <f t="shared" si="171"/>
        <v>4.0700315752744858E-152</v>
      </c>
      <c r="F988" s="14">
        <f t="shared" si="173"/>
        <v>-1.2933235401085841E-152</v>
      </c>
      <c r="G988" s="14">
        <f t="shared" si="172"/>
        <v>8027967.8911865288</v>
      </c>
      <c r="H988" s="14">
        <f t="shared" si="168"/>
        <v>1.5653967597209559E-152</v>
      </c>
      <c r="I988" s="3">
        <f t="shared" si="165"/>
        <v>8027967.8911865288</v>
      </c>
      <c r="J988" s="3">
        <f t="shared" si="165"/>
        <v>2.7207321961237179E-153</v>
      </c>
      <c r="K988" s="3" t="str">
        <f ca="1">IF($A988&lt;=MAX(COVID19!A983:A4200),_xlfn.NUMBERVALUE(INDIRECT(ADDRESS((ROW(K988)-7)*28+29,5,,,"COVID19"))),"")</f>
        <v/>
      </c>
    </row>
    <row r="989" spans="1:11" x14ac:dyDescent="0.4">
      <c r="A989" s="1">
        <f t="shared" si="174"/>
        <v>44868</v>
      </c>
      <c r="B989" s="3">
        <f t="shared" si="174"/>
        <v>982</v>
      </c>
      <c r="C989" s="14">
        <f t="shared" si="170"/>
        <v>572032.10881347384</v>
      </c>
      <c r="D989" s="14">
        <f t="shared" si="167"/>
        <v>-1.8561720740463302E-153</v>
      </c>
      <c r="E989" s="14">
        <f t="shared" si="171"/>
        <v>2.7767080351659015E-152</v>
      </c>
      <c r="F989" s="14">
        <f t="shared" si="173"/>
        <v>-8.8234742150532888E-153</v>
      </c>
      <c r="G989" s="14">
        <f t="shared" si="172"/>
        <v>8027967.8911865288</v>
      </c>
      <c r="H989" s="14">
        <f t="shared" si="168"/>
        <v>1.067964628909962E-152</v>
      </c>
      <c r="I989" s="3">
        <f t="shared" si="165"/>
        <v>8027967.8911865288</v>
      </c>
      <c r="J989" s="3">
        <f t="shared" si="165"/>
        <v>1.8561720740463307E-153</v>
      </c>
      <c r="K989" s="3" t="str">
        <f ca="1">IF($A989&lt;=MAX(COVID19!A984:A4200),_xlfn.NUMBERVALUE(INDIRECT(ADDRESS((ROW(K989)-7)*28+29,5,,,"COVID19"))),"")</f>
        <v/>
      </c>
    </row>
    <row r="990" spans="1:11" x14ac:dyDescent="0.4">
      <c r="A990" s="1">
        <f t="shared" si="174"/>
        <v>44869</v>
      </c>
      <c r="B990" s="3">
        <f t="shared" si="174"/>
        <v>983</v>
      </c>
      <c r="C990" s="14">
        <f t="shared" si="170"/>
        <v>572032.10881347384</v>
      </c>
      <c r="D990" s="14">
        <f t="shared" si="167"/>
        <v>-1.2663410141498498E-153</v>
      </c>
      <c r="E990" s="14">
        <f t="shared" si="171"/>
        <v>1.8943606136605726E-152</v>
      </c>
      <c r="F990" s="14">
        <f t="shared" si="173"/>
        <v>-6.0196613460831213E-153</v>
      </c>
      <c r="G990" s="14">
        <f t="shared" si="172"/>
        <v>8027967.8911865288</v>
      </c>
      <c r="H990" s="14">
        <f t="shared" si="168"/>
        <v>7.2860023602329708E-153</v>
      </c>
      <c r="I990" s="3">
        <f t="shared" si="165"/>
        <v>8027967.8911865288</v>
      </c>
      <c r="J990" s="3">
        <f t="shared" si="165"/>
        <v>1.2663410141498495E-153</v>
      </c>
      <c r="K990" s="3" t="str">
        <f ca="1">IF($A990&lt;=MAX(COVID19!A985:A4200),_xlfn.NUMBERVALUE(INDIRECT(ADDRESS((ROW(K990)-7)*28+29,5,,,"COVID19"))),"")</f>
        <v/>
      </c>
    </row>
    <row r="991" spans="1:11" x14ac:dyDescent="0.4">
      <c r="A991" s="1">
        <f t="shared" si="174"/>
        <v>44870</v>
      </c>
      <c r="B991" s="3">
        <f t="shared" si="174"/>
        <v>984</v>
      </c>
      <c r="C991" s="14">
        <f t="shared" si="170"/>
        <v>572032.10881347384</v>
      </c>
      <c r="D991" s="14">
        <f t="shared" si="167"/>
        <v>-8.6393906391571066E-154</v>
      </c>
      <c r="E991" s="14">
        <f t="shared" si="171"/>
        <v>1.2923944790522605E-152</v>
      </c>
      <c r="F991" s="14">
        <f t="shared" si="173"/>
        <v>-4.1068089324391372E-153</v>
      </c>
      <c r="G991" s="14">
        <f t="shared" si="172"/>
        <v>8027967.8911865288</v>
      </c>
      <c r="H991" s="14">
        <f t="shared" si="168"/>
        <v>4.9707479963548479E-153</v>
      </c>
      <c r="I991" s="3">
        <f t="shared" si="165"/>
        <v>8027967.8911865288</v>
      </c>
      <c r="J991" s="3">
        <f t="shared" si="165"/>
        <v>8.6393906391571066E-154</v>
      </c>
      <c r="K991" s="3" t="str">
        <f ca="1">IF($A991&lt;=MAX(COVID19!A986:A4200),_xlfn.NUMBERVALUE(INDIRECT(ADDRESS((ROW(K991)-7)*28+29,5,,,"COVID19"))),"")</f>
        <v/>
      </c>
    </row>
    <row r="992" spans="1:11" x14ac:dyDescent="0.4">
      <c r="A992" s="1">
        <f t="shared" si="174"/>
        <v>44871</v>
      </c>
      <c r="B992" s="3">
        <f t="shared" si="174"/>
        <v>985</v>
      </c>
      <c r="C992" s="14">
        <f t="shared" si="170"/>
        <v>572032.10881347384</v>
      </c>
      <c r="D992" s="14">
        <f t="shared" si="167"/>
        <v>-5.8940735380085523E-154</v>
      </c>
      <c r="E992" s="14">
        <f t="shared" si="171"/>
        <v>8.8171358580834673E-153</v>
      </c>
      <c r="F992" s="14">
        <f t="shared" si="173"/>
        <v>-2.8017987454620164E-153</v>
      </c>
      <c r="G992" s="14">
        <f t="shared" si="172"/>
        <v>8027967.8911865288</v>
      </c>
      <c r="H992" s="14">
        <f t="shared" si="168"/>
        <v>3.3912060992628717E-153</v>
      </c>
      <c r="I992" s="3">
        <f t="shared" si="165"/>
        <v>8027967.8911865288</v>
      </c>
      <c r="J992" s="3">
        <f t="shared" si="165"/>
        <v>5.894073538008553E-154</v>
      </c>
      <c r="K992" s="3" t="str">
        <f ca="1">IF($A992&lt;=MAX(COVID19!A987:A4200),_xlfn.NUMBERVALUE(INDIRECT(ADDRESS((ROW(K992)-7)*28+29,5,,,"COVID19"))),"")</f>
        <v/>
      </c>
    </row>
    <row r="993" spans="1:11" x14ac:dyDescent="0.4">
      <c r="A993" s="1">
        <f t="shared" si="174"/>
        <v>44872</v>
      </c>
      <c r="B993" s="3">
        <f t="shared" si="174"/>
        <v>986</v>
      </c>
      <c r="C993" s="14">
        <f t="shared" si="170"/>
        <v>572032.10881347384</v>
      </c>
      <c r="D993" s="14">
        <f t="shared" si="167"/>
        <v>-4.0211288414250985E-154</v>
      </c>
      <c r="E993" s="14">
        <f t="shared" si="171"/>
        <v>6.0153371126214509E-153</v>
      </c>
      <c r="F993" s="14">
        <f t="shared" si="173"/>
        <v>-1.9114783130195865E-153</v>
      </c>
      <c r="G993" s="14">
        <f t="shared" si="172"/>
        <v>8027967.8911865288</v>
      </c>
      <c r="H993" s="14">
        <f t="shared" si="168"/>
        <v>2.3135911971620964E-153</v>
      </c>
      <c r="I993" s="3">
        <f t="shared" si="165"/>
        <v>8027967.8911865288</v>
      </c>
      <c r="J993" s="3">
        <f t="shared" si="165"/>
        <v>4.0211288414250985E-154</v>
      </c>
      <c r="K993" s="3" t="str">
        <f ca="1">IF($A993&lt;=MAX(COVID19!A988:A4200),_xlfn.NUMBERVALUE(INDIRECT(ADDRESS((ROW(K993)-7)*28+29,5,,,"COVID19"))),"")</f>
        <v/>
      </c>
    </row>
    <row r="994" spans="1:11" x14ac:dyDescent="0.4">
      <c r="A994" s="1">
        <f t="shared" si="174"/>
        <v>44873</v>
      </c>
      <c r="B994" s="3">
        <f t="shared" si="174"/>
        <v>987</v>
      </c>
      <c r="C994" s="14">
        <f t="shared" si="170"/>
        <v>572032.10881347384</v>
      </c>
      <c r="D994" s="14">
        <f t="shared" si="167"/>
        <v>-2.7433449981698026E-154</v>
      </c>
      <c r="E994" s="14">
        <f t="shared" si="171"/>
        <v>4.1038587996018644E-153</v>
      </c>
      <c r="F994" s="14">
        <f t="shared" si="173"/>
        <v>-1.304072730799121E-153</v>
      </c>
      <c r="G994" s="14">
        <f t="shared" si="172"/>
        <v>8027967.8911865288</v>
      </c>
      <c r="H994" s="14">
        <f t="shared" si="168"/>
        <v>1.5784072306161014E-153</v>
      </c>
      <c r="I994" s="3">
        <f t="shared" si="165"/>
        <v>8027967.8911865288</v>
      </c>
      <c r="J994" s="3">
        <f t="shared" si="165"/>
        <v>2.7433449981698039E-154</v>
      </c>
      <c r="K994" s="3" t="str">
        <f ca="1">IF($A994&lt;=MAX(COVID19!A989:A4200),_xlfn.NUMBERVALUE(INDIRECT(ADDRESS((ROW(K994)-7)*28+29,5,,,"COVID19"))),"")</f>
        <v/>
      </c>
    </row>
    <row r="995" spans="1:11" x14ac:dyDescent="0.4">
      <c r="A995" s="1">
        <f t="shared" si="174"/>
        <v>44874</v>
      </c>
      <c r="B995" s="3">
        <f t="shared" si="174"/>
        <v>988</v>
      </c>
      <c r="C995" s="14">
        <f t="shared" si="170"/>
        <v>572032.10881347384</v>
      </c>
      <c r="D995" s="14">
        <f t="shared" si="167"/>
        <v>-1.8715992637321371E-154</v>
      </c>
      <c r="E995" s="14">
        <f t="shared" si="171"/>
        <v>2.7997860688027433E-153</v>
      </c>
      <c r="F995" s="14">
        <f t="shared" si="173"/>
        <v>-8.896808693201489E-154</v>
      </c>
      <c r="G995" s="14">
        <f t="shared" si="172"/>
        <v>8027967.8911865288</v>
      </c>
      <c r="H995" s="14">
        <f t="shared" si="168"/>
        <v>1.0768407956933627E-153</v>
      </c>
      <c r="I995" s="3">
        <f t="shared" si="165"/>
        <v>8027967.8911865288</v>
      </c>
      <c r="J995" s="3">
        <f t="shared" si="165"/>
        <v>1.8715992637321377E-154</v>
      </c>
      <c r="K995" s="3" t="str">
        <f ca="1">IF($A995&lt;=MAX(COVID19!A990:A4200),_xlfn.NUMBERVALUE(INDIRECT(ADDRESS((ROW(K995)-7)*28+29,5,,,"COVID19"))),"")</f>
        <v/>
      </c>
    </row>
    <row r="996" spans="1:11" x14ac:dyDescent="0.4">
      <c r="A996" s="1">
        <f t="shared" si="174"/>
        <v>44875</v>
      </c>
      <c r="B996" s="3">
        <f t="shared" si="174"/>
        <v>989</v>
      </c>
      <c r="C996" s="14">
        <f t="shared" si="170"/>
        <v>572032.10881347384</v>
      </c>
      <c r="D996" s="14">
        <f t="shared" si="167"/>
        <v>-1.2768659451653342E-154</v>
      </c>
      <c r="E996" s="14">
        <f t="shared" si="171"/>
        <v>1.9101051994825944E-153</v>
      </c>
      <c r="F996" s="14">
        <f t="shared" si="173"/>
        <v>-6.0696925143831047E-154</v>
      </c>
      <c r="G996" s="14">
        <f t="shared" si="172"/>
        <v>8027967.8911865288</v>
      </c>
      <c r="H996" s="14">
        <f t="shared" si="168"/>
        <v>7.3465584595484392E-154</v>
      </c>
      <c r="I996" s="3">
        <f t="shared" si="165"/>
        <v>8027967.8911865288</v>
      </c>
      <c r="J996" s="3">
        <f t="shared" si="165"/>
        <v>1.2768659451653345E-154</v>
      </c>
      <c r="K996" s="3" t="str">
        <f ca="1">IF($A996&lt;=MAX(COVID19!A991:A4200),_xlfn.NUMBERVALUE(INDIRECT(ADDRESS((ROW(K996)-7)*28+29,5,,,"COVID19"))),"")</f>
        <v/>
      </c>
    </row>
    <row r="997" spans="1:11" x14ac:dyDescent="0.4">
      <c r="A997" s="1">
        <f t="shared" si="174"/>
        <v>44876</v>
      </c>
      <c r="B997" s="3">
        <f t="shared" si="174"/>
        <v>990</v>
      </c>
      <c r="C997" s="14">
        <f t="shared" si="170"/>
        <v>572032.10881347384</v>
      </c>
      <c r="D997" s="14">
        <f t="shared" si="167"/>
        <v>-8.7111951447973165E-155</v>
      </c>
      <c r="E997" s="14">
        <f t="shared" si="171"/>
        <v>1.303135948044284E-153</v>
      </c>
      <c r="F997" s="14">
        <f t="shared" si="173"/>
        <v>-4.1409418241521289E-154</v>
      </c>
      <c r="G997" s="14">
        <f t="shared" si="172"/>
        <v>8027967.8911865288</v>
      </c>
      <c r="H997" s="14">
        <f t="shared" si="168"/>
        <v>5.0120613386318607E-154</v>
      </c>
      <c r="I997" s="3">
        <f t="shared" si="165"/>
        <v>8027967.8911865288</v>
      </c>
      <c r="J997" s="3">
        <f t="shared" si="165"/>
        <v>8.7111951447973182E-155</v>
      </c>
      <c r="K997" s="3" t="str">
        <f ca="1">IF($A997&lt;=MAX(COVID19!A992:A4200),_xlfn.NUMBERVALUE(INDIRECT(ADDRESS((ROW(K997)-7)*28+29,5,,,"COVID19"))),"")</f>
        <v/>
      </c>
    </row>
    <row r="998" spans="1:11" x14ac:dyDescent="0.4">
      <c r="A998" s="1">
        <f t="shared" si="174"/>
        <v>44877</v>
      </c>
      <c r="B998" s="3">
        <f t="shared" si="174"/>
        <v>991</v>
      </c>
      <c r="C998" s="14">
        <f t="shared" si="170"/>
        <v>572032.10881347384</v>
      </c>
      <c r="D998" s="14">
        <f t="shared" si="167"/>
        <v>-5.9430609092573471E-155</v>
      </c>
      <c r="E998" s="14">
        <f t="shared" si="171"/>
        <v>8.8904176562907107E-154</v>
      </c>
      <c r="F998" s="14">
        <f t="shared" si="173"/>
        <v>-2.8250853153399231E-154</v>
      </c>
      <c r="G998" s="14">
        <f t="shared" si="172"/>
        <v>8027967.8911865288</v>
      </c>
      <c r="H998" s="14">
        <f t="shared" si="168"/>
        <v>3.4193914062656579E-154</v>
      </c>
      <c r="I998" s="3">
        <f t="shared" si="165"/>
        <v>8027967.8911865288</v>
      </c>
      <c r="J998" s="3">
        <f t="shared" si="165"/>
        <v>5.9430609092573479E-155</v>
      </c>
      <c r="K998" s="3" t="str">
        <f ca="1">IF($A998&lt;=MAX(COVID19!A993:A4200),_xlfn.NUMBERVALUE(INDIRECT(ADDRESS((ROW(K998)-7)*28+29,5,,,"COVID19"))),"")</f>
        <v/>
      </c>
    </row>
    <row r="999" spans="1:11" x14ac:dyDescent="0.4">
      <c r="A999" s="1">
        <f t="shared" si="174"/>
        <v>44878</v>
      </c>
      <c r="B999" s="3">
        <f t="shared" si="174"/>
        <v>992</v>
      </c>
      <c r="C999" s="14">
        <f t="shared" si="170"/>
        <v>572032.10881347384</v>
      </c>
      <c r="D999" s="14">
        <f t="shared" si="167"/>
        <v>-4.0545496208103321E-155</v>
      </c>
      <c r="E999" s="14">
        <f t="shared" si="171"/>
        <v>6.0653323409507876E-154</v>
      </c>
      <c r="F999" s="14">
        <f t="shared" si="173"/>
        <v>-1.9273651690538847E-154</v>
      </c>
      <c r="G999" s="14">
        <f t="shared" si="172"/>
        <v>8027967.8911865288</v>
      </c>
      <c r="H999" s="14">
        <f t="shared" si="168"/>
        <v>2.332820131134918E-154</v>
      </c>
      <c r="I999" s="3">
        <f t="shared" si="165"/>
        <v>8027967.8911865288</v>
      </c>
      <c r="J999" s="3">
        <f t="shared" si="165"/>
        <v>4.0545496208103329E-155</v>
      </c>
      <c r="K999" s="3" t="str">
        <f ca="1">IF($A999&lt;=MAX(COVID19!A994:A4200),_xlfn.NUMBERVALUE(INDIRECT(ADDRESS((ROW(K999)-7)*28+29,5,,,"COVID19"))),"")</f>
        <v/>
      </c>
    </row>
    <row r="1000" spans="1:11" x14ac:dyDescent="0.4">
      <c r="A1000" s="1">
        <f t="shared" si="174"/>
        <v>44879</v>
      </c>
      <c r="B1000" s="3">
        <f t="shared" si="174"/>
        <v>993</v>
      </c>
      <c r="C1000" s="14">
        <f t="shared" si="170"/>
        <v>572032.10881347384</v>
      </c>
      <c r="D1000" s="14">
        <f t="shared" si="167"/>
        <v>-2.7661457418358336E-155</v>
      </c>
      <c r="E1000" s="14">
        <f t="shared" si="171"/>
        <v>4.1379671718969025E-154</v>
      </c>
      <c r="F1000" s="14">
        <f t="shared" si="173"/>
        <v>-1.3149112611613791E-154</v>
      </c>
      <c r="G1000" s="14">
        <f t="shared" si="172"/>
        <v>8027967.8911865288</v>
      </c>
      <c r="H1000" s="14">
        <f t="shared" si="168"/>
        <v>1.5915258353449625E-154</v>
      </c>
      <c r="I1000" s="3">
        <f t="shared" si="165"/>
        <v>8027967.8911865288</v>
      </c>
      <c r="J1000" s="3">
        <f t="shared" si="165"/>
        <v>2.7661457418358336E-155</v>
      </c>
      <c r="K1000" s="3" t="str">
        <f ca="1">IF($A1000&lt;=MAX(COVID19!A995:A4200),_xlfn.NUMBERVALUE(INDIRECT(ADDRESS((ROW(K1000)-7)*28+29,5,,,"COVID19"))),"")</f>
        <v/>
      </c>
    </row>
    <row r="1001" spans="1:11" x14ac:dyDescent="0.4">
      <c r="A1001" s="1">
        <f t="shared" ref="A1001:B1007" si="175">A1000+1</f>
        <v>44880</v>
      </c>
      <c r="B1001" s="3">
        <f t="shared" si="175"/>
        <v>994</v>
      </c>
      <c r="C1001" s="14">
        <f t="shared" si="170"/>
        <v>572032.10881347384</v>
      </c>
      <c r="D1001" s="14">
        <f t="shared" si="167"/>
        <v>-1.8871546733092617E-155</v>
      </c>
      <c r="E1001" s="14">
        <f t="shared" si="171"/>
        <v>2.8230559107355232E-154</v>
      </c>
      <c r="F1001" s="14">
        <f t="shared" si="173"/>
        <v>-8.9707526756735186E-155</v>
      </c>
      <c r="G1001" s="14">
        <f t="shared" si="172"/>
        <v>8027967.8911865288</v>
      </c>
      <c r="H1001" s="14">
        <f t="shared" si="168"/>
        <v>1.085790734898278E-154</v>
      </c>
      <c r="I1001" s="3">
        <f t="shared" si="165"/>
        <v>8027967.8911865288</v>
      </c>
      <c r="J1001" s="3">
        <f t="shared" si="165"/>
        <v>1.8871546733092617E-155</v>
      </c>
      <c r="K1001" s="3" t="str">
        <f ca="1">IF($A1001&lt;=MAX(COVID19!A996:A4200),_xlfn.NUMBERVALUE(INDIRECT(ADDRESS((ROW(K1001)-7)*28+29,5,,,"COVID19"))),"")</f>
        <v/>
      </c>
    </row>
    <row r="1002" spans="1:11" x14ac:dyDescent="0.4">
      <c r="A1002" s="1">
        <f t="shared" si="175"/>
        <v>44881</v>
      </c>
      <c r="B1002" s="3">
        <f t="shared" si="175"/>
        <v>995</v>
      </c>
      <c r="C1002" s="14">
        <f t="shared" si="170"/>
        <v>572032.10881347384</v>
      </c>
      <c r="D1002" s="14">
        <f t="shared" si="167"/>
        <v>-1.2874783519647055E-155</v>
      </c>
      <c r="E1002" s="14">
        <f t="shared" si="171"/>
        <v>1.9259806431681714E-154</v>
      </c>
      <c r="F1002" s="14">
        <f t="shared" si="173"/>
        <v>-6.1201395063744146E-155</v>
      </c>
      <c r="G1002" s="14">
        <f t="shared" si="172"/>
        <v>8027967.8911865288</v>
      </c>
      <c r="H1002" s="14">
        <f t="shared" si="168"/>
        <v>7.4076178583391203E-155</v>
      </c>
      <c r="I1002" s="3">
        <f t="shared" si="165"/>
        <v>8027967.8911865288</v>
      </c>
      <c r="J1002" s="3">
        <f t="shared" si="165"/>
        <v>1.2874783519647057E-155</v>
      </c>
      <c r="K1002" s="3" t="str">
        <f ca="1">IF($A1002&lt;=MAX(COVID19!A997:A4200),_xlfn.NUMBERVALUE(INDIRECT(ADDRESS((ROW(K1002)-7)*28+29,5,,,"COVID19"))),"")</f>
        <v/>
      </c>
    </row>
    <row r="1003" spans="1:11" x14ac:dyDescent="0.4">
      <c r="A1003" s="1">
        <f t="shared" si="175"/>
        <v>44882</v>
      </c>
      <c r="B1003" s="3">
        <f t="shared" si="175"/>
        <v>996</v>
      </c>
      <c r="C1003" s="14">
        <f t="shared" si="170"/>
        <v>572032.10881347384</v>
      </c>
      <c r="D1003" s="14">
        <f t="shared" si="167"/>
        <v>-8.7835964387117867E-156</v>
      </c>
      <c r="E1003" s="14">
        <f t="shared" si="171"/>
        <v>1.3139666925307298E-154</v>
      </c>
      <c r="F1003" s="14">
        <f t="shared" si="173"/>
        <v>-4.1753584043239358E-155</v>
      </c>
      <c r="G1003" s="14">
        <f t="shared" si="172"/>
        <v>8027967.8911865288</v>
      </c>
      <c r="H1003" s="14">
        <f t="shared" si="168"/>
        <v>5.0537180481951146E-155</v>
      </c>
      <c r="I1003" s="3">
        <f t="shared" si="165"/>
        <v>8027967.8911865288</v>
      </c>
      <c r="J1003" s="3">
        <f t="shared" si="165"/>
        <v>8.7835964387117878E-156</v>
      </c>
      <c r="K1003" s="3" t="str">
        <f ca="1">IF($A1003&lt;=MAX(COVID19!A998:A4200),_xlfn.NUMBERVALUE(INDIRECT(ADDRESS((ROW(K1003)-7)*28+29,5,,,"COVID19"))),"")</f>
        <v/>
      </c>
    </row>
    <row r="1004" spans="1:11" x14ac:dyDescent="0.4">
      <c r="A1004" s="1">
        <f t="shared" si="175"/>
        <v>44883</v>
      </c>
      <c r="B1004" s="3">
        <f t="shared" si="175"/>
        <v>997</v>
      </c>
      <c r="C1004" s="14">
        <f t="shared" si="170"/>
        <v>572032.10881347384</v>
      </c>
      <c r="D1004" s="14">
        <f t="shared" si="167"/>
        <v>-5.9924554288944975E-156</v>
      </c>
      <c r="E1004" s="14">
        <f t="shared" si="171"/>
        <v>8.9643085209833623E-155</v>
      </c>
      <c r="F1004" s="14">
        <f t="shared" si="173"/>
        <v>-2.8485654267195356E-155</v>
      </c>
      <c r="G1004" s="14">
        <f t="shared" si="172"/>
        <v>8027967.8911865288</v>
      </c>
      <c r="H1004" s="14">
        <f t="shared" si="168"/>
        <v>3.4478109696089853E-155</v>
      </c>
      <c r="I1004" s="3">
        <f t="shared" si="165"/>
        <v>8027967.8911865288</v>
      </c>
      <c r="J1004" s="3">
        <f t="shared" si="165"/>
        <v>5.9924554288944975E-156</v>
      </c>
      <c r="K1004" s="3" t="str">
        <f ca="1">IF($A1004&lt;=MAX(COVID19!A999:A4200),_xlfn.NUMBERVALUE(INDIRECT(ADDRESS((ROW(K1004)-7)*28+29,5,,,"COVID19"))),"")</f>
        <v/>
      </c>
    </row>
    <row r="1005" spans="1:11" x14ac:dyDescent="0.4">
      <c r="A1005" s="1">
        <f t="shared" si="175"/>
        <v>44884</v>
      </c>
      <c r="B1005" s="3">
        <f t="shared" si="175"/>
        <v>998</v>
      </c>
      <c r="C1005" s="14">
        <f t="shared" si="170"/>
        <v>572032.10881347384</v>
      </c>
      <c r="D1005" s="14">
        <f t="shared" si="167"/>
        <v>-4.0882481700802809E-156</v>
      </c>
      <c r="E1005" s="14">
        <f t="shared" si="171"/>
        <v>6.1157430942638263E-155</v>
      </c>
      <c r="F1005" s="14">
        <f t="shared" si="173"/>
        <v>-1.9433840654011355E-155</v>
      </c>
      <c r="G1005" s="14">
        <f t="shared" si="172"/>
        <v>8027967.8911865288</v>
      </c>
      <c r="H1005" s="14">
        <f t="shared" si="168"/>
        <v>2.3522088824091635E-155</v>
      </c>
      <c r="I1005" s="3">
        <f t="shared" ref="I1005:J1007" si="176">E1005+G1005</f>
        <v>8027967.8911865288</v>
      </c>
      <c r="J1005" s="3">
        <f t="shared" si="176"/>
        <v>4.0882481700802809E-156</v>
      </c>
      <c r="K1005" s="3" t="str">
        <f ca="1">IF($A1005&lt;=MAX(COVID19!A1000:A4200),_xlfn.NUMBERVALUE(INDIRECT(ADDRESS((ROW(K1005)-7)*28+29,5,,,"COVID19"))),"")</f>
        <v/>
      </c>
    </row>
    <row r="1006" spans="1:11" x14ac:dyDescent="0.4">
      <c r="A1006" s="1">
        <f t="shared" si="175"/>
        <v>44885</v>
      </c>
      <c r="B1006" s="3">
        <f t="shared" si="175"/>
        <v>999</v>
      </c>
      <c r="C1006" s="14">
        <f t="shared" si="170"/>
        <v>572032.10881347384</v>
      </c>
      <c r="D1006" s="14">
        <f t="shared" si="167"/>
        <v>-2.7891359891596499E-156</v>
      </c>
      <c r="E1006" s="14">
        <f t="shared" si="171"/>
        <v>4.1723590288626913E-155</v>
      </c>
      <c r="F1006" s="14">
        <f t="shared" si="173"/>
        <v>-1.3258398737235315E-155</v>
      </c>
      <c r="G1006" s="14">
        <f t="shared" si="172"/>
        <v>8027967.8911865288</v>
      </c>
      <c r="H1006" s="14">
        <f t="shared" si="168"/>
        <v>1.6047534726394964E-155</v>
      </c>
      <c r="I1006" s="3">
        <f t="shared" si="176"/>
        <v>8027967.8911865288</v>
      </c>
      <c r="J1006" s="3">
        <f t="shared" si="176"/>
        <v>2.7891359891596488E-156</v>
      </c>
      <c r="K1006" s="3" t="str">
        <f ca="1">IF($A1006&lt;=MAX(COVID19!A1001:A4200),_xlfn.NUMBERVALUE(INDIRECT(ADDRESS((ROW(K1006)-7)*28+29,5,,,"COVID19"))),"")</f>
        <v/>
      </c>
    </row>
    <row r="1007" spans="1:11" x14ac:dyDescent="0.4">
      <c r="A1007" s="1">
        <f t="shared" si="175"/>
        <v>44886</v>
      </c>
      <c r="B1007" s="3">
        <f t="shared" si="175"/>
        <v>1000</v>
      </c>
      <c r="C1007" s="14">
        <f t="shared" si="170"/>
        <v>572032.10881347384</v>
      </c>
      <c r="D1007" s="14">
        <f t="shared" si="167"/>
        <v>-1.90283936845077E-156</v>
      </c>
      <c r="E1007" s="14">
        <f t="shared" si="171"/>
        <v>2.8465191551391597E-155</v>
      </c>
      <c r="F1007" s="14">
        <f t="shared" si="173"/>
        <v>-9.0453112282383055E-156</v>
      </c>
      <c r="G1007" s="14">
        <f t="shared" si="172"/>
        <v>8027967.8911865288</v>
      </c>
      <c r="H1007" s="14">
        <f t="shared" si="168"/>
        <v>1.0948150596689076E-155</v>
      </c>
      <c r="I1007" s="3">
        <f t="shared" si="176"/>
        <v>8027967.8911865288</v>
      </c>
      <c r="J1007" s="3">
        <f t="shared" si="176"/>
        <v>1.9028393684507703E-156</v>
      </c>
      <c r="K1007" s="3" t="str">
        <f ca="1">IF($A1007&lt;=MAX(COVID19!A1002:A4200),_xlfn.NUMBERVALUE(INDIRECT(ADDRESS((ROW(K1007)-7)*28+29,5,,,"COVID19"))),"")</f>
        <v/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7E76E-F558-4F3D-BCA1-BCC6E830000A}">
  <dimension ref="A1:M1007"/>
  <sheetViews>
    <sheetView tabSelected="1" workbookViewId="0">
      <selection activeCell="C5" sqref="C5"/>
    </sheetView>
  </sheetViews>
  <sheetFormatPr baseColWidth="10" defaultRowHeight="14.6" x14ac:dyDescent="0.4"/>
  <cols>
    <col min="8" max="8" width="11.3828125" bestFit="1" customWidth="1"/>
  </cols>
  <sheetData>
    <row r="1" spans="1:13" x14ac:dyDescent="0.4">
      <c r="A1" t="s">
        <v>217</v>
      </c>
      <c r="B1" t="s">
        <v>342</v>
      </c>
      <c r="C1">
        <v>2.65</v>
      </c>
      <c r="D1" s="7"/>
      <c r="E1" s="7"/>
      <c r="F1" s="9"/>
      <c r="G1" s="7" t="s">
        <v>202</v>
      </c>
      <c r="H1" s="10">
        <f>1/2.6</f>
        <v>0.38461538461538458</v>
      </c>
      <c r="I1" s="4"/>
      <c r="J1" s="4" t="s">
        <v>203</v>
      </c>
      <c r="K1" s="13">
        <v>8600000</v>
      </c>
      <c r="L1" s="4" t="s">
        <v>347</v>
      </c>
      <c r="M1">
        <v>8.6539999999999999</v>
      </c>
    </row>
    <row r="2" spans="1:13" x14ac:dyDescent="0.4">
      <c r="A2" s="7" t="s">
        <v>218</v>
      </c>
      <c r="B2" t="s">
        <v>343</v>
      </c>
      <c r="C2">
        <v>0.5</v>
      </c>
      <c r="E2" s="7" t="s">
        <v>204</v>
      </c>
      <c r="F2" s="9">
        <v>1</v>
      </c>
      <c r="G2" s="7" t="s">
        <v>205</v>
      </c>
      <c r="H2" s="7">
        <v>0</v>
      </c>
      <c r="I2" s="4"/>
      <c r="J2" s="12" t="s">
        <v>348</v>
      </c>
      <c r="K2" s="3">
        <f>J82</f>
        <v>825668.2814926795</v>
      </c>
      <c r="L2" s="6"/>
      <c r="M2" s="3">
        <f ca="1">M82</f>
        <v>264275.85200000001</v>
      </c>
    </row>
    <row r="3" spans="1:13" x14ac:dyDescent="0.4">
      <c r="A3" s="7"/>
      <c r="B3" t="s">
        <v>344</v>
      </c>
      <c r="C3">
        <v>0.24</v>
      </c>
      <c r="E3" s="7"/>
      <c r="F3" s="9"/>
      <c r="G3" s="7"/>
      <c r="H3" s="7"/>
      <c r="I3" s="4"/>
      <c r="J3" s="12"/>
      <c r="K3" s="3"/>
      <c r="L3" s="6"/>
    </row>
    <row r="4" spans="1:13" x14ac:dyDescent="0.4">
      <c r="A4" s="7"/>
      <c r="B4" t="s">
        <v>345</v>
      </c>
      <c r="C4">
        <v>25</v>
      </c>
      <c r="E4" s="7"/>
      <c r="F4" s="9"/>
      <c r="G4" s="7"/>
      <c r="H4" s="7"/>
      <c r="I4" s="4"/>
      <c r="J4" s="12"/>
      <c r="K4" s="3"/>
      <c r="L4" s="6"/>
    </row>
    <row r="5" spans="1:13" x14ac:dyDescent="0.4">
      <c r="D5" s="7"/>
      <c r="E5" s="8"/>
      <c r="F5" s="7"/>
      <c r="G5" s="13"/>
      <c r="H5" s="7"/>
      <c r="I5" s="9"/>
      <c r="J5" s="4"/>
      <c r="K5" s="11"/>
    </row>
    <row r="6" spans="1:13" x14ac:dyDescent="0.4">
      <c r="A6" t="s">
        <v>168</v>
      </c>
      <c r="C6" t="s">
        <v>346</v>
      </c>
      <c r="D6" s="7" t="s">
        <v>209</v>
      </c>
      <c r="E6" s="8" t="s">
        <v>210</v>
      </c>
      <c r="F6" s="7" t="s">
        <v>211</v>
      </c>
      <c r="G6" s="9" t="s">
        <v>212</v>
      </c>
      <c r="H6" s="7" t="s">
        <v>213</v>
      </c>
      <c r="I6" s="9" t="s">
        <v>214</v>
      </c>
      <c r="J6" s="4" t="s">
        <v>215</v>
      </c>
      <c r="K6" s="4" t="s">
        <v>216</v>
      </c>
      <c r="L6" t="s">
        <v>278</v>
      </c>
    </row>
    <row r="7" spans="1:13" x14ac:dyDescent="0.4">
      <c r="A7" s="1">
        <v>43886</v>
      </c>
      <c r="B7">
        <f>0</f>
        <v>0</v>
      </c>
      <c r="C7" s="4">
        <f>C$1*H$1*(1-((1-C$3)/(1+EXP(-C$2*(B7-C$4)))))</f>
        <v>1.0192278825186467</v>
      </c>
      <c r="D7" s="14">
        <f>K1-F2</f>
        <v>8599999</v>
      </c>
      <c r="E7" s="14">
        <f>-C7*D7*F7/K$1</f>
        <v>-1.0192277640037768</v>
      </c>
      <c r="F7" s="14">
        <f>F2</f>
        <v>1</v>
      </c>
      <c r="G7" s="14">
        <f>-E7-I7</f>
        <v>0.63461237938839221</v>
      </c>
      <c r="H7" s="14">
        <f>H2</f>
        <v>0</v>
      </c>
      <c r="I7" s="14">
        <f t="shared" ref="I7:I70" si="0">$H$1*F7</f>
        <v>0.38461538461538458</v>
      </c>
      <c r="J7" s="3">
        <f>F7+H7</f>
        <v>1</v>
      </c>
      <c r="K7" s="3">
        <f>G7+I7</f>
        <v>1.0192277640037768</v>
      </c>
      <c r="L7" s="3">
        <f ca="1">IF($A7&lt;=MAX(COVID19!A2:A4200),_xlfn.NUMBERVALUE(INDIRECT(ADDRESS((ROW(L7)-7)*28+29,5,,,"COVID19"))),"")</f>
        <v>1</v>
      </c>
      <c r="M7">
        <f ca="1">M$1*L7</f>
        <v>8.6539999999999999</v>
      </c>
    </row>
    <row r="8" spans="1:13" x14ac:dyDescent="0.4">
      <c r="A8" s="1">
        <f>A7+1</f>
        <v>43887</v>
      </c>
      <c r="B8">
        <f>B7+1</f>
        <v>1</v>
      </c>
      <c r="C8" s="4">
        <f t="shared" ref="C8:C71" si="1">C$1*H$1*(1-((1-C$3)/(1+EXP(-C$2*(B8-C$4)))))</f>
        <v>1.0192260098585966</v>
      </c>
      <c r="D8" s="14">
        <f>D7+E7</f>
        <v>8599997.9807722364</v>
      </c>
      <c r="E8" s="14">
        <f t="shared" ref="E8:E71" si="2">-C8*D8*F8/K$1</f>
        <v>-1.6660390619335537</v>
      </c>
      <c r="F8" s="14">
        <f>F7+G7</f>
        <v>1.6346123793883922</v>
      </c>
      <c r="G8" s="14">
        <f>-E8-I8</f>
        <v>1.0373419929380181</v>
      </c>
      <c r="H8" s="14">
        <f>H7+I7</f>
        <v>0.38461538461538458</v>
      </c>
      <c r="I8" s="14">
        <f t="shared" si="0"/>
        <v>0.62869706899553546</v>
      </c>
      <c r="J8" s="3">
        <f>F8+H8</f>
        <v>2.0192277640037766</v>
      </c>
      <c r="K8" s="3">
        <f>G8+I8</f>
        <v>1.6660390619335534</v>
      </c>
      <c r="L8" s="3">
        <f ca="1">IF($A8&lt;=MAX(COVID19!A3:A4200),_xlfn.NUMBERVALUE(INDIRECT(ADDRESS((ROW(L8)-7)*28+29,5,,,"COVID19"))),"")</f>
        <v>2</v>
      </c>
      <c r="M8">
        <f t="shared" ref="M8:M71" ca="1" si="3">M$1*L8</f>
        <v>17.308</v>
      </c>
    </row>
    <row r="9" spans="1:13" x14ac:dyDescent="0.4">
      <c r="A9" s="1">
        <f t="shared" ref="A9:B72" si="4">A8+1</f>
        <v>43888</v>
      </c>
      <c r="B9">
        <f t="shared" si="4"/>
        <v>2</v>
      </c>
      <c r="C9" s="4">
        <f t="shared" si="1"/>
        <v>1.0192229223839093</v>
      </c>
      <c r="D9" s="14">
        <f t="shared" ref="D9:D72" si="5">D8+E8</f>
        <v>8599996.3147331737</v>
      </c>
      <c r="E9" s="14">
        <f t="shared" si="2"/>
        <v>-2.7233159768447637</v>
      </c>
      <c r="F9" s="14">
        <f t="shared" ref="F9:F72" si="6">F8+G8</f>
        <v>2.6719543723264101</v>
      </c>
      <c r="G9" s="14">
        <f>-E9-I9</f>
        <v>1.695641218257683</v>
      </c>
      <c r="H9" s="14">
        <f t="shared" ref="H9:H72" si="7">H8+I8</f>
        <v>1.0133124536109199</v>
      </c>
      <c r="I9" s="14">
        <f t="shared" si="0"/>
        <v>1.0276747585870807</v>
      </c>
      <c r="J9" s="3">
        <f t="shared" ref="J9:J72" si="8">F9+H9</f>
        <v>3.68526682593733</v>
      </c>
      <c r="K9" s="3">
        <f t="shared" ref="K9:K72" si="9">G9+I9</f>
        <v>2.7233159768447637</v>
      </c>
      <c r="L9" s="3">
        <f ca="1">IF($A9&lt;=MAX(COVID19!A4:A4200),_xlfn.NUMBERVALUE(INDIRECT(ADDRESS((ROW(L9)-7)*28+29,5,,,"COVID19"))),"")</f>
        <v>5</v>
      </c>
      <c r="M9">
        <f t="shared" ca="1" si="3"/>
        <v>43.269999999999996</v>
      </c>
    </row>
    <row r="10" spans="1:13" x14ac:dyDescent="0.4">
      <c r="A10" s="1">
        <f t="shared" si="4"/>
        <v>43889</v>
      </c>
      <c r="B10">
        <f t="shared" si="4"/>
        <v>3</v>
      </c>
      <c r="C10" s="4">
        <f t="shared" si="1"/>
        <v>1.0192178320524607</v>
      </c>
      <c r="D10" s="14">
        <f t="shared" si="5"/>
        <v>8599993.5914171971</v>
      </c>
      <c r="E10" s="14">
        <f t="shared" si="2"/>
        <v>-4.4515279919068913</v>
      </c>
      <c r="F10" s="14">
        <f t="shared" si="6"/>
        <v>4.3675955905840933</v>
      </c>
      <c r="G10" s="14">
        <f>-E10-I10</f>
        <v>2.7716835339899326</v>
      </c>
      <c r="H10" s="14">
        <f t="shared" si="7"/>
        <v>2.0409872121980008</v>
      </c>
      <c r="I10" s="14">
        <f t="shared" si="0"/>
        <v>1.6798444579169589</v>
      </c>
      <c r="J10" s="3">
        <f t="shared" si="8"/>
        <v>6.4085828027820941</v>
      </c>
      <c r="K10" s="3">
        <f t="shared" si="9"/>
        <v>4.4515279919068913</v>
      </c>
      <c r="L10" s="3">
        <f ca="1">IF($A10&lt;=MAX(COVID19!A5:A4200),_xlfn.NUMBERVALUE(INDIRECT(ADDRESS((ROW(L10)-7)*28+29,5,,,"COVID19"))),"")</f>
        <v>16</v>
      </c>
      <c r="M10">
        <f t="shared" ca="1" si="3"/>
        <v>138.464</v>
      </c>
    </row>
    <row r="11" spans="1:13" x14ac:dyDescent="0.4">
      <c r="A11" s="1">
        <f t="shared" si="4"/>
        <v>43890</v>
      </c>
      <c r="B11" s="3">
        <f t="shared" ref="B11:B72" si="10">B10+1</f>
        <v>4</v>
      </c>
      <c r="C11" s="4">
        <f t="shared" si="1"/>
        <v>1.0192094396608058</v>
      </c>
      <c r="D11" s="14">
        <f t="shared" si="5"/>
        <v>8599989.1398892049</v>
      </c>
      <c r="E11" s="14">
        <f t="shared" si="2"/>
        <v>-7.2764114874490948</v>
      </c>
      <c r="F11" s="14">
        <f t="shared" si="6"/>
        <v>7.1392791245740259</v>
      </c>
      <c r="G11" s="14">
        <f t="shared" ref="G11:G74" si="11">-E11-I11</f>
        <v>4.5305349010744695</v>
      </c>
      <c r="H11" s="14">
        <f t="shared" si="7"/>
        <v>3.7208316701149595</v>
      </c>
      <c r="I11" s="14">
        <f t="shared" si="0"/>
        <v>2.7458765863746253</v>
      </c>
      <c r="J11" s="3">
        <f t="shared" si="8"/>
        <v>10.860110794688985</v>
      </c>
      <c r="K11" s="3">
        <f t="shared" si="9"/>
        <v>7.2764114874490948</v>
      </c>
      <c r="L11" s="3">
        <f ca="1">IF($A11&lt;=MAX(COVID19!A6:A4200),_xlfn.NUMBERVALUE(INDIRECT(ADDRESS((ROW(L11)-7)*28+29,5,,,"COVID19"))),"")</f>
        <v>30</v>
      </c>
      <c r="M11">
        <f t="shared" ca="1" si="3"/>
        <v>259.62</v>
      </c>
    </row>
    <row r="12" spans="1:13" x14ac:dyDescent="0.4">
      <c r="A12" s="1">
        <f t="shared" si="4"/>
        <v>43891</v>
      </c>
      <c r="B12" s="3">
        <f t="shared" si="10"/>
        <v>5</v>
      </c>
      <c r="C12" s="4">
        <f t="shared" si="1"/>
        <v>1.0191956033432434</v>
      </c>
      <c r="D12" s="14">
        <f t="shared" si="5"/>
        <v>8599981.8634777181</v>
      </c>
      <c r="E12" s="14">
        <f t="shared" si="2"/>
        <v>-11.893798063915133</v>
      </c>
      <c r="F12" s="14">
        <f t="shared" si="6"/>
        <v>11.669814025648495</v>
      </c>
      <c r="G12" s="14">
        <f t="shared" si="11"/>
        <v>7.4054080540503273</v>
      </c>
      <c r="H12" s="14">
        <f t="shared" si="7"/>
        <v>6.4667082564895848</v>
      </c>
      <c r="I12" s="14">
        <f t="shared" si="0"/>
        <v>4.4883900098648057</v>
      </c>
      <c r="J12" s="3">
        <f t="shared" si="8"/>
        <v>18.136522282138081</v>
      </c>
      <c r="K12" s="3">
        <f t="shared" si="9"/>
        <v>11.893798063915133</v>
      </c>
      <c r="L12" s="3">
        <f ca="1">IF($A12&lt;=MAX(COVID19!A7:A4200),_xlfn.NUMBERVALUE(INDIRECT(ADDRESS((ROW(L12)-7)*28+29,5,,,"COVID19"))),"")</f>
        <v>37</v>
      </c>
      <c r="M12">
        <f t="shared" ca="1" si="3"/>
        <v>320.19799999999998</v>
      </c>
    </row>
    <row r="13" spans="1:13" x14ac:dyDescent="0.4">
      <c r="A13" s="1">
        <f t="shared" si="4"/>
        <v>43892</v>
      </c>
      <c r="B13" s="3">
        <f t="shared" si="10"/>
        <v>6</v>
      </c>
      <c r="C13" s="4">
        <f t="shared" si="1"/>
        <v>1.0191727921914591</v>
      </c>
      <c r="D13" s="14">
        <f t="shared" si="5"/>
        <v>8599969.9696796536</v>
      </c>
      <c r="E13" s="14">
        <f t="shared" si="2"/>
        <v>-19.440879462839199</v>
      </c>
      <c r="F13" s="14">
        <f t="shared" si="6"/>
        <v>19.075222079698822</v>
      </c>
      <c r="G13" s="14">
        <f t="shared" si="11"/>
        <v>12.104255586031961</v>
      </c>
      <c r="H13" s="14">
        <f t="shared" si="7"/>
        <v>10.955098266354391</v>
      </c>
      <c r="I13" s="14">
        <f t="shared" si="0"/>
        <v>7.3366238768072387</v>
      </c>
      <c r="J13" s="3">
        <f t="shared" si="8"/>
        <v>30.030320346053212</v>
      </c>
      <c r="K13" s="3">
        <f t="shared" si="9"/>
        <v>19.440879462839199</v>
      </c>
      <c r="L13" s="3">
        <f ca="1">IF($A13&lt;=MAX(COVID19!A8:A4200),_xlfn.NUMBERVALUE(INDIRECT(ADDRESS((ROW(L13)-7)*28+29,5,,,"COVID19"))),"")</f>
        <v>53</v>
      </c>
      <c r="M13">
        <f t="shared" ca="1" si="3"/>
        <v>458.66199999999998</v>
      </c>
    </row>
    <row r="14" spans="1:13" x14ac:dyDescent="0.4">
      <c r="A14" s="1">
        <f t="shared" si="4"/>
        <v>43893</v>
      </c>
      <c r="B14" s="3">
        <f t="shared" si="10"/>
        <v>7</v>
      </c>
      <c r="C14" s="4">
        <f t="shared" si="1"/>
        <v>1.0191351858938322</v>
      </c>
      <c r="D14" s="14">
        <f t="shared" si="5"/>
        <v>8599950.5288001914</v>
      </c>
      <c r="E14" s="14">
        <f t="shared" si="2"/>
        <v>-31.775919976015139</v>
      </c>
      <c r="F14" s="14">
        <f t="shared" si="6"/>
        <v>31.179477665730783</v>
      </c>
      <c r="G14" s="14">
        <f t="shared" si="11"/>
        <v>19.783813181503298</v>
      </c>
      <c r="H14" s="14">
        <f t="shared" si="7"/>
        <v>18.291722143161628</v>
      </c>
      <c r="I14" s="14">
        <f t="shared" si="0"/>
        <v>11.992106794511839</v>
      </c>
      <c r="J14" s="3">
        <f t="shared" si="8"/>
        <v>49.471199808892408</v>
      </c>
      <c r="K14" s="3">
        <f t="shared" si="9"/>
        <v>31.775919976015139</v>
      </c>
      <c r="L14" s="3">
        <f ca="1">IF($A14&lt;=MAX(COVID19!A9:A4200),_xlfn.NUMBERVALUE(INDIRECT(ADDRESS((ROW(L14)-7)*28+29,5,,,"COVID19"))),"")</f>
        <v>77</v>
      </c>
      <c r="M14">
        <f t="shared" ca="1" si="3"/>
        <v>666.35799999999995</v>
      </c>
    </row>
    <row r="15" spans="1:13" x14ac:dyDescent="0.4">
      <c r="A15" s="1">
        <f t="shared" si="4"/>
        <v>43894</v>
      </c>
      <c r="B15" s="3">
        <f t="shared" si="10"/>
        <v>8</v>
      </c>
      <c r="C15" s="4">
        <f t="shared" si="1"/>
        <v>1.0190731915639217</v>
      </c>
      <c r="D15" s="14">
        <f t="shared" si="5"/>
        <v>8599918.7528802156</v>
      </c>
      <c r="E15" s="14">
        <f t="shared" si="2"/>
        <v>-51.93483280565799</v>
      </c>
      <c r="F15" s="14">
        <f t="shared" si="6"/>
        <v>50.963290847234077</v>
      </c>
      <c r="G15" s="14">
        <f t="shared" si="11"/>
        <v>32.333567095183348</v>
      </c>
      <c r="H15" s="14">
        <f t="shared" si="7"/>
        <v>30.283828937673469</v>
      </c>
      <c r="I15" s="14">
        <f t="shared" si="0"/>
        <v>19.601265710474642</v>
      </c>
      <c r="J15" s="3">
        <f t="shared" si="8"/>
        <v>81.247119784907539</v>
      </c>
      <c r="K15" s="3">
        <f t="shared" si="9"/>
        <v>51.93483280565799</v>
      </c>
      <c r="L15" s="3">
        <f ca="1">IF($A15&lt;=MAX(COVID19!A10:A4200),_xlfn.NUMBERVALUE(INDIRECT(ADDRESS((ROW(L15)-7)*28+29,5,,,"COVID19"))),"")</f>
        <v>104</v>
      </c>
      <c r="M15">
        <f t="shared" ca="1" si="3"/>
        <v>900.01599999999996</v>
      </c>
    </row>
    <row r="16" spans="1:13" x14ac:dyDescent="0.4">
      <c r="A16" s="1">
        <f t="shared" si="4"/>
        <v>43895</v>
      </c>
      <c r="B16" s="3">
        <f t="shared" si="10"/>
        <v>9</v>
      </c>
      <c r="C16" s="4">
        <f t="shared" si="1"/>
        <v>1.0189710018604772</v>
      </c>
      <c r="D16" s="14">
        <f t="shared" si="5"/>
        <v>8599866.8180474099</v>
      </c>
      <c r="E16" s="14">
        <f t="shared" si="2"/>
        <v>-84.875768359692145</v>
      </c>
      <c r="F16" s="14">
        <f t="shared" si="6"/>
        <v>83.296857942417432</v>
      </c>
      <c r="G16" s="14">
        <f t="shared" si="11"/>
        <v>52.838515304916214</v>
      </c>
      <c r="H16" s="14">
        <f t="shared" si="7"/>
        <v>49.885094648148112</v>
      </c>
      <c r="I16" s="14">
        <f t="shared" si="0"/>
        <v>32.037253054775931</v>
      </c>
      <c r="J16" s="3">
        <f t="shared" si="8"/>
        <v>133.18195259056554</v>
      </c>
      <c r="K16" s="3">
        <f t="shared" si="9"/>
        <v>84.875768359692145</v>
      </c>
      <c r="L16" s="3">
        <f ca="1">IF($A16&lt;=MAX(COVID19!A11:A4200),_xlfn.NUMBERVALUE(INDIRECT(ADDRESS((ROW(L16)-7)*28+29,5,,,"COVID19"))),"")</f>
        <v>165</v>
      </c>
      <c r="M16">
        <f t="shared" ca="1" si="3"/>
        <v>1427.91</v>
      </c>
    </row>
    <row r="17" spans="1:13" x14ac:dyDescent="0.4">
      <c r="A17" s="1">
        <f t="shared" si="4"/>
        <v>43896</v>
      </c>
      <c r="B17" s="3">
        <f t="shared" si="10"/>
        <v>10</v>
      </c>
      <c r="C17" s="4">
        <f t="shared" si="1"/>
        <v>1.0188025783943213</v>
      </c>
      <c r="D17" s="14">
        <f t="shared" si="5"/>
        <v>8599781.9422790501</v>
      </c>
      <c r="E17" s="14">
        <f t="shared" si="2"/>
        <v>-138.69155258543901</v>
      </c>
      <c r="F17" s="14">
        <f t="shared" si="6"/>
        <v>136.13537324733363</v>
      </c>
      <c r="G17" s="14">
        <f t="shared" si="11"/>
        <v>86.331793644156846</v>
      </c>
      <c r="H17" s="14">
        <f t="shared" si="7"/>
        <v>81.922347702924043</v>
      </c>
      <c r="I17" s="14">
        <f t="shared" si="0"/>
        <v>52.359758941282159</v>
      </c>
      <c r="J17" s="3">
        <f t="shared" si="8"/>
        <v>218.05772095025767</v>
      </c>
      <c r="K17" s="3">
        <f t="shared" si="9"/>
        <v>138.69155258543901</v>
      </c>
      <c r="L17" s="3">
        <f ca="1">IF($A17&lt;=MAX(COVID19!A12:A4200),_xlfn.NUMBERVALUE(INDIRECT(ADDRESS((ROW(L17)-7)*28+29,5,,,"COVID19"))),"")</f>
        <v>226</v>
      </c>
      <c r="M17">
        <f t="shared" ca="1" si="3"/>
        <v>1955.8040000000001</v>
      </c>
    </row>
    <row r="18" spans="1:13" x14ac:dyDescent="0.4">
      <c r="A18" s="1">
        <f t="shared" si="4"/>
        <v>43897</v>
      </c>
      <c r="B18" s="3">
        <f t="shared" si="10"/>
        <v>11</v>
      </c>
      <c r="C18" s="4">
        <f t="shared" si="1"/>
        <v>1.0185250549594143</v>
      </c>
      <c r="D18" s="14">
        <f t="shared" si="5"/>
        <v>8599643.2507264651</v>
      </c>
      <c r="E18" s="14">
        <f t="shared" si="2"/>
        <v>-226.57898393817354</v>
      </c>
      <c r="F18" s="14">
        <f t="shared" si="6"/>
        <v>222.46716689149048</v>
      </c>
      <c r="G18" s="14">
        <f t="shared" si="11"/>
        <v>141.01468897990799</v>
      </c>
      <c r="H18" s="14">
        <f t="shared" si="7"/>
        <v>134.28210664420621</v>
      </c>
      <c r="I18" s="14">
        <f t="shared" si="0"/>
        <v>85.564294958265563</v>
      </c>
      <c r="J18" s="3">
        <f t="shared" si="8"/>
        <v>356.74927353569672</v>
      </c>
      <c r="K18" s="3">
        <f t="shared" si="9"/>
        <v>226.57898393817356</v>
      </c>
      <c r="L18" s="3">
        <f ca="1">IF($A18&lt;=MAX(COVID19!A13:A4200),_xlfn.NUMBERVALUE(INDIRECT(ADDRESS((ROW(L18)-7)*28+29,5,,,"COVID19"))),"")</f>
        <v>292</v>
      </c>
      <c r="M18">
        <f t="shared" ca="1" si="3"/>
        <v>2526.9679999999998</v>
      </c>
    </row>
    <row r="19" spans="1:13" x14ac:dyDescent="0.4">
      <c r="A19" s="1">
        <f t="shared" si="4"/>
        <v>43898</v>
      </c>
      <c r="B19" s="3">
        <f t="shared" si="10"/>
        <v>12</v>
      </c>
      <c r="C19" s="4">
        <f t="shared" si="1"/>
        <v>1.018067930359589</v>
      </c>
      <c r="D19" s="14">
        <f t="shared" si="5"/>
        <v>8599416.6717425268</v>
      </c>
      <c r="E19" s="14">
        <f t="shared" si="2"/>
        <v>-370.02412071082591</v>
      </c>
      <c r="F19" s="14">
        <f t="shared" si="6"/>
        <v>363.48185587139847</v>
      </c>
      <c r="G19" s="14">
        <f t="shared" si="11"/>
        <v>230.22340691413422</v>
      </c>
      <c r="H19" s="14">
        <f t="shared" si="7"/>
        <v>219.84640160247176</v>
      </c>
      <c r="I19" s="14">
        <f t="shared" si="0"/>
        <v>139.8007137966917</v>
      </c>
      <c r="J19" s="3">
        <f t="shared" si="8"/>
        <v>583.32825747387028</v>
      </c>
      <c r="K19" s="3">
        <f t="shared" si="9"/>
        <v>370.02412071082591</v>
      </c>
      <c r="L19" s="3">
        <f ca="1">IF($A19&lt;=MAX(COVID19!A14:A4200),_xlfn.NUMBERVALUE(INDIRECT(ADDRESS((ROW(L19)-7)*28+29,5,,,"COVID19"))),"")</f>
        <v>348</v>
      </c>
      <c r="M19">
        <f t="shared" ca="1" si="3"/>
        <v>3011.5920000000001</v>
      </c>
    </row>
    <row r="20" spans="1:13" x14ac:dyDescent="0.4">
      <c r="A20" s="1">
        <f t="shared" si="4"/>
        <v>43899</v>
      </c>
      <c r="B20" s="3">
        <f t="shared" si="10"/>
        <v>13</v>
      </c>
      <c r="C20" s="4">
        <f t="shared" si="1"/>
        <v>1.0173154372932836</v>
      </c>
      <c r="D20" s="14">
        <f t="shared" si="5"/>
        <v>8599046.647621816</v>
      </c>
      <c r="E20" s="14">
        <f t="shared" si="2"/>
        <v>-603.91857426183753</v>
      </c>
      <c r="F20" s="14">
        <f t="shared" si="6"/>
        <v>593.70526278553268</v>
      </c>
      <c r="G20" s="14">
        <f t="shared" si="11"/>
        <v>375.57039626740192</v>
      </c>
      <c r="H20" s="14">
        <f t="shared" si="7"/>
        <v>359.64711539916345</v>
      </c>
      <c r="I20" s="14">
        <f t="shared" si="0"/>
        <v>228.34817799443562</v>
      </c>
      <c r="J20" s="3">
        <f t="shared" si="8"/>
        <v>953.35237818469614</v>
      </c>
      <c r="K20" s="3">
        <f t="shared" si="9"/>
        <v>603.91857426183753</v>
      </c>
      <c r="L20" s="3">
        <f ca="1">IF($A20&lt;=MAX(COVID19!A15:A4200),_xlfn.NUMBERVALUE(INDIRECT(ADDRESS((ROW(L20)-7)*28+29,5,,,"COVID19"))),"")</f>
        <v>435</v>
      </c>
      <c r="M20">
        <f t="shared" ca="1" si="3"/>
        <v>3764.49</v>
      </c>
    </row>
    <row r="21" spans="1:13" x14ac:dyDescent="0.4">
      <c r="A21" s="1">
        <f t="shared" si="4"/>
        <v>43900</v>
      </c>
      <c r="B21" s="3">
        <f t="shared" si="10"/>
        <v>14</v>
      </c>
      <c r="C21" s="4">
        <f t="shared" si="1"/>
        <v>1.0160779779385327</v>
      </c>
      <c r="D21" s="14">
        <f t="shared" si="5"/>
        <v>8598442.7290475536</v>
      </c>
      <c r="E21" s="14">
        <f t="shared" si="2"/>
        <v>-984.68131528207311</v>
      </c>
      <c r="F21" s="14">
        <f t="shared" si="6"/>
        <v>969.27565905293454</v>
      </c>
      <c r="G21" s="14">
        <f t="shared" si="11"/>
        <v>611.88298487709835</v>
      </c>
      <c r="H21" s="14">
        <f t="shared" si="7"/>
        <v>587.99529339359901</v>
      </c>
      <c r="I21" s="14">
        <f t="shared" si="0"/>
        <v>372.79833040497476</v>
      </c>
      <c r="J21" s="3">
        <f t="shared" si="8"/>
        <v>1557.2709524465336</v>
      </c>
      <c r="K21" s="3">
        <f t="shared" si="9"/>
        <v>984.68131528207311</v>
      </c>
      <c r="L21" s="3">
        <f ca="1">IF($A21&lt;=MAX(COVID19!A16:A4200),_xlfn.NUMBERVALUE(INDIRECT(ADDRESS((ROW(L21)-7)*28+29,5,,,"COVID19"))),"")</f>
        <v>622</v>
      </c>
      <c r="M21">
        <f t="shared" ca="1" si="3"/>
        <v>5382.7879999999996</v>
      </c>
    </row>
    <row r="22" spans="1:13" x14ac:dyDescent="0.4">
      <c r="A22" s="1">
        <f t="shared" si="4"/>
        <v>43901</v>
      </c>
      <c r="B22" s="3">
        <f t="shared" si="10"/>
        <v>15</v>
      </c>
      <c r="C22" s="4">
        <f t="shared" si="1"/>
        <v>1.0140463839378808</v>
      </c>
      <c r="D22" s="14">
        <f t="shared" si="5"/>
        <v>8597458.0477322713</v>
      </c>
      <c r="E22" s="14">
        <f t="shared" si="2"/>
        <v>-1602.8942883971067</v>
      </c>
      <c r="F22" s="14">
        <f t="shared" si="6"/>
        <v>1581.1586439300329</v>
      </c>
      <c r="G22" s="14">
        <f t="shared" si="11"/>
        <v>994.75634842401723</v>
      </c>
      <c r="H22" s="14">
        <f t="shared" si="7"/>
        <v>960.79362379857378</v>
      </c>
      <c r="I22" s="14">
        <f t="shared" si="0"/>
        <v>608.13793997308949</v>
      </c>
      <c r="J22" s="3">
        <f t="shared" si="8"/>
        <v>2541.9522677286068</v>
      </c>
      <c r="K22" s="3">
        <f t="shared" si="9"/>
        <v>1602.8942883971067</v>
      </c>
      <c r="L22" s="3">
        <f ca="1">IF($A22&lt;=MAX(COVID19!A17:A4200),_xlfn.NUMBERVALUE(INDIRECT(ADDRESS((ROW(L22)-7)*28+29,5,,,"COVID19"))),"")</f>
        <v>875</v>
      </c>
      <c r="M22">
        <f t="shared" ca="1" si="3"/>
        <v>7572.25</v>
      </c>
    </row>
    <row r="23" spans="1:13" x14ac:dyDescent="0.4">
      <c r="A23" s="1">
        <f t="shared" si="4"/>
        <v>43902</v>
      </c>
      <c r="B23" s="3">
        <f t="shared" si="10"/>
        <v>16</v>
      </c>
      <c r="C23" s="4">
        <f t="shared" si="1"/>
        <v>1.010720114439225</v>
      </c>
      <c r="D23" s="14">
        <f t="shared" si="5"/>
        <v>8595855.1534438748</v>
      </c>
      <c r="E23" s="14">
        <f t="shared" si="2"/>
        <v>-2602.2743018337619</v>
      </c>
      <c r="F23" s="14">
        <f t="shared" si="6"/>
        <v>2575.9149923540499</v>
      </c>
      <c r="G23" s="14">
        <f t="shared" si="11"/>
        <v>1611.5377663129734</v>
      </c>
      <c r="H23" s="14">
        <f t="shared" si="7"/>
        <v>1568.9315637716631</v>
      </c>
      <c r="I23" s="14">
        <f t="shared" si="0"/>
        <v>990.73653552078838</v>
      </c>
      <c r="J23" s="3">
        <f t="shared" si="8"/>
        <v>4144.8465561257126</v>
      </c>
      <c r="K23" s="3">
        <f t="shared" si="9"/>
        <v>2602.2743018337619</v>
      </c>
      <c r="L23" s="3">
        <f ca="1">IF($A23&lt;=MAX(COVID19!A18:A4200),_xlfn.NUMBERVALUE(INDIRECT(ADDRESS((ROW(L23)-7)*28+29,5,,,"COVID19"))),"")</f>
        <v>1172</v>
      </c>
      <c r="M23">
        <f t="shared" ca="1" si="3"/>
        <v>10142.487999999999</v>
      </c>
    </row>
    <row r="24" spans="1:13" x14ac:dyDescent="0.4">
      <c r="A24" s="1">
        <f t="shared" si="4"/>
        <v>43903</v>
      </c>
      <c r="B24" s="3">
        <f t="shared" si="10"/>
        <v>17</v>
      </c>
      <c r="C24" s="4">
        <f t="shared" si="1"/>
        <v>1.0052983742832107</v>
      </c>
      <c r="D24" s="14">
        <f t="shared" si="5"/>
        <v>8593252.8791420404</v>
      </c>
      <c r="E24" s="14">
        <f t="shared" si="2"/>
        <v>-4206.3367825196401</v>
      </c>
      <c r="F24" s="14">
        <f t="shared" si="6"/>
        <v>4187.4527586670229</v>
      </c>
      <c r="G24" s="14">
        <f t="shared" si="11"/>
        <v>2595.77802918617</v>
      </c>
      <c r="H24" s="14">
        <f t="shared" si="7"/>
        <v>2559.6680992924516</v>
      </c>
      <c r="I24" s="14">
        <f t="shared" si="0"/>
        <v>1610.5587533334701</v>
      </c>
      <c r="J24" s="3">
        <f t="shared" si="8"/>
        <v>6747.120857959475</v>
      </c>
      <c r="K24" s="3">
        <f t="shared" si="9"/>
        <v>4206.3367825196401</v>
      </c>
      <c r="L24" s="3">
        <f ca="1">IF($A24&lt;=MAX(COVID19!A19:A4200),_xlfn.NUMBERVALUE(INDIRECT(ADDRESS((ROW(L24)-7)*28+29,5,,,"COVID19"))),"")</f>
        <v>1538</v>
      </c>
      <c r="M24">
        <f t="shared" ca="1" si="3"/>
        <v>13309.852000000001</v>
      </c>
    </row>
    <row r="25" spans="1:13" x14ac:dyDescent="0.4">
      <c r="A25" s="1">
        <f t="shared" si="4"/>
        <v>43904</v>
      </c>
      <c r="B25" s="3">
        <f t="shared" si="10"/>
        <v>18</v>
      </c>
      <c r="C25" s="4">
        <f t="shared" si="1"/>
        <v>0.99652506433337229</v>
      </c>
      <c r="D25" s="14">
        <f t="shared" si="5"/>
        <v>8589046.5423595216</v>
      </c>
      <c r="E25" s="14">
        <f t="shared" si="2"/>
        <v>-6751.0500037689535</v>
      </c>
      <c r="F25" s="14">
        <f t="shared" si="6"/>
        <v>6783.2307878531929</v>
      </c>
      <c r="G25" s="14">
        <f t="shared" si="11"/>
        <v>4142.1150853638792</v>
      </c>
      <c r="H25" s="14">
        <f t="shared" si="7"/>
        <v>4170.2268526259213</v>
      </c>
      <c r="I25" s="14">
        <f t="shared" si="0"/>
        <v>2608.9349184050739</v>
      </c>
      <c r="J25" s="3">
        <f t="shared" si="8"/>
        <v>10953.457640479115</v>
      </c>
      <c r="K25" s="3">
        <f t="shared" si="9"/>
        <v>6751.0500037689526</v>
      </c>
      <c r="L25" s="3">
        <f ca="1">IF($A25&lt;=MAX(COVID19!A20:A4200),_xlfn.NUMBERVALUE(INDIRECT(ADDRESS((ROW(L25)-7)*28+29,5,,,"COVID19"))),"")</f>
        <v>1995</v>
      </c>
      <c r="M25">
        <f t="shared" ca="1" si="3"/>
        <v>17264.73</v>
      </c>
    </row>
    <row r="26" spans="1:13" x14ac:dyDescent="0.4">
      <c r="A26" s="1">
        <f t="shared" si="4"/>
        <v>43905</v>
      </c>
      <c r="B26" s="3">
        <f t="shared" si="10"/>
        <v>19</v>
      </c>
      <c r="C26" s="4">
        <f t="shared" si="1"/>
        <v>0.98249395823860786</v>
      </c>
      <c r="D26" s="14">
        <f t="shared" si="5"/>
        <v>8582295.4923557527</v>
      </c>
      <c r="E26" s="14">
        <f t="shared" si="2"/>
        <v>-10711.988438478855</v>
      </c>
      <c r="F26" s="14">
        <f t="shared" si="6"/>
        <v>10925.345873217073</v>
      </c>
      <c r="G26" s="14">
        <f t="shared" si="11"/>
        <v>6509.9323333953653</v>
      </c>
      <c r="H26" s="14">
        <f t="shared" si="7"/>
        <v>6779.1617710309947</v>
      </c>
      <c r="I26" s="14">
        <f t="shared" si="0"/>
        <v>4202.0561050834895</v>
      </c>
      <c r="J26" s="3">
        <f t="shared" si="8"/>
        <v>17704.507644248068</v>
      </c>
      <c r="K26" s="3">
        <f t="shared" si="9"/>
        <v>10711.988438478855</v>
      </c>
      <c r="L26" s="3">
        <f ca="1">IF($A26&lt;=MAX(COVID19!A21:A4200),_xlfn.NUMBERVALUE(INDIRECT(ADDRESS((ROW(L26)-7)*28+29,5,,,"COVID19"))),"")</f>
        <v>2349</v>
      </c>
      <c r="M26">
        <f t="shared" ca="1" si="3"/>
        <v>20328.245999999999</v>
      </c>
    </row>
    <row r="27" spans="1:13" x14ac:dyDescent="0.4">
      <c r="A27" s="1">
        <f t="shared" si="4"/>
        <v>43906</v>
      </c>
      <c r="B27" s="3">
        <f t="shared" si="10"/>
        <v>20</v>
      </c>
      <c r="C27" s="4">
        <f t="shared" si="1"/>
        <v>0.96046985593739054</v>
      </c>
      <c r="D27" s="14">
        <f t="shared" si="5"/>
        <v>8571583.5039172731</v>
      </c>
      <c r="E27" s="14">
        <f t="shared" si="2"/>
        <v>-16690.726086384384</v>
      </c>
      <c r="F27" s="14">
        <f t="shared" si="6"/>
        <v>17435.278206612438</v>
      </c>
      <c r="G27" s="14">
        <f t="shared" si="11"/>
        <v>9984.849853071908</v>
      </c>
      <c r="H27" s="14">
        <f t="shared" si="7"/>
        <v>10981.217876114484</v>
      </c>
      <c r="I27" s="14">
        <f t="shared" si="0"/>
        <v>6705.876233312476</v>
      </c>
      <c r="J27" s="3">
        <f t="shared" si="8"/>
        <v>28416.496082726924</v>
      </c>
      <c r="K27" s="3">
        <f t="shared" si="9"/>
        <v>16690.726086384384</v>
      </c>
      <c r="L27" s="3">
        <f ca="1">IF($A27&lt;=MAX(COVID19!A22:A4200),_xlfn.NUMBERVALUE(INDIRECT(ADDRESS((ROW(L27)-7)*28+29,5,,,"COVID19"))),"")</f>
        <v>3066</v>
      </c>
      <c r="M27">
        <f t="shared" ca="1" si="3"/>
        <v>26533.164000000001</v>
      </c>
    </row>
    <row r="28" spans="1:13" x14ac:dyDescent="0.4">
      <c r="A28" s="1">
        <f t="shared" si="4"/>
        <v>43907</v>
      </c>
      <c r="B28" s="3">
        <f t="shared" si="10"/>
        <v>21</v>
      </c>
      <c r="C28" s="4">
        <f t="shared" si="1"/>
        <v>0.92689435194132885</v>
      </c>
      <c r="D28" s="14">
        <f t="shared" si="5"/>
        <v>8554892.7778308894</v>
      </c>
      <c r="E28" s="14">
        <f t="shared" si="2"/>
        <v>-25282.256549665453</v>
      </c>
      <c r="F28" s="14">
        <f t="shared" si="6"/>
        <v>27420.128059684346</v>
      </c>
      <c r="G28" s="14">
        <f t="shared" si="11"/>
        <v>14736.053449786859</v>
      </c>
      <c r="H28" s="14">
        <f t="shared" si="7"/>
        <v>17687.094109426958</v>
      </c>
      <c r="I28" s="14">
        <f t="shared" si="0"/>
        <v>10546.203099878594</v>
      </c>
      <c r="J28" s="3">
        <f t="shared" si="8"/>
        <v>45107.222169111308</v>
      </c>
      <c r="K28" s="3">
        <f t="shared" si="9"/>
        <v>25282.256549665453</v>
      </c>
      <c r="L28" s="3">
        <f ca="1">IF($A28&lt;=MAX(COVID19!A23:A4200),_xlfn.NUMBERVALUE(INDIRECT(ADDRESS((ROW(L28)-7)*28+29,5,,,"COVID19"))),"")</f>
        <v>3957</v>
      </c>
      <c r="M28">
        <f t="shared" ca="1" si="3"/>
        <v>34243.877999999997</v>
      </c>
    </row>
    <row r="29" spans="1:13" x14ac:dyDescent="0.4">
      <c r="A29" s="1">
        <f t="shared" si="4"/>
        <v>43908</v>
      </c>
      <c r="B29" s="3">
        <f t="shared" si="10"/>
        <v>22</v>
      </c>
      <c r="C29" s="4">
        <f t="shared" si="1"/>
        <v>0.87792115194384546</v>
      </c>
      <c r="D29" s="14">
        <f t="shared" si="5"/>
        <v>8529610.5212812237</v>
      </c>
      <c r="E29" s="14">
        <f t="shared" si="2"/>
        <v>-36706.884738036315</v>
      </c>
      <c r="F29" s="14">
        <f t="shared" si="6"/>
        <v>42156.181509471207</v>
      </c>
      <c r="G29" s="14">
        <f t="shared" si="11"/>
        <v>20492.968772855085</v>
      </c>
      <c r="H29" s="14">
        <f t="shared" si="7"/>
        <v>28233.29720930555</v>
      </c>
      <c r="I29" s="14">
        <f t="shared" si="0"/>
        <v>16213.915965181232</v>
      </c>
      <c r="J29" s="3">
        <f t="shared" si="8"/>
        <v>70389.478718776751</v>
      </c>
      <c r="K29" s="3">
        <f t="shared" si="9"/>
        <v>36706.884738036315</v>
      </c>
      <c r="L29" s="3">
        <f ca="1">IF($A29&lt;=MAX(COVID19!A24:A4200),_xlfn.NUMBERVALUE(INDIRECT(ADDRESS((ROW(L29)-7)*28+29,5,,,"COVID19"))),"")</f>
        <v>4997</v>
      </c>
      <c r="M29">
        <f t="shared" ca="1" si="3"/>
        <v>43244.038</v>
      </c>
    </row>
    <row r="30" spans="1:13" x14ac:dyDescent="0.4">
      <c r="A30" s="1">
        <f t="shared" si="4"/>
        <v>43909</v>
      </c>
      <c r="B30" s="3">
        <f t="shared" si="10"/>
        <v>23</v>
      </c>
      <c r="C30" s="4">
        <f t="shared" si="1"/>
        <v>0.81090460667724218</v>
      </c>
      <c r="D30" s="14">
        <f t="shared" si="5"/>
        <v>8492903.6365431882</v>
      </c>
      <c r="E30" s="14">
        <f t="shared" si="2"/>
        <v>-50169.837899534476</v>
      </c>
      <c r="F30" s="14">
        <f t="shared" si="6"/>
        <v>62649.150282326293</v>
      </c>
      <c r="G30" s="14">
        <f t="shared" si="11"/>
        <v>26074.010867870518</v>
      </c>
      <c r="H30" s="14">
        <f t="shared" si="7"/>
        <v>44447.21317448678</v>
      </c>
      <c r="I30" s="14">
        <f t="shared" si="0"/>
        <v>24095.827031663957</v>
      </c>
      <c r="J30" s="3">
        <f t="shared" si="8"/>
        <v>107096.36345681307</v>
      </c>
      <c r="K30" s="3">
        <f t="shared" si="9"/>
        <v>50169.837899534476</v>
      </c>
      <c r="L30" s="3">
        <f ca="1">IF($A30&lt;=MAX(COVID19!A25:A4200),_xlfn.NUMBERVALUE(INDIRECT(ADDRESS((ROW(L30)-7)*28+29,5,,,"COVID19"))),"")</f>
        <v>6019</v>
      </c>
      <c r="M30">
        <f t="shared" ca="1" si="3"/>
        <v>52088.425999999999</v>
      </c>
    </row>
    <row r="31" spans="1:13" x14ac:dyDescent="0.4">
      <c r="A31" s="1">
        <f t="shared" si="4"/>
        <v>43910</v>
      </c>
      <c r="B31" s="3">
        <f t="shared" si="10"/>
        <v>24</v>
      </c>
      <c r="C31" s="4">
        <f t="shared" si="1"/>
        <v>0.72678195886174424</v>
      </c>
      <c r="D31" s="14">
        <f t="shared" si="5"/>
        <v>8442733.7986436542</v>
      </c>
      <c r="E31" s="14">
        <f t="shared" si="2"/>
        <v>-63303.218324703113</v>
      </c>
      <c r="F31" s="14">
        <f t="shared" si="6"/>
        <v>88723.161150196815</v>
      </c>
      <c r="G31" s="14">
        <f t="shared" si="11"/>
        <v>29178.925574627421</v>
      </c>
      <c r="H31" s="14">
        <f t="shared" si="7"/>
        <v>68543.040206150734</v>
      </c>
      <c r="I31" s="14">
        <f t="shared" si="0"/>
        <v>34124.292750075692</v>
      </c>
      <c r="J31" s="3">
        <f t="shared" si="8"/>
        <v>157266.20135634753</v>
      </c>
      <c r="K31" s="3">
        <f t="shared" si="9"/>
        <v>63303.218324703113</v>
      </c>
      <c r="L31" s="3">
        <f ca="1">IF($A31&lt;=MAX(COVID19!A26:A4200),_xlfn.NUMBERVALUE(INDIRECT(ADDRESS((ROW(L31)-7)*28+29,5,,,"COVID19"))),"")</f>
        <v>7183</v>
      </c>
      <c r="M31">
        <f t="shared" ca="1" si="3"/>
        <v>62161.682000000001</v>
      </c>
    </row>
    <row r="32" spans="1:13" x14ac:dyDescent="0.4">
      <c r="A32" s="1">
        <f t="shared" si="4"/>
        <v>43911</v>
      </c>
      <c r="B32" s="3">
        <f t="shared" si="10"/>
        <v>25</v>
      </c>
      <c r="C32" s="4">
        <f t="shared" si="1"/>
        <v>0.63192307692307692</v>
      </c>
      <c r="D32" s="14">
        <f t="shared" si="5"/>
        <v>8379430.580318951</v>
      </c>
      <c r="E32" s="14">
        <f t="shared" si="2"/>
        <v>-72594.173196289252</v>
      </c>
      <c r="F32" s="14">
        <f t="shared" si="6"/>
        <v>117902.08672482424</v>
      </c>
      <c r="G32" s="14">
        <f t="shared" si="11"/>
        <v>27247.216763664546</v>
      </c>
      <c r="H32" s="14">
        <f t="shared" si="7"/>
        <v>102667.33295622643</v>
      </c>
      <c r="I32" s="14">
        <f t="shared" si="0"/>
        <v>45346.956432624705</v>
      </c>
      <c r="J32" s="3">
        <f t="shared" si="8"/>
        <v>220569.41968105067</v>
      </c>
      <c r="K32" s="3">
        <f t="shared" si="9"/>
        <v>72594.173196289252</v>
      </c>
      <c r="L32" s="3">
        <f ca="1">IF($A32&lt;=MAX(COVID19!A27:A4200),_xlfn.NUMBERVALUE(INDIRECT(ADDRESS((ROW(L32)-7)*28+29,5,,,"COVID19"))),"")</f>
        <v>8166</v>
      </c>
      <c r="M32">
        <f t="shared" ca="1" si="3"/>
        <v>70668.563999999998</v>
      </c>
    </row>
    <row r="33" spans="1:13" x14ac:dyDescent="0.4">
      <c r="A33" s="1">
        <f t="shared" si="4"/>
        <v>43912</v>
      </c>
      <c r="B33" s="3">
        <f t="shared" si="10"/>
        <v>26</v>
      </c>
      <c r="C33" s="4">
        <f t="shared" si="1"/>
        <v>0.53706419498440949</v>
      </c>
      <c r="D33" s="14">
        <f t="shared" si="5"/>
        <v>8306836.4071226614</v>
      </c>
      <c r="E33" s="14">
        <f t="shared" si="2"/>
        <v>-75297.119471021928</v>
      </c>
      <c r="F33" s="14">
        <f t="shared" si="6"/>
        <v>145149.30348848877</v>
      </c>
      <c r="G33" s="14">
        <f t="shared" si="11"/>
        <v>19470.464283141635</v>
      </c>
      <c r="H33" s="14">
        <f t="shared" si="7"/>
        <v>148014.28938885115</v>
      </c>
      <c r="I33" s="14">
        <f t="shared" si="0"/>
        <v>55826.655187880293</v>
      </c>
      <c r="J33" s="3">
        <f t="shared" si="8"/>
        <v>293163.59287733992</v>
      </c>
      <c r="K33" s="3">
        <f t="shared" si="9"/>
        <v>75297.119471021928</v>
      </c>
      <c r="L33" s="3">
        <f ca="1">IF($A33&lt;=MAX(COVID19!A28:A4200),_xlfn.NUMBERVALUE(INDIRECT(ADDRESS((ROW(L33)-7)*28+29,5,,,"COVID19"))),"")</f>
        <v>8804</v>
      </c>
      <c r="M33">
        <f t="shared" ca="1" si="3"/>
        <v>76189.816000000006</v>
      </c>
    </row>
    <row r="34" spans="1:13" x14ac:dyDescent="0.4">
      <c r="A34" s="1">
        <f t="shared" si="4"/>
        <v>43913</v>
      </c>
      <c r="B34" s="3">
        <f t="shared" si="10"/>
        <v>27</v>
      </c>
      <c r="C34" s="4">
        <f t="shared" si="1"/>
        <v>0.4529415471689115</v>
      </c>
      <c r="D34" s="14">
        <f t="shared" si="5"/>
        <v>8231539.2876516394</v>
      </c>
      <c r="E34" s="14">
        <f t="shared" si="2"/>
        <v>-71368.529420054692</v>
      </c>
      <c r="F34" s="14">
        <f t="shared" si="6"/>
        <v>164619.7677716304</v>
      </c>
      <c r="G34" s="14">
        <f t="shared" si="11"/>
        <v>8053.2341232737745</v>
      </c>
      <c r="H34" s="14">
        <f t="shared" si="7"/>
        <v>203840.94457673145</v>
      </c>
      <c r="I34" s="14">
        <f t="shared" si="0"/>
        <v>63315.295296780918</v>
      </c>
      <c r="J34" s="3">
        <f t="shared" si="8"/>
        <v>368460.71234836185</v>
      </c>
      <c r="K34" s="3">
        <f t="shared" si="9"/>
        <v>71368.529420054692</v>
      </c>
      <c r="L34" s="3">
        <f ca="1">IF($A34&lt;=MAX(COVID19!A29:A4200),_xlfn.NUMBERVALUE(INDIRECT(ADDRESS((ROW(L34)-7)*28+29,5,,,"COVID19"))),"")</f>
        <v>9956</v>
      </c>
      <c r="M34">
        <f t="shared" ca="1" si="3"/>
        <v>86159.224000000002</v>
      </c>
    </row>
    <row r="35" spans="1:13" x14ac:dyDescent="0.4">
      <c r="A35" s="1">
        <f t="shared" si="4"/>
        <v>43914</v>
      </c>
      <c r="B35" s="3">
        <f t="shared" si="10"/>
        <v>28</v>
      </c>
      <c r="C35" s="4">
        <f t="shared" si="1"/>
        <v>0.38592500190230838</v>
      </c>
      <c r="D35" s="14">
        <f t="shared" si="5"/>
        <v>8160170.7582315849</v>
      </c>
      <c r="E35" s="14">
        <f t="shared" si="2"/>
        <v>-63230.723300027035</v>
      </c>
      <c r="F35" s="14">
        <f t="shared" si="6"/>
        <v>172673.00189490418</v>
      </c>
      <c r="G35" s="14">
        <f t="shared" si="11"/>
        <v>-3181.9697364745662</v>
      </c>
      <c r="H35" s="14">
        <f t="shared" si="7"/>
        <v>267156.23987351236</v>
      </c>
      <c r="I35" s="14">
        <f t="shared" si="0"/>
        <v>66412.693036501601</v>
      </c>
      <c r="J35" s="3">
        <f t="shared" si="8"/>
        <v>439829.24176841654</v>
      </c>
      <c r="K35" s="3">
        <f t="shared" si="9"/>
        <v>63230.723300027035</v>
      </c>
      <c r="L35" s="3">
        <f ca="1">IF($A35&lt;=MAX(COVID19!A30:A4200),_xlfn.NUMBERVALUE(INDIRECT(ADDRESS((ROW(L35)-7)*28+29,5,,,"COVID19"))),"")</f>
        <v>10993</v>
      </c>
      <c r="M35">
        <f t="shared" ca="1" si="3"/>
        <v>95133.422000000006</v>
      </c>
    </row>
    <row r="36" spans="1:13" x14ac:dyDescent="0.4">
      <c r="A36" s="1">
        <f t="shared" si="4"/>
        <v>43915</v>
      </c>
      <c r="B36" s="3">
        <f t="shared" si="10"/>
        <v>29</v>
      </c>
      <c r="C36" s="4">
        <f t="shared" si="1"/>
        <v>0.33695180190482499</v>
      </c>
      <c r="D36" s="14">
        <f t="shared" si="5"/>
        <v>8096940.0349315582</v>
      </c>
      <c r="E36" s="14">
        <f t="shared" si="2"/>
        <v>-53769.621495294668</v>
      </c>
      <c r="F36" s="14">
        <f t="shared" si="6"/>
        <v>169491.03215842962</v>
      </c>
      <c r="G36" s="14">
        <f t="shared" si="11"/>
        <v>-11419.237027178257</v>
      </c>
      <c r="H36" s="14">
        <f t="shared" si="7"/>
        <v>333568.93291001394</v>
      </c>
      <c r="I36" s="14">
        <f t="shared" si="0"/>
        <v>65188.858522472925</v>
      </c>
      <c r="J36" s="3">
        <f t="shared" si="8"/>
        <v>503059.96506844356</v>
      </c>
      <c r="K36" s="3">
        <f t="shared" si="9"/>
        <v>53769.621495294668</v>
      </c>
      <c r="L36" s="3">
        <f ca="1">IF($A36&lt;=MAX(COVID19!A31:A4200),_xlfn.NUMBERVALUE(INDIRECT(ADDRESS((ROW(L36)-7)*28+29,5,,,"COVID19"))),"")</f>
        <v>12131</v>
      </c>
      <c r="M36">
        <f t="shared" ca="1" si="3"/>
        <v>104981.674</v>
      </c>
    </row>
    <row r="37" spans="1:13" x14ac:dyDescent="0.4">
      <c r="A37" s="1">
        <f t="shared" si="4"/>
        <v>43916</v>
      </c>
      <c r="B37" s="3">
        <f t="shared" si="10"/>
        <v>30</v>
      </c>
      <c r="C37" s="4">
        <f t="shared" si="1"/>
        <v>0.30337629790876319</v>
      </c>
      <c r="D37" s="14">
        <f t="shared" si="5"/>
        <v>8043170.4134362638</v>
      </c>
      <c r="E37" s="14">
        <f t="shared" si="2"/>
        <v>-44850.24830822186</v>
      </c>
      <c r="F37" s="14">
        <f t="shared" si="6"/>
        <v>158071.79513125136</v>
      </c>
      <c r="G37" s="14">
        <f t="shared" si="11"/>
        <v>-15946.595973028656</v>
      </c>
      <c r="H37" s="14">
        <f t="shared" si="7"/>
        <v>398757.79143248685</v>
      </c>
      <c r="I37" s="14">
        <f t="shared" si="0"/>
        <v>60796.844281250516</v>
      </c>
      <c r="J37" s="3">
        <f t="shared" si="8"/>
        <v>556829.58656373818</v>
      </c>
      <c r="K37" s="3">
        <f t="shared" si="9"/>
        <v>44850.24830822186</v>
      </c>
      <c r="L37" s="3">
        <f ca="1">IF($A37&lt;=MAX(COVID19!A32:A4200),_xlfn.NUMBERVALUE(INDIRECT(ADDRESS((ROW(L37)-7)*28+29,5,,,"COVID19"))),"")</f>
        <v>13202</v>
      </c>
      <c r="M37">
        <f t="shared" ca="1" si="3"/>
        <v>114250.10799999999</v>
      </c>
    </row>
    <row r="38" spans="1:13" x14ac:dyDescent="0.4">
      <c r="A38" s="1">
        <f t="shared" si="4"/>
        <v>43917</v>
      </c>
      <c r="B38" s="3">
        <f t="shared" si="10"/>
        <v>31</v>
      </c>
      <c r="C38" s="4">
        <f t="shared" si="1"/>
        <v>0.28135219560754587</v>
      </c>
      <c r="D38" s="14">
        <f t="shared" si="5"/>
        <v>7998320.165128042</v>
      </c>
      <c r="E38" s="14">
        <f t="shared" si="2"/>
        <v>-37189.61892089976</v>
      </c>
      <c r="F38" s="14">
        <f t="shared" si="6"/>
        <v>142125.19915822271</v>
      </c>
      <c r="G38" s="14">
        <f t="shared" si="11"/>
        <v>-17473.919216878196</v>
      </c>
      <c r="H38" s="14">
        <f t="shared" si="7"/>
        <v>459554.63571373734</v>
      </c>
      <c r="I38" s="14">
        <f t="shared" si="0"/>
        <v>54663.538137777956</v>
      </c>
      <c r="J38" s="3">
        <f t="shared" si="8"/>
        <v>601679.83487196011</v>
      </c>
      <c r="K38" s="3">
        <f t="shared" si="9"/>
        <v>37189.61892089976</v>
      </c>
      <c r="L38" s="3">
        <f ca="1">IF($A38&lt;=MAX(COVID19!A33:A4200),_xlfn.NUMBERVALUE(INDIRECT(ADDRESS((ROW(L38)-7)*28+29,5,,,"COVID19"))),"")</f>
        <v>14498</v>
      </c>
      <c r="M38">
        <f t="shared" ca="1" si="3"/>
        <v>125465.692</v>
      </c>
    </row>
    <row r="39" spans="1:13" x14ac:dyDescent="0.4">
      <c r="A39" s="1">
        <f t="shared" si="4"/>
        <v>43918</v>
      </c>
      <c r="B39" s="3">
        <f t="shared" si="10"/>
        <v>32</v>
      </c>
      <c r="C39" s="4">
        <f t="shared" si="1"/>
        <v>0.26732108951278144</v>
      </c>
      <c r="D39" s="14">
        <f t="shared" si="5"/>
        <v>7961130.5462071421</v>
      </c>
      <c r="E39" s="14">
        <f t="shared" si="2"/>
        <v>-30846.525933935693</v>
      </c>
      <c r="F39" s="14">
        <f t="shared" si="6"/>
        <v>124651.27994134452</v>
      </c>
      <c r="G39" s="14">
        <f t="shared" si="11"/>
        <v>-17096.274043504505</v>
      </c>
      <c r="H39" s="14">
        <f t="shared" si="7"/>
        <v>514218.17385151528</v>
      </c>
      <c r="I39" s="14">
        <f t="shared" si="0"/>
        <v>47942.799977440198</v>
      </c>
      <c r="J39" s="3">
        <f t="shared" si="8"/>
        <v>638869.4537928598</v>
      </c>
      <c r="K39" s="3">
        <f t="shared" si="9"/>
        <v>30846.525933935693</v>
      </c>
      <c r="L39" s="3">
        <f ca="1">IF($A39&lt;=MAX(COVID19!A34:A4200),_xlfn.NUMBERVALUE(INDIRECT(ADDRESS((ROW(L39)-7)*28+29,5,,,"COVID19"))),"")</f>
        <v>15371</v>
      </c>
      <c r="M39">
        <f t="shared" ca="1" si="3"/>
        <v>133020.63399999999</v>
      </c>
    </row>
    <row r="40" spans="1:13" x14ac:dyDescent="0.4">
      <c r="A40" s="1">
        <f t="shared" si="4"/>
        <v>43919</v>
      </c>
      <c r="B40" s="3">
        <f t="shared" si="10"/>
        <v>33</v>
      </c>
      <c r="C40" s="4">
        <f t="shared" si="1"/>
        <v>0.25854777956294317</v>
      </c>
      <c r="D40" s="14">
        <f t="shared" si="5"/>
        <v>7930284.0202732068</v>
      </c>
      <c r="E40" s="14">
        <f t="shared" si="2"/>
        <v>-25642.580715772288</v>
      </c>
      <c r="F40" s="14">
        <f t="shared" si="6"/>
        <v>107555.00589784002</v>
      </c>
      <c r="G40" s="14">
        <f t="shared" si="11"/>
        <v>-15724.729244935406</v>
      </c>
      <c r="H40" s="14">
        <f t="shared" si="7"/>
        <v>562160.97382895544</v>
      </c>
      <c r="I40" s="14">
        <f t="shared" si="0"/>
        <v>41367.309960707695</v>
      </c>
      <c r="J40" s="3">
        <f t="shared" si="8"/>
        <v>669715.97972679546</v>
      </c>
      <c r="K40" s="3">
        <f t="shared" si="9"/>
        <v>25642.580715772288</v>
      </c>
      <c r="L40" s="3">
        <f ca="1">IF($A40&lt;=MAX(COVID19!A35:A4200),_xlfn.NUMBERVALUE(INDIRECT(ADDRESS((ROW(L40)-7)*28+29,5,,,"COVID19"))),"")</f>
        <v>16008</v>
      </c>
      <c r="M40">
        <f t="shared" ca="1" si="3"/>
        <v>138533.23199999999</v>
      </c>
    </row>
    <row r="41" spans="1:13" x14ac:dyDescent="0.4">
      <c r="A41" s="1">
        <f t="shared" si="4"/>
        <v>43920</v>
      </c>
      <c r="B41" s="3">
        <f t="shared" si="10"/>
        <v>34</v>
      </c>
      <c r="C41" s="4">
        <f t="shared" si="1"/>
        <v>0.25312603940692868</v>
      </c>
      <c r="D41" s="14">
        <f t="shared" si="5"/>
        <v>7904641.4395574341</v>
      </c>
      <c r="E41" s="14">
        <f t="shared" si="2"/>
        <v>-21365.174297262492</v>
      </c>
      <c r="F41" s="14">
        <f t="shared" si="6"/>
        <v>91830.276652904606</v>
      </c>
      <c r="G41" s="14">
        <f t="shared" si="11"/>
        <v>-13954.162876931587</v>
      </c>
      <c r="H41" s="14">
        <f t="shared" si="7"/>
        <v>603528.28378966311</v>
      </c>
      <c r="I41" s="14">
        <f t="shared" si="0"/>
        <v>35319.337174194079</v>
      </c>
      <c r="J41" s="3">
        <f t="shared" si="8"/>
        <v>695358.56044256769</v>
      </c>
      <c r="K41" s="3">
        <f t="shared" si="9"/>
        <v>21365.174297262492</v>
      </c>
      <c r="L41" s="3">
        <f ca="1">IF($A41&lt;=MAX(COVID19!A36:A4200),_xlfn.NUMBERVALUE(INDIRECT(ADDRESS((ROW(L41)-7)*28+29,5,,,"COVID19"))),"")</f>
        <v>17081</v>
      </c>
      <c r="M41">
        <f t="shared" ca="1" si="3"/>
        <v>147818.97399999999</v>
      </c>
    </row>
    <row r="42" spans="1:13" x14ac:dyDescent="0.4">
      <c r="A42" s="1">
        <f t="shared" si="4"/>
        <v>43921</v>
      </c>
      <c r="B42" s="3">
        <f t="shared" si="10"/>
        <v>35</v>
      </c>
      <c r="C42" s="4">
        <f t="shared" si="1"/>
        <v>0.24979976990827288</v>
      </c>
      <c r="D42" s="14">
        <f t="shared" si="5"/>
        <v>7883276.2652601711</v>
      </c>
      <c r="E42" s="14">
        <f t="shared" si="2"/>
        <v>-17832.186604496575</v>
      </c>
      <c r="F42" s="14">
        <f t="shared" si="6"/>
        <v>77876.113775973019</v>
      </c>
      <c r="G42" s="14">
        <f t="shared" si="11"/>
        <v>-12120.164847800737</v>
      </c>
      <c r="H42" s="14">
        <f t="shared" si="7"/>
        <v>638847.62096385716</v>
      </c>
      <c r="I42" s="14">
        <f t="shared" si="0"/>
        <v>29952.351452297313</v>
      </c>
      <c r="J42" s="3">
        <f t="shared" si="8"/>
        <v>716723.73473983014</v>
      </c>
      <c r="K42" s="3">
        <f t="shared" si="9"/>
        <v>17832.186604496575</v>
      </c>
      <c r="L42" s="3">
        <f ca="1">IF($A42&lt;=MAX(COVID19!A37:A4200),_xlfn.NUMBERVALUE(INDIRECT(ADDRESS((ROW(L42)-7)*28+29,5,,,"COVID19"))),"")</f>
        <v>18021</v>
      </c>
      <c r="M42">
        <f t="shared" ca="1" si="3"/>
        <v>155953.734</v>
      </c>
    </row>
    <row r="43" spans="1:13" x14ac:dyDescent="0.4">
      <c r="A43" s="1">
        <f t="shared" si="4"/>
        <v>43922</v>
      </c>
      <c r="B43" s="3">
        <f t="shared" si="10"/>
        <v>36</v>
      </c>
      <c r="C43" s="4">
        <f t="shared" si="1"/>
        <v>0.24776817590762096</v>
      </c>
      <c r="D43" s="14">
        <f t="shared" si="5"/>
        <v>7865444.0786556741</v>
      </c>
      <c r="E43" s="14">
        <f t="shared" si="2"/>
        <v>-14900.655342441762</v>
      </c>
      <c r="F43" s="14">
        <f t="shared" si="6"/>
        <v>65755.948928172278</v>
      </c>
      <c r="G43" s="14">
        <f t="shared" si="11"/>
        <v>-10390.094245316806</v>
      </c>
      <c r="H43" s="14">
        <f t="shared" si="7"/>
        <v>668799.97241615446</v>
      </c>
      <c r="I43" s="14">
        <f t="shared" si="0"/>
        <v>25290.749587758568</v>
      </c>
      <c r="J43" s="3">
        <f t="shared" si="8"/>
        <v>734555.92134432669</v>
      </c>
      <c r="K43" s="3">
        <f t="shared" si="9"/>
        <v>14900.655342441762</v>
      </c>
      <c r="L43" s="3">
        <f ca="1">IF($A43&lt;=MAX(COVID19!A38:A4200),_xlfn.NUMBERVALUE(INDIRECT(ADDRESS((ROW(L43)-7)*28+29,5,,,"COVID19"))),"")</f>
        <v>19065</v>
      </c>
      <c r="M43">
        <f t="shared" ca="1" si="3"/>
        <v>164988.51</v>
      </c>
    </row>
    <row r="44" spans="1:13" x14ac:dyDescent="0.4">
      <c r="A44" s="1">
        <f t="shared" si="4"/>
        <v>43923</v>
      </c>
      <c r="B44" s="3">
        <f t="shared" si="10"/>
        <v>37</v>
      </c>
      <c r="C44" s="4">
        <f t="shared" si="1"/>
        <v>0.24653071655287004</v>
      </c>
      <c r="D44" s="14">
        <f t="shared" si="5"/>
        <v>7850543.4233132321</v>
      </c>
      <c r="E44" s="14">
        <f t="shared" si="2"/>
        <v>-12459.893074356469</v>
      </c>
      <c r="F44" s="14">
        <f t="shared" si="6"/>
        <v>55365.854682855468</v>
      </c>
      <c r="G44" s="14">
        <f t="shared" si="11"/>
        <v>-8834.6664190494794</v>
      </c>
      <c r="H44" s="14">
        <f t="shared" si="7"/>
        <v>694090.72200391302</v>
      </c>
      <c r="I44" s="14">
        <f t="shared" si="0"/>
        <v>21294.559493405948</v>
      </c>
      <c r="J44" s="3">
        <f t="shared" si="8"/>
        <v>749456.57668676844</v>
      </c>
      <c r="K44" s="3">
        <f t="shared" si="9"/>
        <v>12459.893074356469</v>
      </c>
      <c r="L44" s="3">
        <f ca="1">IF($A44&lt;=MAX(COVID19!A39:A4200),_xlfn.NUMBERVALUE(INDIRECT(ADDRESS((ROW(L44)-7)*28+29,5,,,"COVID19"))),"")</f>
        <v>20149</v>
      </c>
      <c r="M44">
        <f t="shared" ca="1" si="3"/>
        <v>174369.446</v>
      </c>
    </row>
    <row r="45" spans="1:13" x14ac:dyDescent="0.4">
      <c r="A45" s="1">
        <f t="shared" si="4"/>
        <v>43924</v>
      </c>
      <c r="B45" s="3">
        <f t="shared" si="10"/>
        <v>38</v>
      </c>
      <c r="C45" s="4">
        <f t="shared" si="1"/>
        <v>0.2457782234865647</v>
      </c>
      <c r="D45" s="14">
        <f t="shared" si="5"/>
        <v>7838083.5302388761</v>
      </c>
      <c r="E45" s="14">
        <f t="shared" si="2"/>
        <v>-10423.149818042944</v>
      </c>
      <c r="F45" s="14">
        <f t="shared" si="6"/>
        <v>46531.188263805991</v>
      </c>
      <c r="G45" s="14">
        <f t="shared" si="11"/>
        <v>-7473.4610526516663</v>
      </c>
      <c r="H45" s="14">
        <f t="shared" si="7"/>
        <v>715385.281497319</v>
      </c>
      <c r="I45" s="14">
        <f t="shared" si="0"/>
        <v>17896.610870694611</v>
      </c>
      <c r="J45" s="3">
        <f t="shared" si="8"/>
        <v>761916.46976112504</v>
      </c>
      <c r="K45" s="3">
        <f t="shared" si="9"/>
        <v>10423.149818042944</v>
      </c>
      <c r="L45" s="3">
        <f ca="1">IF($A45&lt;=MAX(COVID19!A40:A4200),_xlfn.NUMBERVALUE(INDIRECT(ADDRESS((ROW(L45)-7)*28+29,5,,,"COVID19"))),"")</f>
        <v>21123</v>
      </c>
      <c r="M45">
        <f t="shared" ca="1" si="3"/>
        <v>182798.44200000001</v>
      </c>
    </row>
    <row r="46" spans="1:13" x14ac:dyDescent="0.4">
      <c r="A46" s="1">
        <f t="shared" si="4"/>
        <v>43925</v>
      </c>
      <c r="B46" s="3">
        <f t="shared" si="10"/>
        <v>39</v>
      </c>
      <c r="C46" s="4">
        <f t="shared" si="1"/>
        <v>0.24532109888673947</v>
      </c>
      <c r="D46" s="14">
        <f t="shared" si="5"/>
        <v>7827660.3804208329</v>
      </c>
      <c r="E46" s="14">
        <f t="shared" si="2"/>
        <v>-8721.1828609030654</v>
      </c>
      <c r="F46" s="14">
        <f t="shared" si="6"/>
        <v>39057.727211154328</v>
      </c>
      <c r="G46" s="14">
        <f t="shared" si="11"/>
        <v>-6301.0199126178286</v>
      </c>
      <c r="H46" s="14">
        <f t="shared" si="7"/>
        <v>733281.89236801362</v>
      </c>
      <c r="I46" s="14">
        <f t="shared" si="0"/>
        <v>15022.202773520894</v>
      </c>
      <c r="J46" s="3">
        <f t="shared" si="8"/>
        <v>772339.61957916792</v>
      </c>
      <c r="K46" s="3">
        <f t="shared" si="9"/>
        <v>8721.1828609030654</v>
      </c>
      <c r="L46" s="3">
        <f ca="1">IF($A46&lt;=MAX(COVID19!A41:A4200),_xlfn.NUMBERVALUE(INDIRECT(ADDRESS((ROW(L46)-7)*28+29,5,,,"COVID19"))),"")</f>
        <v>21729</v>
      </c>
      <c r="M46">
        <f t="shared" ca="1" si="3"/>
        <v>188042.766</v>
      </c>
    </row>
    <row r="47" spans="1:13" x14ac:dyDescent="0.4">
      <c r="A47" s="1">
        <f t="shared" si="4"/>
        <v>43926</v>
      </c>
      <c r="B47" s="3">
        <f t="shared" si="10"/>
        <v>40</v>
      </c>
      <c r="C47" s="4">
        <f t="shared" si="1"/>
        <v>0.24504357545183225</v>
      </c>
      <c r="D47" s="14">
        <f t="shared" si="5"/>
        <v>7818939.1975599295</v>
      </c>
      <c r="E47" s="14">
        <f t="shared" si="2"/>
        <v>-7297.8166068578203</v>
      </c>
      <c r="F47" s="14">
        <f t="shared" si="6"/>
        <v>32756.707298536501</v>
      </c>
      <c r="G47" s="14">
        <f t="shared" si="11"/>
        <v>-5300.9169695023711</v>
      </c>
      <c r="H47" s="14">
        <f t="shared" si="7"/>
        <v>748304.09514153446</v>
      </c>
      <c r="I47" s="14">
        <f t="shared" si="0"/>
        <v>12598.733576360191</v>
      </c>
      <c r="J47" s="3">
        <f t="shared" si="8"/>
        <v>781060.80244007101</v>
      </c>
      <c r="K47" s="3">
        <f t="shared" si="9"/>
        <v>7297.8166068578203</v>
      </c>
      <c r="L47" s="3">
        <f ca="1">IF($A47&lt;=MAX(COVID19!A42:A4200),_xlfn.NUMBERVALUE(INDIRECT(ADDRESS((ROW(L47)-7)*28+29,5,,,"COVID19"))),"")</f>
        <v>22159</v>
      </c>
      <c r="M47">
        <f t="shared" ca="1" si="3"/>
        <v>191763.986</v>
      </c>
    </row>
    <row r="48" spans="1:13" x14ac:dyDescent="0.4">
      <c r="A48" s="1">
        <f t="shared" si="4"/>
        <v>43927</v>
      </c>
      <c r="B48" s="3">
        <f t="shared" si="10"/>
        <v>41</v>
      </c>
      <c r="C48" s="4">
        <f t="shared" si="1"/>
        <v>0.24487515198567666</v>
      </c>
      <c r="D48" s="14">
        <f t="shared" si="5"/>
        <v>7811641.3809530716</v>
      </c>
      <c r="E48" s="14">
        <f t="shared" si="2"/>
        <v>-6106.9239859847557</v>
      </c>
      <c r="F48" s="14">
        <f t="shared" si="6"/>
        <v>27455.790329034131</v>
      </c>
      <c r="G48" s="14">
        <f t="shared" si="11"/>
        <v>-4452.9953713360637</v>
      </c>
      <c r="H48" s="14">
        <f t="shared" si="7"/>
        <v>760902.82871789462</v>
      </c>
      <c r="I48" s="14">
        <f t="shared" si="0"/>
        <v>10559.919357320819</v>
      </c>
      <c r="J48" s="3">
        <f t="shared" si="8"/>
        <v>788358.61904692871</v>
      </c>
      <c r="K48" s="3">
        <f t="shared" si="9"/>
        <v>6106.9239859847557</v>
      </c>
      <c r="L48" s="3">
        <f ca="1">IF($A48&lt;=MAX(COVID19!A43:A4200),_xlfn.NUMBERVALUE(INDIRECT(ADDRESS((ROW(L48)-7)*28+29,5,,,"COVID19"))),"")</f>
        <v>22839</v>
      </c>
      <c r="M48">
        <f t="shared" ca="1" si="3"/>
        <v>197648.70600000001</v>
      </c>
    </row>
    <row r="49" spans="1:13" x14ac:dyDescent="0.4">
      <c r="A49" s="1">
        <f t="shared" si="4"/>
        <v>43928</v>
      </c>
      <c r="B49" s="3">
        <f t="shared" si="10"/>
        <v>42</v>
      </c>
      <c r="C49" s="4">
        <f t="shared" si="1"/>
        <v>0.24477296228223194</v>
      </c>
      <c r="D49" s="14">
        <f t="shared" si="5"/>
        <v>7805534.4569670865</v>
      </c>
      <c r="E49" s="14">
        <f t="shared" si="2"/>
        <v>-5110.3217673390727</v>
      </c>
      <c r="F49" s="14">
        <f t="shared" si="6"/>
        <v>23002.794957698068</v>
      </c>
      <c r="G49" s="14">
        <f t="shared" si="11"/>
        <v>-3736.9070625447994</v>
      </c>
      <c r="H49" s="14">
        <f t="shared" si="7"/>
        <v>771462.7480752155</v>
      </c>
      <c r="I49" s="14">
        <f t="shared" si="0"/>
        <v>8847.2288298838721</v>
      </c>
      <c r="J49" s="3">
        <f t="shared" si="8"/>
        <v>794465.54303291359</v>
      </c>
      <c r="K49" s="3">
        <f t="shared" si="9"/>
        <v>5110.3217673390727</v>
      </c>
      <c r="L49" s="3">
        <f ca="1">IF($A49&lt;=MAX(COVID19!A44:A4200),_xlfn.NUMBERVALUE(INDIRECT(ADDRESS((ROW(L49)-7)*28+29,5,,,"COVID19"))),"")</f>
        <v>23518</v>
      </c>
      <c r="M49">
        <f t="shared" ca="1" si="3"/>
        <v>203524.772</v>
      </c>
    </row>
    <row r="50" spans="1:13" x14ac:dyDescent="0.4">
      <c r="A50" s="1">
        <f t="shared" si="4"/>
        <v>43929</v>
      </c>
      <c r="B50" s="3">
        <f t="shared" si="10"/>
        <v>43</v>
      </c>
      <c r="C50" s="4">
        <f t="shared" si="1"/>
        <v>0.2447109679523217</v>
      </c>
      <c r="D50" s="14">
        <f t="shared" si="5"/>
        <v>7800424.135199747</v>
      </c>
      <c r="E50" s="14">
        <f t="shared" si="2"/>
        <v>-4276.2415586082971</v>
      </c>
      <c r="F50" s="14">
        <f t="shared" si="6"/>
        <v>19265.887895153268</v>
      </c>
      <c r="G50" s="14">
        <f t="shared" si="11"/>
        <v>-3133.7153241429596</v>
      </c>
      <c r="H50" s="14">
        <f t="shared" si="7"/>
        <v>780309.97690509935</v>
      </c>
      <c r="I50" s="14">
        <f t="shared" si="0"/>
        <v>7409.9568827512567</v>
      </c>
      <c r="J50" s="3">
        <f t="shared" si="8"/>
        <v>799575.8648002526</v>
      </c>
      <c r="K50" s="3">
        <f t="shared" si="9"/>
        <v>4276.2415586082971</v>
      </c>
      <c r="L50" s="3">
        <f ca="1">IF($A50&lt;=MAX(COVID19!A45:A4200),_xlfn.NUMBERVALUE(INDIRECT(ADDRESS((ROW(L50)-7)*28+29,5,,,"COVID19"))),"")</f>
        <v>24206</v>
      </c>
      <c r="M50">
        <f t="shared" ca="1" si="3"/>
        <v>209478.72399999999</v>
      </c>
    </row>
    <row r="51" spans="1:13" x14ac:dyDescent="0.4">
      <c r="A51" s="1">
        <f t="shared" si="4"/>
        <v>43930</v>
      </c>
      <c r="B51" s="3">
        <f t="shared" si="10"/>
        <v>44</v>
      </c>
      <c r="C51" s="4">
        <f t="shared" si="1"/>
        <v>0.24467336165469464</v>
      </c>
      <c r="D51" s="14">
        <f t="shared" si="5"/>
        <v>7796147.8936411384</v>
      </c>
      <c r="E51" s="14">
        <f t="shared" si="2"/>
        <v>-3578.1716130832933</v>
      </c>
      <c r="F51" s="14">
        <f t="shared" si="6"/>
        <v>16132.172571010309</v>
      </c>
      <c r="G51" s="14">
        <f t="shared" si="11"/>
        <v>-2626.5101449975941</v>
      </c>
      <c r="H51" s="14">
        <f t="shared" si="7"/>
        <v>787719.93378785066</v>
      </c>
      <c r="I51" s="14">
        <f t="shared" si="0"/>
        <v>6204.6817580808874</v>
      </c>
      <c r="J51" s="3">
        <f t="shared" si="8"/>
        <v>803852.10635886097</v>
      </c>
      <c r="K51" s="3">
        <f t="shared" si="9"/>
        <v>3578.1716130832933</v>
      </c>
      <c r="L51" s="3">
        <f ca="1">IF($A51&lt;=MAX(COVID19!A46:A4200),_xlfn.NUMBERVALUE(INDIRECT(ADDRESS((ROW(L51)-7)*28+29,5,,,"COVID19"))),"")</f>
        <v>24862</v>
      </c>
      <c r="M51">
        <f t="shared" ca="1" si="3"/>
        <v>215155.74799999999</v>
      </c>
    </row>
    <row r="52" spans="1:13" x14ac:dyDescent="0.4">
      <c r="A52" s="1">
        <f t="shared" si="4"/>
        <v>43931</v>
      </c>
      <c r="B52" s="3">
        <f t="shared" si="10"/>
        <v>45</v>
      </c>
      <c r="C52" s="4">
        <f t="shared" si="1"/>
        <v>0.24465055050291024</v>
      </c>
      <c r="D52" s="14">
        <f t="shared" si="5"/>
        <v>7792569.7220280552</v>
      </c>
      <c r="E52" s="14">
        <f t="shared" si="2"/>
        <v>-2993.948551759117</v>
      </c>
      <c r="F52" s="14">
        <f t="shared" si="6"/>
        <v>13505.662426012716</v>
      </c>
      <c r="G52" s="14">
        <f t="shared" si="11"/>
        <v>-2200.5369967073116</v>
      </c>
      <c r="H52" s="14">
        <f t="shared" si="7"/>
        <v>793924.61554593151</v>
      </c>
      <c r="I52" s="14">
        <f t="shared" si="0"/>
        <v>5194.4855484664286</v>
      </c>
      <c r="J52" s="3">
        <f t="shared" si="8"/>
        <v>807430.27797194419</v>
      </c>
      <c r="K52" s="3">
        <f t="shared" si="9"/>
        <v>2993.948551759117</v>
      </c>
      <c r="L52" s="3">
        <f ca="1">IF($A52&lt;=MAX(COVID19!A47:A4200),_xlfn.NUMBERVALUE(INDIRECT(ADDRESS((ROW(L52)-7)*28+29,5,,,"COVID19"))),"")</f>
        <v>25312</v>
      </c>
      <c r="M52">
        <f t="shared" ca="1" si="3"/>
        <v>219050.04800000001</v>
      </c>
    </row>
    <row r="53" spans="1:13" x14ac:dyDescent="0.4">
      <c r="A53" s="1">
        <f t="shared" si="4"/>
        <v>43932</v>
      </c>
      <c r="B53" s="3">
        <f t="shared" si="10"/>
        <v>46</v>
      </c>
      <c r="C53" s="4">
        <f t="shared" si="1"/>
        <v>0.24463671418534802</v>
      </c>
      <c r="D53" s="14">
        <f t="shared" si="5"/>
        <v>7789575.7734762961</v>
      </c>
      <c r="E53" s="14">
        <f t="shared" si="2"/>
        <v>-2505.0267919996945</v>
      </c>
      <c r="F53" s="14">
        <f t="shared" si="6"/>
        <v>11305.125429305404</v>
      </c>
      <c r="G53" s="14">
        <f t="shared" si="11"/>
        <v>-1843.098373117768</v>
      </c>
      <c r="H53" s="14">
        <f t="shared" si="7"/>
        <v>799119.10109439795</v>
      </c>
      <c r="I53" s="14">
        <f t="shared" si="0"/>
        <v>4348.1251651174625</v>
      </c>
      <c r="J53" s="3">
        <f t="shared" si="8"/>
        <v>810424.22652370331</v>
      </c>
      <c r="K53" s="3">
        <f t="shared" si="9"/>
        <v>2505.0267919996945</v>
      </c>
      <c r="L53" s="3">
        <f ca="1">IF($A53&lt;=MAX(COVID19!A48:A4200),_xlfn.NUMBERVALUE(INDIRECT(ADDRESS((ROW(L53)-7)*28+29,5,,,"COVID19"))),"")</f>
        <v>25775</v>
      </c>
      <c r="M53">
        <f t="shared" ca="1" si="3"/>
        <v>223056.85</v>
      </c>
    </row>
    <row r="54" spans="1:13" x14ac:dyDescent="0.4">
      <c r="A54" s="1">
        <f t="shared" si="4"/>
        <v>43933</v>
      </c>
      <c r="B54" s="3">
        <f t="shared" si="10"/>
        <v>47</v>
      </c>
      <c r="C54" s="4">
        <f t="shared" si="1"/>
        <v>0.24462832179369301</v>
      </c>
      <c r="D54" s="14">
        <f t="shared" si="5"/>
        <v>7787070.7466842961</v>
      </c>
      <c r="E54" s="14">
        <f t="shared" si="2"/>
        <v>-2095.8808552088944</v>
      </c>
      <c r="F54" s="14">
        <f t="shared" si="6"/>
        <v>9462.0270561876368</v>
      </c>
      <c r="G54" s="14">
        <f t="shared" si="11"/>
        <v>-1543.3603202478885</v>
      </c>
      <c r="H54" s="14">
        <f t="shared" si="7"/>
        <v>803467.22625951539</v>
      </c>
      <c r="I54" s="14">
        <f t="shared" si="0"/>
        <v>3639.2411754567829</v>
      </c>
      <c r="J54" s="3">
        <f t="shared" si="8"/>
        <v>812929.25331570301</v>
      </c>
      <c r="K54" s="3">
        <f t="shared" si="9"/>
        <v>2095.8808552088944</v>
      </c>
      <c r="L54" s="3">
        <f ca="1">IF($A54&lt;=MAX(COVID19!A49:A4200),_xlfn.NUMBERVALUE(INDIRECT(ADDRESS((ROW(L54)-7)*28+29,5,,,"COVID19"))),"")</f>
        <v>26053</v>
      </c>
      <c r="M54">
        <f t="shared" ca="1" si="3"/>
        <v>225462.66200000001</v>
      </c>
    </row>
    <row r="55" spans="1:13" x14ac:dyDescent="0.4">
      <c r="A55" s="1">
        <f t="shared" si="4"/>
        <v>43934</v>
      </c>
      <c r="B55" s="3">
        <f t="shared" si="10"/>
        <v>48</v>
      </c>
      <c r="C55" s="4">
        <f t="shared" si="1"/>
        <v>0.24462323146224435</v>
      </c>
      <c r="D55" s="14">
        <f t="shared" si="5"/>
        <v>7784974.8658290869</v>
      </c>
      <c r="E55" s="14">
        <f t="shared" si="2"/>
        <v>-1753.511135179901</v>
      </c>
      <c r="F55" s="14">
        <f t="shared" si="6"/>
        <v>7918.6667359397488</v>
      </c>
      <c r="G55" s="14">
        <f t="shared" si="11"/>
        <v>-1292.1299171046176</v>
      </c>
      <c r="H55" s="14">
        <f t="shared" si="7"/>
        <v>807106.46743497218</v>
      </c>
      <c r="I55" s="14">
        <f t="shared" si="0"/>
        <v>3045.6410522845185</v>
      </c>
      <c r="J55" s="3">
        <f t="shared" si="8"/>
        <v>815025.13417091197</v>
      </c>
      <c r="K55" s="3">
        <f t="shared" si="9"/>
        <v>1753.511135179901</v>
      </c>
      <c r="L55" s="3">
        <f ca="1">IF($A55&lt;=MAX(COVID19!A50:A4200),_xlfn.NUMBERVALUE(INDIRECT(ADDRESS((ROW(L55)-7)*28+29,5,,,"COVID19"))),"")</f>
        <v>26302</v>
      </c>
      <c r="M55">
        <f t="shared" ca="1" si="3"/>
        <v>227617.508</v>
      </c>
    </row>
    <row r="56" spans="1:13" x14ac:dyDescent="0.4">
      <c r="A56" s="1">
        <f t="shared" si="4"/>
        <v>43935</v>
      </c>
      <c r="B56" s="3">
        <f t="shared" si="10"/>
        <v>49</v>
      </c>
      <c r="C56" s="4">
        <f t="shared" si="1"/>
        <v>0.24462014398755727</v>
      </c>
      <c r="D56" s="14">
        <f t="shared" si="5"/>
        <v>7783221.3546939073</v>
      </c>
      <c r="E56" s="14">
        <f t="shared" si="2"/>
        <v>-1467.0325960240259</v>
      </c>
      <c r="F56" s="14">
        <f t="shared" si="6"/>
        <v>6626.5368188351313</v>
      </c>
      <c r="G56" s="14">
        <f t="shared" si="11"/>
        <v>-1081.635411220255</v>
      </c>
      <c r="H56" s="14">
        <f t="shared" si="7"/>
        <v>810152.10848725669</v>
      </c>
      <c r="I56" s="14">
        <f t="shared" si="0"/>
        <v>2548.6680072442809</v>
      </c>
      <c r="J56" s="3">
        <f t="shared" si="8"/>
        <v>816778.64530609187</v>
      </c>
      <c r="K56" s="3">
        <f t="shared" si="9"/>
        <v>1467.0325960240259</v>
      </c>
      <c r="L56" s="3">
        <f ca="1">IF($A56&lt;=MAX(COVID19!A51:A4200),_xlfn.NUMBERVALUE(INDIRECT(ADDRESS((ROW(L56)-7)*28+29,5,,,"COVID19"))),"")</f>
        <v>26637</v>
      </c>
      <c r="M56">
        <f t="shared" ca="1" si="3"/>
        <v>230516.598</v>
      </c>
    </row>
    <row r="57" spans="1:13" x14ac:dyDescent="0.4">
      <c r="A57" s="1">
        <f t="shared" si="4"/>
        <v>43936</v>
      </c>
      <c r="B57" s="3">
        <f t="shared" si="10"/>
        <v>50</v>
      </c>
      <c r="C57" s="4">
        <f t="shared" si="1"/>
        <v>0.24461827132750699</v>
      </c>
      <c r="D57" s="14">
        <f t="shared" si="5"/>
        <v>7781754.3220978836</v>
      </c>
      <c r="E57" s="14">
        <f t="shared" si="2"/>
        <v>-1227.3312311075629</v>
      </c>
      <c r="F57" s="14">
        <f t="shared" si="6"/>
        <v>5544.901407614876</v>
      </c>
      <c r="G57" s="14">
        <f t="shared" si="11"/>
        <v>-905.32315643662014</v>
      </c>
      <c r="H57" s="14">
        <f t="shared" si="7"/>
        <v>812700.77649450093</v>
      </c>
      <c r="I57" s="14">
        <f t="shared" si="0"/>
        <v>2132.654387544183</v>
      </c>
      <c r="J57" s="3">
        <f t="shared" si="8"/>
        <v>818245.67790211586</v>
      </c>
      <c r="K57" s="3">
        <f t="shared" si="9"/>
        <v>1227.3312311075629</v>
      </c>
      <c r="L57" s="3">
        <f ca="1">IF($A57&lt;=MAX(COVID19!A52:A4200),_xlfn.NUMBERVALUE(INDIRECT(ADDRESS((ROW(L57)-7)*28+29,5,,,"COVID19"))),"")</f>
        <v>26967</v>
      </c>
      <c r="M57">
        <f t="shared" ca="1" si="3"/>
        <v>233372.41800000001</v>
      </c>
    </row>
    <row r="58" spans="1:13" x14ac:dyDescent="0.4">
      <c r="A58" s="1">
        <f t="shared" si="4"/>
        <v>43937</v>
      </c>
      <c r="B58" s="3">
        <f t="shared" si="10"/>
        <v>51</v>
      </c>
      <c r="C58" s="4">
        <f t="shared" si="1"/>
        <v>0.24461713549735997</v>
      </c>
      <c r="D58" s="14">
        <f t="shared" si="5"/>
        <v>7780526.9908667756</v>
      </c>
      <c r="E58" s="14">
        <f t="shared" si="2"/>
        <v>-1026.7765524684901</v>
      </c>
      <c r="F58" s="14">
        <f t="shared" si="6"/>
        <v>4639.5782511782563</v>
      </c>
      <c r="G58" s="14">
        <f t="shared" si="11"/>
        <v>-757.67662106160833</v>
      </c>
      <c r="H58" s="14">
        <f t="shared" si="7"/>
        <v>814833.43088204507</v>
      </c>
      <c r="I58" s="14">
        <f t="shared" si="0"/>
        <v>1784.4531735300984</v>
      </c>
      <c r="J58" s="3">
        <f t="shared" si="8"/>
        <v>819473.00913322333</v>
      </c>
      <c r="K58" s="3">
        <f t="shared" si="9"/>
        <v>1026.7765524684901</v>
      </c>
      <c r="L58" s="3">
        <f ca="1">IF($A58&lt;=MAX(COVID19!A53:A4200),_xlfn.NUMBERVALUE(INDIRECT(ADDRESS((ROW(L58)-7)*28+29,5,,,"COVID19"))),"")</f>
        <v>27277</v>
      </c>
      <c r="M58">
        <f t="shared" ca="1" si="3"/>
        <v>236055.158</v>
      </c>
    </row>
    <row r="59" spans="1:13" x14ac:dyDescent="0.4">
      <c r="A59" s="1">
        <f t="shared" si="4"/>
        <v>43938</v>
      </c>
      <c r="B59" s="3">
        <f t="shared" si="10"/>
        <v>52</v>
      </c>
      <c r="C59" s="4">
        <f t="shared" si="1"/>
        <v>0.24461644657992876</v>
      </c>
      <c r="D59" s="14">
        <f t="shared" si="5"/>
        <v>7779500.2143143071</v>
      </c>
      <c r="E59" s="14">
        <f t="shared" si="2"/>
        <v>-858.98073728735744</v>
      </c>
      <c r="F59" s="14">
        <f t="shared" si="6"/>
        <v>3881.901630116648</v>
      </c>
      <c r="G59" s="14">
        <f t="shared" si="11"/>
        <v>-634.05835121904556</v>
      </c>
      <c r="H59" s="14">
        <f t="shared" si="7"/>
        <v>816617.88405557512</v>
      </c>
      <c r="I59" s="14">
        <f t="shared" si="0"/>
        <v>1493.039088506403</v>
      </c>
      <c r="J59" s="3">
        <f t="shared" si="8"/>
        <v>820499.78568569175</v>
      </c>
      <c r="K59" s="3">
        <f t="shared" si="9"/>
        <v>858.98073728735744</v>
      </c>
      <c r="L59" s="3">
        <f ca="1">IF($A59&lt;=MAX(COVID19!A54:A4200),_xlfn.NUMBERVALUE(INDIRECT(ADDRESS((ROW(L59)-7)*28+29,5,,,"COVID19"))),"")</f>
        <v>27584</v>
      </c>
      <c r="M59">
        <f t="shared" ca="1" si="3"/>
        <v>238711.93599999999</v>
      </c>
    </row>
    <row r="60" spans="1:13" x14ac:dyDescent="0.4">
      <c r="A60" s="1">
        <f t="shared" si="4"/>
        <v>43939</v>
      </c>
      <c r="B60" s="3">
        <f t="shared" si="10"/>
        <v>53</v>
      </c>
      <c r="C60" s="4">
        <f t="shared" si="1"/>
        <v>0.2446160287297876</v>
      </c>
      <c r="D60" s="14">
        <f t="shared" si="5"/>
        <v>7778641.2335770195</v>
      </c>
      <c r="E60" s="14">
        <f t="shared" si="2"/>
        <v>-718.59677881354912</v>
      </c>
      <c r="F60" s="14">
        <f t="shared" si="6"/>
        <v>3247.8432788976024</v>
      </c>
      <c r="G60" s="14">
        <f t="shared" si="11"/>
        <v>-530.57371307014398</v>
      </c>
      <c r="H60" s="14">
        <f t="shared" si="7"/>
        <v>818110.92314408149</v>
      </c>
      <c r="I60" s="14">
        <f t="shared" si="0"/>
        <v>1249.1704918836931</v>
      </c>
      <c r="J60" s="3">
        <f t="shared" si="8"/>
        <v>821358.76642297907</v>
      </c>
      <c r="K60" s="3">
        <f t="shared" si="9"/>
        <v>718.59677881354912</v>
      </c>
      <c r="L60" s="3">
        <f ca="1">IF($A60&lt;=MAX(COVID19!A55:A4200),_xlfn.NUMBERVALUE(INDIRECT(ADDRESS((ROW(L60)-7)*28+29,5,,,"COVID19"))),"")</f>
        <v>27871</v>
      </c>
      <c r="M60">
        <f t="shared" ca="1" si="3"/>
        <v>241195.63399999999</v>
      </c>
    </row>
    <row r="61" spans="1:13" x14ac:dyDescent="0.4">
      <c r="A61" s="1">
        <f t="shared" si="4"/>
        <v>43940</v>
      </c>
      <c r="B61" s="3">
        <f t="shared" si="10"/>
        <v>54</v>
      </c>
      <c r="C61" s="4">
        <f t="shared" si="1"/>
        <v>0.24461577529064613</v>
      </c>
      <c r="D61" s="14">
        <f t="shared" si="5"/>
        <v>7777922.6367982058</v>
      </c>
      <c r="E61" s="14">
        <f t="shared" si="2"/>
        <v>-601.1493111042721</v>
      </c>
      <c r="F61" s="14">
        <f t="shared" si="6"/>
        <v>2717.2695658274583</v>
      </c>
      <c r="G61" s="14">
        <f t="shared" si="11"/>
        <v>-443.95436806013481</v>
      </c>
      <c r="H61" s="14">
        <f t="shared" si="7"/>
        <v>819360.09363596514</v>
      </c>
      <c r="I61" s="14">
        <f t="shared" si="0"/>
        <v>1045.1036791644069</v>
      </c>
      <c r="J61" s="3">
        <f t="shared" si="8"/>
        <v>822077.36320179258</v>
      </c>
      <c r="K61" s="3">
        <f t="shared" si="9"/>
        <v>601.1493111042721</v>
      </c>
      <c r="L61" s="3">
        <f ca="1">IF($A61&lt;=MAX(COVID19!A56:A4200),_xlfn.NUMBERVALUE(INDIRECT(ADDRESS((ROW(L61)-7)*28+29,5,,,"COVID19"))),"")</f>
        <v>28050</v>
      </c>
      <c r="M61">
        <f t="shared" ca="1" si="3"/>
        <v>242744.7</v>
      </c>
    </row>
    <row r="62" spans="1:13" x14ac:dyDescent="0.4">
      <c r="A62" s="1">
        <f t="shared" si="4"/>
        <v>43941</v>
      </c>
      <c r="B62" s="3">
        <f t="shared" si="10"/>
        <v>55</v>
      </c>
      <c r="C62" s="4">
        <f t="shared" si="1"/>
        <v>0.24461562157195577</v>
      </c>
      <c r="D62" s="14">
        <f t="shared" si="5"/>
        <v>7777321.4874871019</v>
      </c>
      <c r="E62" s="14">
        <f t="shared" si="2"/>
        <v>-502.89283035500273</v>
      </c>
      <c r="F62" s="14">
        <f t="shared" si="6"/>
        <v>2273.3151977673233</v>
      </c>
      <c r="G62" s="14">
        <f t="shared" si="11"/>
        <v>-371.45916878627543</v>
      </c>
      <c r="H62" s="14">
        <f t="shared" si="7"/>
        <v>820405.19731512957</v>
      </c>
      <c r="I62" s="14">
        <f t="shared" si="0"/>
        <v>874.35199914127816</v>
      </c>
      <c r="J62" s="3">
        <f t="shared" si="8"/>
        <v>822678.51251289691</v>
      </c>
      <c r="K62" s="3">
        <f t="shared" si="9"/>
        <v>502.89283035500273</v>
      </c>
      <c r="L62" s="3">
        <f ca="1">IF($A62&lt;=MAX(COVID19!A57:A4200),_xlfn.NUMBERVALUE(INDIRECT(ADDRESS((ROW(L62)-7)*28+29,5,,,"COVID19"))),"")</f>
        <v>28252</v>
      </c>
      <c r="M62">
        <f t="shared" ca="1" si="3"/>
        <v>244492.80799999999</v>
      </c>
    </row>
    <row r="63" spans="1:13" x14ac:dyDescent="0.4">
      <c r="A63" s="1">
        <f t="shared" si="4"/>
        <v>43942</v>
      </c>
      <c r="B63" s="3">
        <f t="shared" si="10"/>
        <v>56</v>
      </c>
      <c r="C63" s="4">
        <f t="shared" si="1"/>
        <v>0.24461552833682737</v>
      </c>
      <c r="D63" s="14">
        <f t="shared" si="5"/>
        <v>7776818.5946567468</v>
      </c>
      <c r="E63" s="14">
        <f t="shared" si="2"/>
        <v>-420.69289539504433</v>
      </c>
      <c r="F63" s="14">
        <f t="shared" si="6"/>
        <v>1901.856028981048</v>
      </c>
      <c r="G63" s="14">
        <f t="shared" si="11"/>
        <v>-310.79019267458949</v>
      </c>
      <c r="H63" s="14">
        <f t="shared" si="7"/>
        <v>821279.54931427084</v>
      </c>
      <c r="I63" s="14">
        <f t="shared" si="0"/>
        <v>731.48308806963382</v>
      </c>
      <c r="J63" s="3">
        <f t="shared" si="8"/>
        <v>823181.40534325188</v>
      </c>
      <c r="K63" s="3">
        <f t="shared" si="9"/>
        <v>420.69289539504433</v>
      </c>
      <c r="L63" s="3">
        <f ca="1">IF($A63&lt;=MAX(COVID19!A58:A4200),_xlfn.NUMBERVALUE(INDIRECT(ADDRESS((ROW(L63)-7)*28+29,5,,,"COVID19"))),"")</f>
        <v>28425</v>
      </c>
      <c r="M63">
        <f t="shared" ca="1" si="3"/>
        <v>245989.95</v>
      </c>
    </row>
    <row r="64" spans="1:13" x14ac:dyDescent="0.4">
      <c r="A64" s="1">
        <f t="shared" si="4"/>
        <v>43943</v>
      </c>
      <c r="B64" s="3">
        <f t="shared" si="10"/>
        <v>57</v>
      </c>
      <c r="C64" s="4">
        <f t="shared" si="1"/>
        <v>0.24461547178685242</v>
      </c>
      <c r="D64" s="14">
        <f t="shared" si="5"/>
        <v>7776397.9017613521</v>
      </c>
      <c r="E64" s="14">
        <f t="shared" si="2"/>
        <v>-351.9266019660908</v>
      </c>
      <c r="F64" s="14">
        <f t="shared" si="6"/>
        <v>1591.0658363064586</v>
      </c>
      <c r="G64" s="14">
        <f t="shared" si="11"/>
        <v>-260.02179661331633</v>
      </c>
      <c r="H64" s="14">
        <f t="shared" si="7"/>
        <v>822011.03240234044</v>
      </c>
      <c r="I64" s="14">
        <f t="shared" si="0"/>
        <v>611.94839857940713</v>
      </c>
      <c r="J64" s="3">
        <f t="shared" si="8"/>
        <v>823602.09823864687</v>
      </c>
      <c r="K64" s="3">
        <f t="shared" si="9"/>
        <v>351.9266019660908</v>
      </c>
      <c r="L64" s="3">
        <f ca="1">IF($A64&lt;=MAX(COVID19!A59:A4200),_xlfn.NUMBERVALUE(INDIRECT(ADDRESS((ROW(L64)-7)*28+29,5,,,"COVID19"))),"")</f>
        <v>28631</v>
      </c>
      <c r="M64">
        <f t="shared" ca="1" si="3"/>
        <v>247772.674</v>
      </c>
    </row>
    <row r="65" spans="1:13" x14ac:dyDescent="0.4">
      <c r="A65" s="1">
        <f t="shared" si="4"/>
        <v>43944</v>
      </c>
      <c r="B65" s="3">
        <f t="shared" si="10"/>
        <v>58</v>
      </c>
      <c r="C65" s="4">
        <f t="shared" si="1"/>
        <v>0.24461543748755479</v>
      </c>
      <c r="D65" s="14">
        <f t="shared" si="5"/>
        <v>7776045.9751593862</v>
      </c>
      <c r="E65" s="14">
        <f t="shared" si="2"/>
        <v>-294.39921997805942</v>
      </c>
      <c r="F65" s="14">
        <f t="shared" si="6"/>
        <v>1331.0440396931422</v>
      </c>
      <c r="G65" s="14">
        <f t="shared" si="11"/>
        <v>-217.54079528853367</v>
      </c>
      <c r="H65" s="14">
        <f t="shared" si="7"/>
        <v>822622.98080091982</v>
      </c>
      <c r="I65" s="14">
        <f t="shared" si="0"/>
        <v>511.94001526659309</v>
      </c>
      <c r="J65" s="3">
        <f t="shared" si="8"/>
        <v>823954.02484061301</v>
      </c>
      <c r="K65" s="3">
        <f t="shared" si="9"/>
        <v>294.39921997805942</v>
      </c>
      <c r="L65" s="3">
        <f ca="1">IF($A65&lt;=MAX(COVID19!A60:A4200),_xlfn.NUMBERVALUE(INDIRECT(ADDRESS((ROW(L65)-7)*28+29,5,,,"COVID19"))),"")</f>
        <v>28855</v>
      </c>
      <c r="M65">
        <f t="shared" ca="1" si="3"/>
        <v>249711.16999999998</v>
      </c>
    </row>
    <row r="66" spans="1:13" x14ac:dyDescent="0.4">
      <c r="A66" s="1">
        <f t="shared" si="4"/>
        <v>43945</v>
      </c>
      <c r="B66" s="3">
        <f t="shared" si="10"/>
        <v>59</v>
      </c>
      <c r="C66" s="4">
        <f t="shared" si="1"/>
        <v>0.24461541668397785</v>
      </c>
      <c r="D66" s="14">
        <f t="shared" si="5"/>
        <v>7775751.5759394085</v>
      </c>
      <c r="E66" s="14">
        <f t="shared" si="2"/>
        <v>-246.27438158685871</v>
      </c>
      <c r="F66" s="14">
        <f t="shared" si="6"/>
        <v>1113.5032444046085</v>
      </c>
      <c r="G66" s="14">
        <f t="shared" si="11"/>
        <v>-181.99609703029839</v>
      </c>
      <c r="H66" s="14">
        <f t="shared" si="7"/>
        <v>823134.92081618647</v>
      </c>
      <c r="I66" s="14">
        <f t="shared" si="0"/>
        <v>428.2704786171571</v>
      </c>
      <c r="J66" s="3">
        <f t="shared" si="8"/>
        <v>824248.42406059103</v>
      </c>
      <c r="K66" s="3">
        <f t="shared" si="9"/>
        <v>246.27438158685871</v>
      </c>
      <c r="L66" s="3">
        <f ca="1">IF($A66&lt;=MAX(COVID19!A61:A4200),_xlfn.NUMBERVALUE(INDIRECT(ADDRESS((ROW(L66)-7)*28+29,5,,,"COVID19"))),"")</f>
        <v>29043</v>
      </c>
      <c r="M66">
        <f t="shared" ca="1" si="3"/>
        <v>251338.122</v>
      </c>
    </row>
    <row r="67" spans="1:13" x14ac:dyDescent="0.4">
      <c r="A67" s="1">
        <f t="shared" si="4"/>
        <v>43946</v>
      </c>
      <c r="B67" s="3">
        <f t="shared" si="10"/>
        <v>60</v>
      </c>
      <c r="C67" s="4">
        <f t="shared" si="1"/>
        <v>0.2446154040659699</v>
      </c>
      <c r="D67" s="14">
        <f t="shared" si="5"/>
        <v>7775505.3015578212</v>
      </c>
      <c r="E67" s="14">
        <f t="shared" si="2"/>
        <v>-206.01562698827064</v>
      </c>
      <c r="F67" s="14">
        <f t="shared" si="6"/>
        <v>931.50714737431008</v>
      </c>
      <c r="G67" s="14">
        <f t="shared" si="11"/>
        <v>-152.25635277107938</v>
      </c>
      <c r="H67" s="14">
        <f t="shared" si="7"/>
        <v>823563.19129480363</v>
      </c>
      <c r="I67" s="14">
        <f t="shared" si="0"/>
        <v>358.27197975935002</v>
      </c>
      <c r="J67" s="3">
        <f t="shared" si="8"/>
        <v>824494.69844217796</v>
      </c>
      <c r="K67" s="3">
        <f t="shared" si="9"/>
        <v>206.01562698827064</v>
      </c>
      <c r="L67" s="3">
        <f ca="1">IF($A67&lt;=MAX(COVID19!A62:A4200),_xlfn.NUMBERVALUE(INDIRECT(ADDRESS((ROW(L67)-7)*28+29,5,,,"COVID19"))),"")</f>
        <v>29206</v>
      </c>
      <c r="M67">
        <f t="shared" ca="1" si="3"/>
        <v>252748.72399999999</v>
      </c>
    </row>
    <row r="68" spans="1:13" x14ac:dyDescent="0.4">
      <c r="A68" s="1">
        <f t="shared" si="4"/>
        <v>43947</v>
      </c>
      <c r="B68" s="3">
        <f t="shared" si="10"/>
        <v>61</v>
      </c>
      <c r="C68" s="4">
        <f t="shared" si="1"/>
        <v>0.24461539641276106</v>
      </c>
      <c r="D68" s="14">
        <f t="shared" si="5"/>
        <v>7775299.2859308328</v>
      </c>
      <c r="E68" s="14">
        <f t="shared" si="2"/>
        <v>-172.33746722879766</v>
      </c>
      <c r="F68" s="14">
        <f t="shared" si="6"/>
        <v>779.2507946032307</v>
      </c>
      <c r="G68" s="14">
        <f t="shared" si="11"/>
        <v>-127.37437684936799</v>
      </c>
      <c r="H68" s="14">
        <f t="shared" si="7"/>
        <v>823921.46327456296</v>
      </c>
      <c r="I68" s="14">
        <f t="shared" si="0"/>
        <v>299.71184407816565</v>
      </c>
      <c r="J68" s="3">
        <f t="shared" si="8"/>
        <v>824700.71406916622</v>
      </c>
      <c r="K68" s="3">
        <f t="shared" si="9"/>
        <v>172.33746722879766</v>
      </c>
      <c r="L68" s="3">
        <f ca="1">IF($A68&lt;=MAX(COVID19!A63:A4200),_xlfn.NUMBERVALUE(INDIRECT(ADDRESS((ROW(L68)-7)*28+29,5,,,"COVID19"))),"")</f>
        <v>29297</v>
      </c>
      <c r="M68">
        <f t="shared" ca="1" si="3"/>
        <v>253536.23799999998</v>
      </c>
    </row>
    <row r="69" spans="1:13" x14ac:dyDescent="0.4">
      <c r="A69" s="1">
        <f t="shared" si="4"/>
        <v>43948</v>
      </c>
      <c r="B69" s="3">
        <f t="shared" si="10"/>
        <v>62</v>
      </c>
      <c r="C69" s="4">
        <f t="shared" si="1"/>
        <v>0.24461539177085512</v>
      </c>
      <c r="D69" s="14">
        <f t="shared" si="5"/>
        <v>7775126.9484636039</v>
      </c>
      <c r="E69" s="14">
        <f t="shared" si="2"/>
        <v>-144.1644196976965</v>
      </c>
      <c r="F69" s="14">
        <f t="shared" si="6"/>
        <v>651.87641775386271</v>
      </c>
      <c r="G69" s="14">
        <f t="shared" si="11"/>
        <v>-106.55727943840452</v>
      </c>
      <c r="H69" s="14">
        <f t="shared" si="7"/>
        <v>824221.17511864111</v>
      </c>
      <c r="I69" s="14">
        <f t="shared" si="0"/>
        <v>250.72169913610102</v>
      </c>
      <c r="J69" s="3">
        <f t="shared" si="8"/>
        <v>824873.05153639498</v>
      </c>
      <c r="K69" s="3">
        <f t="shared" si="9"/>
        <v>144.1644196976965</v>
      </c>
      <c r="L69" s="3">
        <f ca="1">IF($A69&lt;=MAX(COVID19!A64:A4200),_xlfn.NUMBERVALUE(INDIRECT(ADDRESS((ROW(L69)-7)*28+29,5,,,"COVID19"))),"")</f>
        <v>29435</v>
      </c>
      <c r="M69">
        <f t="shared" ca="1" si="3"/>
        <v>254730.49</v>
      </c>
    </row>
    <row r="70" spans="1:13" x14ac:dyDescent="0.4">
      <c r="A70" s="1">
        <f t="shared" si="4"/>
        <v>43949</v>
      </c>
      <c r="B70" s="3">
        <f t="shared" si="10"/>
        <v>63</v>
      </c>
      <c r="C70" s="4">
        <f t="shared" si="1"/>
        <v>0.24461538895539692</v>
      </c>
      <c r="D70" s="14">
        <f t="shared" si="5"/>
        <v>7774982.7840439063</v>
      </c>
      <c r="E70" s="14">
        <f t="shared" si="2"/>
        <v>-120.59672110955366</v>
      </c>
      <c r="F70" s="14">
        <f t="shared" si="6"/>
        <v>545.31913831545819</v>
      </c>
      <c r="G70" s="14">
        <f t="shared" si="11"/>
        <v>-89.141409011776389</v>
      </c>
      <c r="H70" s="14">
        <f t="shared" si="7"/>
        <v>824471.89681777719</v>
      </c>
      <c r="I70" s="14">
        <f t="shared" si="0"/>
        <v>209.73813012133004</v>
      </c>
      <c r="J70" s="3">
        <f t="shared" si="8"/>
        <v>825017.2159560927</v>
      </c>
      <c r="K70" s="3">
        <f t="shared" si="9"/>
        <v>120.59672110955366</v>
      </c>
      <c r="L70" s="3">
        <f ca="1">IF($A70&lt;=MAX(COVID19!A65:A4200),_xlfn.NUMBERVALUE(INDIRECT(ADDRESS((ROW(L70)-7)*28+29,5,,,"COVID19"))),"")</f>
        <v>29566</v>
      </c>
      <c r="M70">
        <f t="shared" ca="1" si="3"/>
        <v>255864.16399999999</v>
      </c>
    </row>
    <row r="71" spans="1:13" x14ac:dyDescent="0.4">
      <c r="A71" s="1">
        <f t="shared" si="4"/>
        <v>43950</v>
      </c>
      <c r="B71" s="3">
        <f t="shared" si="10"/>
        <v>64</v>
      </c>
      <c r="C71" s="4">
        <f t="shared" si="1"/>
        <v>0.24461538724773521</v>
      </c>
      <c r="D71" s="14">
        <f t="shared" si="5"/>
        <v>7774862.1873227963</v>
      </c>
      <c r="E71" s="14">
        <f t="shared" si="2"/>
        <v>-100.88163213098181</v>
      </c>
      <c r="F71" s="14">
        <f t="shared" si="6"/>
        <v>456.17772930368182</v>
      </c>
      <c r="G71" s="14">
        <f t="shared" si="11"/>
        <v>-74.571340678126575</v>
      </c>
      <c r="H71" s="14">
        <f t="shared" si="7"/>
        <v>824681.63494789856</v>
      </c>
      <c r="I71" s="14">
        <f t="shared" ref="I71:I134" si="12">$H$1*F71</f>
        <v>175.45297280910839</v>
      </c>
      <c r="J71" s="3">
        <f t="shared" si="8"/>
        <v>825137.81267720228</v>
      </c>
      <c r="K71" s="3">
        <f t="shared" si="9"/>
        <v>100.88163213098181</v>
      </c>
      <c r="L71" s="3">
        <f ca="1">IF($A71&lt;=MAX(COVID19!A66:A4200),_xlfn.NUMBERVALUE(INDIRECT(ADDRESS((ROW(L71)-7)*28+29,5,,,"COVID19"))),"")</f>
        <v>29706</v>
      </c>
      <c r="M71">
        <f t="shared" ca="1" si="3"/>
        <v>257075.72399999999</v>
      </c>
    </row>
    <row r="72" spans="1:13" x14ac:dyDescent="0.4">
      <c r="A72" s="1">
        <f t="shared" si="4"/>
        <v>43951</v>
      </c>
      <c r="B72" s="3">
        <f t="shared" si="10"/>
        <v>65</v>
      </c>
      <c r="C72" s="4">
        <f t="shared" ref="C72:C135" si="13">C$1*H$1*(1-((1-C$3)/(1+EXP(-C$2*(B72-C$4)))))</f>
        <v>0.24461538621198597</v>
      </c>
      <c r="D72" s="14">
        <f t="shared" si="5"/>
        <v>7774761.3056906657</v>
      </c>
      <c r="E72" s="14">
        <f t="shared" ref="E72:E135" si="14">-C72*D72*F72/K$1</f>
        <v>-84.389423610229244</v>
      </c>
      <c r="F72" s="14">
        <f t="shared" si="6"/>
        <v>381.60638862555527</v>
      </c>
      <c r="G72" s="14">
        <f t="shared" si="11"/>
        <v>-62.382264322676605</v>
      </c>
      <c r="H72" s="14">
        <f t="shared" si="7"/>
        <v>824857.08792070765</v>
      </c>
      <c r="I72" s="14">
        <f t="shared" si="12"/>
        <v>146.77168793290585</v>
      </c>
      <c r="J72" s="3">
        <f t="shared" si="8"/>
        <v>825238.69430933322</v>
      </c>
      <c r="K72" s="3">
        <f t="shared" si="9"/>
        <v>84.389423610229244</v>
      </c>
      <c r="L72" s="3">
        <f ca="1">IF($A72&lt;=MAX(COVID19!A67:A4200),_xlfn.NUMBERVALUE(INDIRECT(ADDRESS((ROW(L72)-7)*28+29,5,,,"COVID19"))),"")</f>
        <v>29852</v>
      </c>
      <c r="M72">
        <f t="shared" ref="M72:M82" ca="1" si="15">M$1*L72</f>
        <v>258339.20799999998</v>
      </c>
    </row>
    <row r="73" spans="1:13" x14ac:dyDescent="0.4">
      <c r="A73" s="1">
        <f t="shared" ref="A73:A136" si="16">A72+1</f>
        <v>43952</v>
      </c>
      <c r="B73" s="3">
        <f t="shared" ref="B73:B136" si="17">B72+1</f>
        <v>66</v>
      </c>
      <c r="C73" s="4">
        <f t="shared" si="13"/>
        <v>0.24461538558377227</v>
      </c>
      <c r="D73" s="14">
        <f t="shared" ref="D73:D136" si="18">D72+E72</f>
        <v>7774676.9162670551</v>
      </c>
      <c r="E73" s="14">
        <f t="shared" si="14"/>
        <v>-70.593281929371415</v>
      </c>
      <c r="F73" s="14">
        <f t="shared" ref="F73:F136" si="19">F72+G72</f>
        <v>319.22412430287864</v>
      </c>
      <c r="G73" s="14">
        <f t="shared" si="11"/>
        <v>-52.185227417889593</v>
      </c>
      <c r="H73" s="14">
        <f t="shared" ref="H73:H136" si="20">H72+I72</f>
        <v>825003.85960864055</v>
      </c>
      <c r="I73" s="14">
        <f t="shared" si="12"/>
        <v>122.77850934726101</v>
      </c>
      <c r="J73" s="3">
        <f t="shared" ref="J73:J106" si="21">F73+H73</f>
        <v>825323.0837329434</v>
      </c>
      <c r="K73" s="3">
        <f t="shared" ref="K73:K136" si="22">G73+I73</f>
        <v>70.593281929371415</v>
      </c>
      <c r="L73" s="3">
        <f ca="1">IF($A73&lt;=MAX(COVID19!A68:A4200),_xlfn.NUMBERVALUE(INDIRECT(ADDRESS((ROW(L73)-7)*28+29,5,,,"COVID19"))),"")</f>
        <v>29966</v>
      </c>
      <c r="M73">
        <f t="shared" ca="1" si="15"/>
        <v>259325.764</v>
      </c>
    </row>
    <row r="74" spans="1:13" x14ac:dyDescent="0.4">
      <c r="A74" s="1">
        <f t="shared" si="16"/>
        <v>43953</v>
      </c>
      <c r="B74" s="3">
        <f t="shared" si="17"/>
        <v>67</v>
      </c>
      <c r="C74" s="4">
        <f t="shared" si="13"/>
        <v>0.24461538520274148</v>
      </c>
      <c r="D74" s="14">
        <f t="shared" si="18"/>
        <v>7774606.3229851257</v>
      </c>
      <c r="E74" s="14">
        <f t="shared" si="14"/>
        <v>-59.052494792347488</v>
      </c>
      <c r="F74" s="14">
        <f t="shared" si="19"/>
        <v>267.03889688498907</v>
      </c>
      <c r="G74" s="14">
        <f t="shared" si="11"/>
        <v>-43.654773240340603</v>
      </c>
      <c r="H74" s="14">
        <f t="shared" si="20"/>
        <v>825126.63811798778</v>
      </c>
      <c r="I74" s="14">
        <f t="shared" si="12"/>
        <v>102.70726803268809</v>
      </c>
      <c r="J74" s="3">
        <f t="shared" si="21"/>
        <v>825393.67701487278</v>
      </c>
      <c r="K74" s="3">
        <f t="shared" si="22"/>
        <v>59.052494792347488</v>
      </c>
      <c r="L74" s="3">
        <f ca="1">IF($A74&lt;=MAX(COVID19!A69:A4200),_xlfn.NUMBERVALUE(INDIRECT(ADDRESS((ROW(L74)-7)*28+29,5,,,"COVID19"))),"")</f>
        <v>30046</v>
      </c>
      <c r="M74">
        <f t="shared" ca="1" si="15"/>
        <v>260018.084</v>
      </c>
    </row>
    <row r="75" spans="1:13" x14ac:dyDescent="0.4">
      <c r="A75" s="1">
        <f t="shared" si="16"/>
        <v>43954</v>
      </c>
      <c r="B75" s="3">
        <f t="shared" si="17"/>
        <v>68</v>
      </c>
      <c r="C75" s="4">
        <f t="shared" si="13"/>
        <v>0.24461538497163446</v>
      </c>
      <c r="D75" s="14">
        <f t="shared" si="18"/>
        <v>7774547.2704903334</v>
      </c>
      <c r="E75" s="14">
        <f t="shared" si="14"/>
        <v>-49.398382571338956</v>
      </c>
      <c r="F75" s="14">
        <f t="shared" si="19"/>
        <v>223.38412364464847</v>
      </c>
      <c r="G75" s="14">
        <f t="shared" ref="G75:G138" si="23">-E75-I75</f>
        <v>-36.518588061218139</v>
      </c>
      <c r="H75" s="14">
        <f t="shared" si="20"/>
        <v>825229.34538602049</v>
      </c>
      <c r="I75" s="14">
        <f t="shared" si="12"/>
        <v>85.916970632557096</v>
      </c>
      <c r="J75" s="3">
        <f t="shared" si="21"/>
        <v>825452.72950966517</v>
      </c>
      <c r="K75" s="3">
        <f t="shared" si="22"/>
        <v>49.398382571338956</v>
      </c>
      <c r="L75" s="3">
        <f ca="1">IF($A75&lt;=MAX(COVID19!A70:A4200),_xlfn.NUMBERVALUE(INDIRECT(ADDRESS((ROW(L75)-7)*28+29,5,,,"COVID19"))),"")</f>
        <v>30108</v>
      </c>
      <c r="M75">
        <f t="shared" ca="1" si="15"/>
        <v>260554.63199999998</v>
      </c>
    </row>
    <row r="76" spans="1:13" x14ac:dyDescent="0.4">
      <c r="A76" s="1">
        <f t="shared" si="16"/>
        <v>43955</v>
      </c>
      <c r="B76" s="3">
        <f t="shared" si="17"/>
        <v>69</v>
      </c>
      <c r="C76" s="4">
        <f t="shared" si="13"/>
        <v>0.24461538483146114</v>
      </c>
      <c r="D76" s="14">
        <f t="shared" si="18"/>
        <v>7774497.8721077619</v>
      </c>
      <c r="E76" s="14">
        <f t="shared" si="14"/>
        <v>-41.322527351961497</v>
      </c>
      <c r="F76" s="14">
        <f t="shared" si="19"/>
        <v>186.86553558343033</v>
      </c>
      <c r="G76" s="14">
        <f t="shared" si="23"/>
        <v>-30.548832487819396</v>
      </c>
      <c r="H76" s="14">
        <f t="shared" si="20"/>
        <v>825315.26235665299</v>
      </c>
      <c r="I76" s="14">
        <f t="shared" si="12"/>
        <v>71.871359839780894</v>
      </c>
      <c r="J76" s="3">
        <f t="shared" si="21"/>
        <v>825502.12789223646</v>
      </c>
      <c r="K76" s="3">
        <f t="shared" si="22"/>
        <v>41.322527351961497</v>
      </c>
      <c r="L76" s="3">
        <f ca="1">IF($A76&lt;=MAX(COVID19!A71:A4200),_xlfn.NUMBERVALUE(INDIRECT(ADDRESS((ROW(L76)-7)*28+29,5,,,"COVID19"))),"")</f>
        <v>30165</v>
      </c>
      <c r="M76">
        <f t="shared" ca="1" si="15"/>
        <v>261047.91</v>
      </c>
    </row>
    <row r="77" spans="1:13" x14ac:dyDescent="0.4">
      <c r="A77" s="1">
        <f t="shared" si="16"/>
        <v>43956</v>
      </c>
      <c r="B77" s="3">
        <f t="shared" si="17"/>
        <v>70</v>
      </c>
      <c r="C77" s="4">
        <f t="shared" si="13"/>
        <v>0.24461538474644162</v>
      </c>
      <c r="D77" s="14">
        <f t="shared" si="18"/>
        <v>7774456.5495804101</v>
      </c>
      <c r="E77" s="14">
        <f t="shared" si="14"/>
        <v>-34.566924736639287</v>
      </c>
      <c r="F77" s="14">
        <f t="shared" si="19"/>
        <v>156.31670309561093</v>
      </c>
      <c r="G77" s="14">
        <f t="shared" si="23"/>
        <v>-25.554884146287989</v>
      </c>
      <c r="H77" s="14">
        <f t="shared" si="20"/>
        <v>825387.1337164928</v>
      </c>
      <c r="I77" s="14">
        <f t="shared" si="12"/>
        <v>60.121808882927276</v>
      </c>
      <c r="J77" s="3">
        <f t="shared" si="21"/>
        <v>825543.45041958836</v>
      </c>
      <c r="K77" s="3">
        <f t="shared" si="22"/>
        <v>34.566924736639287</v>
      </c>
      <c r="L77" s="3">
        <f ca="1">IF($A77&lt;=MAX(COVID19!A72:A4200),_xlfn.NUMBERVALUE(INDIRECT(ADDRESS((ROW(L77)-7)*28+29,5,,,"COVID19"))),"")</f>
        <v>30224</v>
      </c>
      <c r="M77">
        <f t="shared" ca="1" si="15"/>
        <v>261558.49599999998</v>
      </c>
    </row>
    <row r="78" spans="1:13" x14ac:dyDescent="0.4">
      <c r="A78" s="1">
        <f t="shared" si="16"/>
        <v>43957</v>
      </c>
      <c r="B78" s="3">
        <f t="shared" si="17"/>
        <v>71</v>
      </c>
      <c r="C78" s="4">
        <f t="shared" si="13"/>
        <v>0.24461538469487468</v>
      </c>
      <c r="D78" s="14">
        <f t="shared" si="18"/>
        <v>7774421.9826556733</v>
      </c>
      <c r="E78" s="14">
        <f t="shared" si="14"/>
        <v>-28.915744552747704</v>
      </c>
      <c r="F78" s="14">
        <f t="shared" si="19"/>
        <v>130.76181894932296</v>
      </c>
      <c r="G78" s="14">
        <f t="shared" si="23"/>
        <v>-21.377262735453428</v>
      </c>
      <c r="H78" s="14">
        <f t="shared" si="20"/>
        <v>825447.25552537572</v>
      </c>
      <c r="I78" s="14">
        <f t="shared" si="12"/>
        <v>50.293007288201132</v>
      </c>
      <c r="J78" s="3">
        <f t="shared" si="21"/>
        <v>825578.01734432508</v>
      </c>
      <c r="K78" s="3">
        <f t="shared" si="22"/>
        <v>28.915744552747704</v>
      </c>
      <c r="L78" s="3">
        <f ca="1">IF($A78&lt;=MAX(COVID19!A73:A4200),_xlfn.NUMBERVALUE(INDIRECT(ADDRESS((ROW(L78)-7)*28+29,5,,,"COVID19"))),"")</f>
        <v>30309</v>
      </c>
      <c r="M78">
        <f t="shared" ca="1" si="15"/>
        <v>262294.08600000001</v>
      </c>
    </row>
    <row r="79" spans="1:13" x14ac:dyDescent="0.4">
      <c r="A79" s="1">
        <f t="shared" si="16"/>
        <v>43958</v>
      </c>
      <c r="B79" s="3">
        <f t="shared" si="17"/>
        <v>72</v>
      </c>
      <c r="C79" s="4">
        <f t="shared" si="13"/>
        <v>0.24461538466359789</v>
      </c>
      <c r="D79" s="14">
        <f t="shared" si="18"/>
        <v>7774393.0669111209</v>
      </c>
      <c r="E79" s="14">
        <f t="shared" si="14"/>
        <v>-24.188437775347978</v>
      </c>
      <c r="F79" s="14">
        <f t="shared" si="19"/>
        <v>109.38455621386953</v>
      </c>
      <c r="G79" s="14">
        <f t="shared" si="23"/>
        <v>-17.882545383832607</v>
      </c>
      <c r="H79" s="14">
        <f t="shared" si="20"/>
        <v>825497.54853266396</v>
      </c>
      <c r="I79" s="14">
        <f t="shared" si="12"/>
        <v>42.070983159180585</v>
      </c>
      <c r="J79" s="3">
        <f t="shared" si="21"/>
        <v>825606.93308887782</v>
      </c>
      <c r="K79" s="3">
        <f t="shared" si="22"/>
        <v>24.188437775347978</v>
      </c>
      <c r="L79" s="3">
        <f ca="1">IF($A79&lt;=MAX(COVID19!A74:A4200),_xlfn.NUMBERVALUE(INDIRECT(ADDRESS((ROW(L79)-7)*28+29,5,,,"COVID19"))),"")</f>
        <v>30379</v>
      </c>
      <c r="M79">
        <f t="shared" ca="1" si="15"/>
        <v>262899.86599999998</v>
      </c>
    </row>
    <row r="80" spans="1:13" x14ac:dyDescent="0.4">
      <c r="A80" s="1">
        <f t="shared" si="16"/>
        <v>43959</v>
      </c>
      <c r="B80" s="3">
        <f t="shared" si="17"/>
        <v>73</v>
      </c>
      <c r="C80" s="4">
        <f t="shared" si="13"/>
        <v>0.2446153846446274</v>
      </c>
      <c r="D80" s="14">
        <f t="shared" si="18"/>
        <v>7774368.8784733452</v>
      </c>
      <c r="E80" s="14">
        <f t="shared" si="14"/>
        <v>-20.233969817275497</v>
      </c>
      <c r="F80" s="14">
        <f t="shared" si="19"/>
        <v>91.502010830036923</v>
      </c>
      <c r="G80" s="14">
        <f t="shared" si="23"/>
        <v>-14.959111271200239</v>
      </c>
      <c r="H80" s="14">
        <f t="shared" si="20"/>
        <v>825539.61951582308</v>
      </c>
      <c r="I80" s="14">
        <f t="shared" si="12"/>
        <v>35.193081088475736</v>
      </c>
      <c r="J80" s="3">
        <f t="shared" si="21"/>
        <v>825631.12152665306</v>
      </c>
      <c r="K80" s="3">
        <f t="shared" si="22"/>
        <v>20.233969817275497</v>
      </c>
      <c r="L80" s="3">
        <f ca="1">IF($A80&lt;=MAX(COVID19!A75:A4200),_xlfn.NUMBERVALUE(INDIRECT(ADDRESS((ROW(L80)-7)*28+29,5,,,"COVID19"))),"")</f>
        <v>30444</v>
      </c>
      <c r="M80">
        <f t="shared" ca="1" si="15"/>
        <v>263462.37599999999</v>
      </c>
    </row>
    <row r="81" spans="1:13" x14ac:dyDescent="0.4">
      <c r="A81" s="1">
        <f t="shared" si="16"/>
        <v>43960</v>
      </c>
      <c r="B81" s="3">
        <f t="shared" si="17"/>
        <v>74</v>
      </c>
      <c r="C81" s="4">
        <f t="shared" si="13"/>
        <v>0.2446153846331211</v>
      </c>
      <c r="D81" s="14">
        <f t="shared" si="18"/>
        <v>7774348.6445035283</v>
      </c>
      <c r="E81" s="14">
        <f t="shared" si="14"/>
        <v>-16.925996209031602</v>
      </c>
      <c r="F81" s="14">
        <f t="shared" si="19"/>
        <v>76.54289955883668</v>
      </c>
      <c r="G81" s="14">
        <f t="shared" si="23"/>
        <v>-12.51358054436712</v>
      </c>
      <c r="H81" s="14">
        <f t="shared" si="20"/>
        <v>825574.81259691156</v>
      </c>
      <c r="I81" s="14">
        <f t="shared" si="12"/>
        <v>29.439576753398722</v>
      </c>
      <c r="J81" s="3">
        <f t="shared" si="21"/>
        <v>825651.35549647035</v>
      </c>
      <c r="K81" s="3">
        <f t="shared" si="22"/>
        <v>16.925996209031602</v>
      </c>
      <c r="L81" s="3">
        <f ca="1">IF($A81&lt;=MAX(COVID19!A76:A4200),_xlfn.NUMBERVALUE(INDIRECT(ADDRESS((ROW(L81)-7)*28+29,5,,,"COVID19"))),"")</f>
        <v>30497</v>
      </c>
      <c r="M81">
        <f t="shared" ca="1" si="15"/>
        <v>263921.038</v>
      </c>
    </row>
    <row r="82" spans="1:13" x14ac:dyDescent="0.4">
      <c r="A82" s="1">
        <f t="shared" si="16"/>
        <v>43961</v>
      </c>
      <c r="B82" s="3">
        <f t="shared" si="17"/>
        <v>75</v>
      </c>
      <c r="C82" s="4">
        <f t="shared" si="13"/>
        <v>0.24461538462614246</v>
      </c>
      <c r="D82" s="14">
        <f t="shared" si="18"/>
        <v>7774331.7185073188</v>
      </c>
      <c r="E82" s="14">
        <f t="shared" si="14"/>
        <v>-14.158826718127106</v>
      </c>
      <c r="F82" s="14">
        <f t="shared" si="19"/>
        <v>64.029319014469564</v>
      </c>
      <c r="G82" s="14">
        <f t="shared" si="23"/>
        <v>-10.467834441284264</v>
      </c>
      <c r="H82" s="14">
        <f t="shared" si="20"/>
        <v>825604.25217366498</v>
      </c>
      <c r="I82" s="14">
        <f t="shared" si="12"/>
        <v>24.62666115941137</v>
      </c>
      <c r="J82" s="3">
        <f t="shared" si="21"/>
        <v>825668.2814926795</v>
      </c>
      <c r="K82" s="3">
        <f t="shared" si="22"/>
        <v>14.158826718127106</v>
      </c>
      <c r="L82" s="3">
        <f ca="1">IF($A82&lt;=MAX(COVID19!A77:A4200),_xlfn.NUMBERVALUE(INDIRECT(ADDRESS((ROW(L82)-7)*28+29,5,,,"COVID19"))),"")</f>
        <v>30538</v>
      </c>
      <c r="M82">
        <f t="shared" ca="1" si="15"/>
        <v>264275.85200000001</v>
      </c>
    </row>
    <row r="83" spans="1:13" x14ac:dyDescent="0.4">
      <c r="A83" s="1">
        <f t="shared" si="16"/>
        <v>43962</v>
      </c>
      <c r="B83" s="3">
        <f t="shared" si="17"/>
        <v>76</v>
      </c>
      <c r="C83" s="4">
        <f t="shared" si="13"/>
        <v>0.24461538462190957</v>
      </c>
      <c r="D83" s="14">
        <f t="shared" si="18"/>
        <v>7774317.5596806007</v>
      </c>
      <c r="E83" s="14">
        <f t="shared" si="14"/>
        <v>-11.84404909089559</v>
      </c>
      <c r="F83" s="14">
        <f t="shared" si="19"/>
        <v>53.561484573185297</v>
      </c>
      <c r="G83" s="14">
        <f t="shared" si="23"/>
        <v>-8.7565218987910622</v>
      </c>
      <c r="H83" s="14">
        <f t="shared" si="20"/>
        <v>825628.87883482443</v>
      </c>
      <c r="I83" s="14">
        <f t="shared" si="12"/>
        <v>20.600570989686652</v>
      </c>
      <c r="J83" s="3">
        <f t="shared" si="21"/>
        <v>825682.4403193976</v>
      </c>
      <c r="K83" s="3">
        <f t="shared" si="22"/>
        <v>11.84404909089559</v>
      </c>
      <c r="L83" s="3">
        <f ca="1">IF($A83&lt;=MAX(COVID19!A78:A4200),_xlfn.NUMBERVALUE(INDIRECT(ADDRESS((ROW(L83)-7)*28+29,5,,,"COVID19"))),"")</f>
        <v>30585</v>
      </c>
    </row>
    <row r="84" spans="1:13" x14ac:dyDescent="0.4">
      <c r="A84" s="1">
        <f t="shared" si="16"/>
        <v>43963</v>
      </c>
      <c r="B84" s="3">
        <f t="shared" si="17"/>
        <v>77</v>
      </c>
      <c r="C84" s="4">
        <f t="shared" si="13"/>
        <v>0.24461538461934215</v>
      </c>
      <c r="D84" s="14">
        <f t="shared" si="18"/>
        <v>7774305.7156315101</v>
      </c>
      <c r="E84" s="14">
        <f t="shared" si="14"/>
        <v>-9.9077046348479012</v>
      </c>
      <c r="F84" s="14">
        <f t="shared" si="19"/>
        <v>44.804962674394233</v>
      </c>
      <c r="G84" s="14">
        <f t="shared" si="23"/>
        <v>-7.324973316842188</v>
      </c>
      <c r="H84" s="14">
        <f t="shared" si="20"/>
        <v>825649.47940581408</v>
      </c>
      <c r="I84" s="14">
        <f t="shared" si="12"/>
        <v>17.232677951690089</v>
      </c>
      <c r="J84" s="3">
        <f t="shared" si="21"/>
        <v>825694.28436848847</v>
      </c>
      <c r="K84" s="3">
        <f t="shared" si="22"/>
        <v>9.9077046348479012</v>
      </c>
      <c r="L84" s="3">
        <f ca="1">IF($A84&lt;=MAX(COVID19!A79:A4200),_xlfn.NUMBERVALUE(INDIRECT(ADDRESS((ROW(L84)-7)*28+29,5,,,"COVID19"))),"")</f>
        <v>30636</v>
      </c>
    </row>
    <row r="85" spans="1:13" x14ac:dyDescent="0.4">
      <c r="A85" s="1">
        <f t="shared" si="16"/>
        <v>43964</v>
      </c>
      <c r="B85" s="3">
        <f t="shared" si="17"/>
        <v>78</v>
      </c>
      <c r="C85" s="4">
        <f t="shared" si="13"/>
        <v>0.24461538461778501</v>
      </c>
      <c r="D85" s="14">
        <f t="shared" si="18"/>
        <v>7774295.8079268755</v>
      </c>
      <c r="E85" s="14">
        <f t="shared" si="14"/>
        <v>-8.2879254631987092</v>
      </c>
      <c r="F85" s="14">
        <f t="shared" si="19"/>
        <v>37.479989357552043</v>
      </c>
      <c r="G85" s="14">
        <f t="shared" si="23"/>
        <v>-6.1274550589366914</v>
      </c>
      <c r="H85" s="14">
        <f t="shared" si="20"/>
        <v>825666.71208376577</v>
      </c>
      <c r="I85" s="14">
        <f t="shared" si="12"/>
        <v>14.415380522135401</v>
      </c>
      <c r="J85" s="3">
        <f t="shared" si="21"/>
        <v>825704.1920731233</v>
      </c>
      <c r="K85" s="3">
        <f t="shared" si="22"/>
        <v>8.2879254631987092</v>
      </c>
      <c r="L85" s="3">
        <f ca="1">IF($A85&lt;=MAX(COVID19!A80:A4200),_xlfn.NUMBERVALUE(INDIRECT(ADDRESS((ROW(L85)-7)*28+29,5,,,"COVID19"))),"")</f>
        <v>30673</v>
      </c>
    </row>
    <row r="86" spans="1:13" x14ac:dyDescent="0.4">
      <c r="A86" s="1">
        <f t="shared" si="16"/>
        <v>43965</v>
      </c>
      <c r="B86" s="3">
        <f t="shared" si="17"/>
        <v>79</v>
      </c>
      <c r="C86" s="4">
        <f t="shared" si="13"/>
        <v>0.2446153846168406</v>
      </c>
      <c r="D86" s="14">
        <f t="shared" si="18"/>
        <v>7774287.5200014124</v>
      </c>
      <c r="E86" s="14">
        <f t="shared" si="14"/>
        <v>-6.9329579540277617</v>
      </c>
      <c r="F86" s="14">
        <f t="shared" si="19"/>
        <v>31.352534298615353</v>
      </c>
      <c r="G86" s="14">
        <f t="shared" si="23"/>
        <v>-5.1257090839012189</v>
      </c>
      <c r="H86" s="14">
        <f t="shared" si="20"/>
        <v>825681.12746428791</v>
      </c>
      <c r="I86" s="14">
        <f t="shared" si="12"/>
        <v>12.058667037928981</v>
      </c>
      <c r="J86" s="3">
        <f t="shared" si="21"/>
        <v>825712.47999858658</v>
      </c>
      <c r="K86" s="3">
        <f t="shared" si="22"/>
        <v>6.9329579540277617</v>
      </c>
      <c r="L86" s="3">
        <f ca="1">IF($A86&lt;=MAX(COVID19!A81:A4200),_xlfn.NUMBERVALUE(INDIRECT(ADDRESS((ROW(L86)-7)*28+29,5,,,"COVID19"))),"")</f>
        <v>30713</v>
      </c>
    </row>
    <row r="87" spans="1:13" x14ac:dyDescent="0.4">
      <c r="A87" s="1">
        <f t="shared" si="16"/>
        <v>43966</v>
      </c>
      <c r="B87" s="3">
        <f t="shared" si="17"/>
        <v>80</v>
      </c>
      <c r="C87" s="4">
        <f t="shared" si="13"/>
        <v>0.24461538461626767</v>
      </c>
      <c r="D87" s="14">
        <f t="shared" si="18"/>
        <v>7774280.5870434586</v>
      </c>
      <c r="E87" s="14">
        <f t="shared" si="14"/>
        <v>-5.7995093027255695</v>
      </c>
      <c r="F87" s="14">
        <f t="shared" si="19"/>
        <v>26.226825214714133</v>
      </c>
      <c r="G87" s="14">
        <f t="shared" si="23"/>
        <v>-4.2877311644721736</v>
      </c>
      <c r="H87" s="14">
        <f t="shared" si="20"/>
        <v>825693.1861313259</v>
      </c>
      <c r="I87" s="14">
        <f t="shared" si="12"/>
        <v>10.087240467197743</v>
      </c>
      <c r="J87" s="3">
        <f t="shared" si="21"/>
        <v>825719.41295654059</v>
      </c>
      <c r="K87" s="3">
        <f t="shared" si="22"/>
        <v>5.7995093027255695</v>
      </c>
      <c r="L87" s="3">
        <f ca="1">IF($A87&lt;=MAX(COVID19!A82:A4200),_xlfn.NUMBERVALUE(INDIRECT(ADDRESS((ROW(L87)-7)*28+29,5,,,"COVID19"))),"")</f>
        <v>30759</v>
      </c>
    </row>
    <row r="88" spans="1:13" x14ac:dyDescent="0.4">
      <c r="A88" s="1">
        <f t="shared" si="16"/>
        <v>43967</v>
      </c>
      <c r="B88" s="3">
        <f t="shared" si="17"/>
        <v>81</v>
      </c>
      <c r="C88" s="4">
        <f t="shared" si="13"/>
        <v>0.24461538461592017</v>
      </c>
      <c r="D88" s="14">
        <f t="shared" si="18"/>
        <v>7774274.7875341559</v>
      </c>
      <c r="E88" s="14">
        <f t="shared" si="14"/>
        <v>-4.8513643599472456</v>
      </c>
      <c r="F88" s="14">
        <f t="shared" si="19"/>
        <v>21.939094050241959</v>
      </c>
      <c r="G88" s="14">
        <f t="shared" si="23"/>
        <v>-3.5867487362996613</v>
      </c>
      <c r="H88" s="14">
        <f t="shared" si="20"/>
        <v>825703.2733717931</v>
      </c>
      <c r="I88" s="14">
        <f t="shared" si="12"/>
        <v>8.4381130962469069</v>
      </c>
      <c r="J88" s="3">
        <f t="shared" si="21"/>
        <v>825725.2124658433</v>
      </c>
      <c r="K88" s="3">
        <f t="shared" si="22"/>
        <v>4.8513643599472456</v>
      </c>
      <c r="L88" s="3">
        <f ca="1">IF($A88&lt;=MAX(COVID19!A83:A4200),_xlfn.NUMBERVALUE(INDIRECT(ADDRESS((ROW(L88)-7)*28+29,5,,,"COVID19"))),"")</f>
        <v>30794</v>
      </c>
    </row>
    <row r="89" spans="1:13" x14ac:dyDescent="0.4">
      <c r="A89" s="1">
        <f t="shared" si="16"/>
        <v>43968</v>
      </c>
      <c r="B89" s="3">
        <f t="shared" si="17"/>
        <v>82</v>
      </c>
      <c r="C89" s="4">
        <f t="shared" si="13"/>
        <v>0.24461538461570947</v>
      </c>
      <c r="D89" s="14">
        <f t="shared" si="18"/>
        <v>7774269.9361697957</v>
      </c>
      <c r="E89" s="14">
        <f t="shared" si="14"/>
        <v>-4.058228576525913</v>
      </c>
      <c r="F89" s="14">
        <f t="shared" si="19"/>
        <v>18.352345313942298</v>
      </c>
      <c r="G89" s="14">
        <f t="shared" si="23"/>
        <v>-3.000365774990355</v>
      </c>
      <c r="H89" s="14">
        <f t="shared" si="20"/>
        <v>825711.71148488938</v>
      </c>
      <c r="I89" s="14">
        <f t="shared" si="12"/>
        <v>7.0585943515162679</v>
      </c>
      <c r="J89" s="3">
        <f t="shared" si="21"/>
        <v>825730.06383020338</v>
      </c>
      <c r="K89" s="3">
        <f t="shared" si="22"/>
        <v>4.058228576525913</v>
      </c>
      <c r="L89" s="3">
        <f ca="1">IF($A89&lt;=MAX(COVID19!A84:A4200),_xlfn.NUMBERVALUE(INDIRECT(ADDRESS((ROW(L89)-7)*28+29,5,,,"COVID19"))),"")</f>
        <v>30814</v>
      </c>
    </row>
    <row r="90" spans="1:13" x14ac:dyDescent="0.4">
      <c r="A90" s="1">
        <f t="shared" si="16"/>
        <v>43969</v>
      </c>
      <c r="B90" s="3">
        <f t="shared" si="17"/>
        <v>83</v>
      </c>
      <c r="C90" s="4">
        <f t="shared" si="13"/>
        <v>0.24461538461558172</v>
      </c>
      <c r="D90" s="14">
        <f t="shared" si="18"/>
        <v>7774265.8779412191</v>
      </c>
      <c r="E90" s="14">
        <f t="shared" si="14"/>
        <v>-3.3947600965100002</v>
      </c>
      <c r="F90" s="14">
        <f t="shared" si="19"/>
        <v>15.351979538951943</v>
      </c>
      <c r="G90" s="14">
        <f t="shared" si="23"/>
        <v>-2.5098474184715154</v>
      </c>
      <c r="H90" s="14">
        <f t="shared" si="20"/>
        <v>825718.7700792409</v>
      </c>
      <c r="I90" s="14">
        <f t="shared" si="12"/>
        <v>5.9046075149815156</v>
      </c>
      <c r="J90" s="3">
        <f t="shared" si="21"/>
        <v>825734.12205877982</v>
      </c>
      <c r="K90" s="3">
        <f t="shared" si="22"/>
        <v>3.3947600965100002</v>
      </c>
      <c r="L90" s="3">
        <f ca="1">IF($A90&lt;=MAX(COVID19!A85:A4200),_xlfn.NUMBERVALUE(INDIRECT(ADDRESS((ROW(L90)-7)*28+29,5,,,"COVID19"))),"")</f>
        <v>30839</v>
      </c>
    </row>
    <row r="91" spans="1:13" x14ac:dyDescent="0.4">
      <c r="A91" s="1">
        <f t="shared" si="16"/>
        <v>43970</v>
      </c>
      <c r="B91" s="3">
        <f t="shared" si="17"/>
        <v>84</v>
      </c>
      <c r="C91" s="4">
        <f t="shared" si="13"/>
        <v>0.24461538461550408</v>
      </c>
      <c r="D91" s="14">
        <f t="shared" si="18"/>
        <v>7774262.4831811227</v>
      </c>
      <c r="E91" s="14">
        <f t="shared" si="14"/>
        <v>-2.8397600797474851</v>
      </c>
      <c r="F91" s="14">
        <f t="shared" si="19"/>
        <v>12.842132120480427</v>
      </c>
      <c r="G91" s="14">
        <f t="shared" si="23"/>
        <v>-2.099521505052679</v>
      </c>
      <c r="H91" s="14">
        <f t="shared" si="20"/>
        <v>825724.67468675587</v>
      </c>
      <c r="I91" s="14">
        <f t="shared" si="12"/>
        <v>4.9392815848001641</v>
      </c>
      <c r="J91" s="3">
        <f t="shared" si="21"/>
        <v>825737.51681887638</v>
      </c>
      <c r="K91" s="3">
        <f t="shared" si="22"/>
        <v>2.8397600797474851</v>
      </c>
      <c r="L91" s="3">
        <f ca="1">IF($A91&lt;=MAX(COVID19!A86:A4200),_xlfn.NUMBERVALUE(INDIRECT(ADDRESS((ROW(L91)-7)*28+29,5,,,"COVID19"))),"")</f>
        <v>30863</v>
      </c>
    </row>
    <row r="92" spans="1:13" x14ac:dyDescent="0.4">
      <c r="A92" s="1">
        <f t="shared" si="16"/>
        <v>43971</v>
      </c>
      <c r="B92" s="3">
        <f t="shared" si="17"/>
        <v>85</v>
      </c>
      <c r="C92" s="4">
        <f t="shared" si="13"/>
        <v>0.24461538461545701</v>
      </c>
      <c r="D92" s="14">
        <f t="shared" si="18"/>
        <v>7774259.6434210427</v>
      </c>
      <c r="E92" s="14">
        <f t="shared" si="14"/>
        <v>-2.3754953888072365</v>
      </c>
      <c r="F92" s="14">
        <f t="shared" si="19"/>
        <v>10.742610615427747</v>
      </c>
      <c r="G92" s="14">
        <f t="shared" si="23"/>
        <v>-1.7562779248188201</v>
      </c>
      <c r="H92" s="14">
        <f t="shared" si="20"/>
        <v>825729.61396834068</v>
      </c>
      <c r="I92" s="14">
        <f t="shared" si="12"/>
        <v>4.1317733136260566</v>
      </c>
      <c r="J92" s="3">
        <f t="shared" si="21"/>
        <v>825740.35657895613</v>
      </c>
      <c r="K92" s="3">
        <f t="shared" si="22"/>
        <v>2.3754953888072365</v>
      </c>
      <c r="L92" s="3">
        <f ca="1">IF($A92&lt;=MAX(COVID19!A87:A4200),_xlfn.NUMBERVALUE(INDIRECT(ADDRESS((ROW(L92)-7)*28+29,5,,,"COVID19"))),"")</f>
        <v>30906</v>
      </c>
    </row>
    <row r="93" spans="1:13" x14ac:dyDescent="0.4">
      <c r="A93" s="1">
        <f t="shared" si="16"/>
        <v>43972</v>
      </c>
      <c r="B93" s="3">
        <f t="shared" si="17"/>
        <v>86</v>
      </c>
      <c r="C93" s="4">
        <f t="shared" si="13"/>
        <v>0.24461538461542862</v>
      </c>
      <c r="D93" s="14">
        <f t="shared" si="18"/>
        <v>7774257.2679256536</v>
      </c>
      <c r="E93" s="14">
        <f t="shared" si="14"/>
        <v>-1.9871320026626706</v>
      </c>
      <c r="F93" s="14">
        <f t="shared" si="19"/>
        <v>8.9863326906089274</v>
      </c>
      <c r="G93" s="14">
        <f t="shared" si="23"/>
        <v>-1.4691498014176856</v>
      </c>
      <c r="H93" s="14">
        <f t="shared" si="20"/>
        <v>825733.7457416543</v>
      </c>
      <c r="I93" s="14">
        <f t="shared" si="12"/>
        <v>3.4562818040803562</v>
      </c>
      <c r="J93" s="3">
        <f t="shared" si="21"/>
        <v>825742.73207434488</v>
      </c>
      <c r="K93" s="3">
        <f t="shared" si="22"/>
        <v>1.9871320026626706</v>
      </c>
      <c r="L93" s="3">
        <f ca="1">IF($A93&lt;=MAX(COVID19!A88:A4200),_xlfn.NUMBERVALUE(INDIRECT(ADDRESS((ROW(L93)-7)*28+29,5,,,"COVID19"))),"")</f>
        <v>30935</v>
      </c>
    </row>
    <row r="94" spans="1:13" x14ac:dyDescent="0.4">
      <c r="A94" s="1">
        <f t="shared" si="16"/>
        <v>43973</v>
      </c>
      <c r="B94" s="3">
        <f t="shared" si="17"/>
        <v>87</v>
      </c>
      <c r="C94" s="4">
        <f t="shared" si="13"/>
        <v>0.2446153846154113</v>
      </c>
      <c r="D94" s="14">
        <f t="shared" si="18"/>
        <v>7774255.280793651</v>
      </c>
      <c r="E94" s="14">
        <f t="shared" si="14"/>
        <v>-1.6622610563337921</v>
      </c>
      <c r="F94" s="14">
        <f t="shared" si="19"/>
        <v>7.5171828891912416</v>
      </c>
      <c r="G94" s="14">
        <f t="shared" si="23"/>
        <v>-1.2289631318166852</v>
      </c>
      <c r="H94" s="14">
        <f t="shared" si="20"/>
        <v>825737.20202345843</v>
      </c>
      <c r="I94" s="14">
        <f t="shared" si="12"/>
        <v>2.8912241881504772</v>
      </c>
      <c r="J94" s="3">
        <f t="shared" si="21"/>
        <v>825744.7192063476</v>
      </c>
      <c r="K94" s="3">
        <f t="shared" si="22"/>
        <v>1.6622610563337921</v>
      </c>
      <c r="L94" s="3">
        <f ca="1">IF($A94&lt;=MAX(COVID19!A89:A4200),_xlfn.NUMBERVALUE(INDIRECT(ADDRESS((ROW(L94)-7)*28+29,5,,,"COVID19"))),"")</f>
        <v>30952</v>
      </c>
    </row>
    <row r="95" spans="1:13" x14ac:dyDescent="0.4">
      <c r="A95" s="1">
        <f t="shared" si="16"/>
        <v>43974</v>
      </c>
      <c r="B95" s="3">
        <f t="shared" si="17"/>
        <v>88</v>
      </c>
      <c r="C95" s="4">
        <f t="shared" si="13"/>
        <v>0.24461538461540078</v>
      </c>
      <c r="D95" s="14">
        <f t="shared" si="18"/>
        <v>7774253.6185325943</v>
      </c>
      <c r="E95" s="14">
        <f t="shared" si="14"/>
        <v>-1.390502364447439</v>
      </c>
      <c r="F95" s="14">
        <f t="shared" si="19"/>
        <v>6.2882197573745566</v>
      </c>
      <c r="G95" s="14">
        <f t="shared" si="23"/>
        <v>-1.0280436960812365</v>
      </c>
      <c r="H95" s="14">
        <f t="shared" si="20"/>
        <v>825740.09324764658</v>
      </c>
      <c r="I95" s="14">
        <f t="shared" si="12"/>
        <v>2.4185460605286755</v>
      </c>
      <c r="J95" s="3">
        <f t="shared" si="21"/>
        <v>825746.38146740396</v>
      </c>
      <c r="K95" s="3">
        <f t="shared" si="22"/>
        <v>1.390502364447439</v>
      </c>
      <c r="L95" s="3">
        <f ca="1">IF($A95&lt;=MAX(COVID19!A90:A4200),_xlfn.NUMBERVALUE(INDIRECT(ADDRESS((ROW(L95)-7)*28+29,5,,,"COVID19"))),"")</f>
        <v>30973</v>
      </c>
    </row>
    <row r="96" spans="1:13" x14ac:dyDescent="0.4">
      <c r="A96" s="1">
        <f t="shared" si="16"/>
        <v>43975</v>
      </c>
      <c r="B96" s="3">
        <f t="shared" si="17"/>
        <v>89</v>
      </c>
      <c r="C96" s="4">
        <f t="shared" si="13"/>
        <v>0.24461538461539442</v>
      </c>
      <c r="D96" s="14">
        <f t="shared" si="18"/>
        <v>7774252.2280302299</v>
      </c>
      <c r="E96" s="14">
        <f t="shared" si="14"/>
        <v>-1.163172761865914</v>
      </c>
      <c r="F96" s="14">
        <f t="shared" si="19"/>
        <v>5.2601760612933202</v>
      </c>
      <c r="G96" s="14">
        <f t="shared" si="23"/>
        <v>-0.85997187709305511</v>
      </c>
      <c r="H96" s="14">
        <f t="shared" si="20"/>
        <v>825742.51179370715</v>
      </c>
      <c r="I96" s="14">
        <f t="shared" si="12"/>
        <v>2.0231446389589691</v>
      </c>
      <c r="J96" s="3">
        <f t="shared" si="21"/>
        <v>825747.77196976845</v>
      </c>
      <c r="K96" s="3">
        <f t="shared" si="22"/>
        <v>1.163172761865914</v>
      </c>
      <c r="L96" s="3">
        <f ca="1">IF($A96&lt;=MAX(COVID19!A91:A4200),_xlfn.NUMBERVALUE(INDIRECT(ADDRESS((ROW(L96)-7)*28+29,5,,,"COVID19"))),"")</f>
        <v>30984</v>
      </c>
    </row>
    <row r="97" spans="1:12" x14ac:dyDescent="0.4">
      <c r="A97" s="1">
        <f t="shared" si="16"/>
        <v>43976</v>
      </c>
      <c r="B97" s="3">
        <f t="shared" si="17"/>
        <v>90</v>
      </c>
      <c r="C97" s="4">
        <f t="shared" si="13"/>
        <v>0.24461538461539059</v>
      </c>
      <c r="D97" s="14">
        <f t="shared" si="18"/>
        <v>7774251.064857468</v>
      </c>
      <c r="E97" s="14">
        <f t="shared" si="14"/>
        <v>-0.97300866516511553</v>
      </c>
      <c r="F97" s="14">
        <f t="shared" si="19"/>
        <v>4.4002041842002653</v>
      </c>
      <c r="G97" s="14">
        <f t="shared" si="23"/>
        <v>-0.71937755952729399</v>
      </c>
      <c r="H97" s="14">
        <f t="shared" si="20"/>
        <v>825744.53493834613</v>
      </c>
      <c r="I97" s="14">
        <f t="shared" si="12"/>
        <v>1.6923862246924095</v>
      </c>
      <c r="J97" s="3">
        <f t="shared" si="21"/>
        <v>825748.93514253036</v>
      </c>
      <c r="K97" s="3">
        <f t="shared" si="22"/>
        <v>0.97300866516511553</v>
      </c>
      <c r="L97" s="3">
        <f ca="1">IF($A97&lt;=MAX(COVID19!A92:A4200),_xlfn.NUMBERVALUE(INDIRECT(ADDRESS((ROW(L97)-7)*28+29,5,,,"COVID19"))),"")</f>
        <v>30992</v>
      </c>
    </row>
    <row r="98" spans="1:12" x14ac:dyDescent="0.4">
      <c r="A98" s="1">
        <f t="shared" si="16"/>
        <v>43977</v>
      </c>
      <c r="B98" s="3">
        <f t="shared" si="17"/>
        <v>91</v>
      </c>
      <c r="C98" s="4">
        <f t="shared" si="13"/>
        <v>0.2446153846153882</v>
      </c>
      <c r="D98" s="14">
        <f t="shared" si="18"/>
        <v>7774250.0918488028</v>
      </c>
      <c r="E98" s="14">
        <f t="shared" si="14"/>
        <v>-0.8139339909241613</v>
      </c>
      <c r="F98" s="14">
        <f t="shared" si="19"/>
        <v>3.6808266246729713</v>
      </c>
      <c r="G98" s="14">
        <f t="shared" si="23"/>
        <v>-0.6017685570269814</v>
      </c>
      <c r="H98" s="14">
        <f t="shared" si="20"/>
        <v>825746.22732457088</v>
      </c>
      <c r="I98" s="14">
        <f t="shared" si="12"/>
        <v>1.4157025479511427</v>
      </c>
      <c r="J98" s="3">
        <f t="shared" si="21"/>
        <v>825749.9081511955</v>
      </c>
      <c r="K98" s="3">
        <f t="shared" si="22"/>
        <v>0.8139339909241613</v>
      </c>
      <c r="L98" s="3">
        <f ca="1">IF($A98&lt;=MAX(COVID19!A93:A4200),_xlfn.NUMBERVALUE(INDIRECT(ADDRESS((ROW(L98)-7)*28+29,5,,,"COVID19"))),"")</f>
        <v>31013</v>
      </c>
    </row>
    <row r="99" spans="1:12" x14ac:dyDescent="0.4">
      <c r="A99" s="1">
        <f t="shared" si="16"/>
        <v>43978</v>
      </c>
      <c r="B99" s="3">
        <f t="shared" si="17"/>
        <v>92</v>
      </c>
      <c r="C99" s="4">
        <f t="shared" si="13"/>
        <v>0.24461538461538684</v>
      </c>
      <c r="D99" s="14">
        <f t="shared" si="18"/>
        <v>7774249.2779148119</v>
      </c>
      <c r="E99" s="14">
        <f t="shared" si="14"/>
        <v>-0.68086601583000328</v>
      </c>
      <c r="F99" s="14">
        <f t="shared" si="19"/>
        <v>3.07905806764599</v>
      </c>
      <c r="G99" s="14">
        <f t="shared" si="23"/>
        <v>-0.50338708711076197</v>
      </c>
      <c r="H99" s="14">
        <f t="shared" si="20"/>
        <v>825747.64302711887</v>
      </c>
      <c r="I99" s="14">
        <f t="shared" si="12"/>
        <v>1.1842531029407652</v>
      </c>
      <c r="J99" s="3">
        <f t="shared" si="21"/>
        <v>825750.72208518651</v>
      </c>
      <c r="K99" s="3">
        <f t="shared" si="22"/>
        <v>0.68086601583000328</v>
      </c>
      <c r="L99" s="3">
        <f ca="1">IF($A99&lt;=MAX(COVID19!A94:A4200),_xlfn.NUMBERVALUE(INDIRECT(ADDRESS((ROW(L99)-7)*28+29,5,,,"COVID19"))),"")</f>
        <v>31027</v>
      </c>
    </row>
    <row r="100" spans="1:12" x14ac:dyDescent="0.4">
      <c r="A100" s="1">
        <f t="shared" si="16"/>
        <v>43979</v>
      </c>
      <c r="B100" s="3">
        <f t="shared" si="17"/>
        <v>93</v>
      </c>
      <c r="C100" s="4">
        <f t="shared" si="13"/>
        <v>0.24461538461538596</v>
      </c>
      <c r="D100" s="14">
        <f t="shared" si="18"/>
        <v>7774248.5970487958</v>
      </c>
      <c r="E100" s="14">
        <f t="shared" si="14"/>
        <v>-0.56955297577724129</v>
      </c>
      <c r="F100" s="14">
        <f t="shared" si="19"/>
        <v>2.5756709805352278</v>
      </c>
      <c r="G100" s="14">
        <f t="shared" si="23"/>
        <v>-0.42108970904400012</v>
      </c>
      <c r="H100" s="14">
        <f t="shared" si="20"/>
        <v>825748.82728022186</v>
      </c>
      <c r="I100" s="14">
        <f t="shared" si="12"/>
        <v>0.9906426848212414</v>
      </c>
      <c r="J100" s="3">
        <f t="shared" si="21"/>
        <v>825751.40295120236</v>
      </c>
      <c r="K100" s="3">
        <f t="shared" si="22"/>
        <v>0.56955297577724129</v>
      </c>
      <c r="L100" s="3">
        <f ca="1">IF($A100&lt;=MAX(COVID19!A95:A4200),_xlfn.NUMBERVALUE(INDIRECT(ADDRESS((ROW(L100)-7)*28+29,5,,,"COVID19"))),"")</f>
        <v>31045</v>
      </c>
    </row>
    <row r="101" spans="1:12" x14ac:dyDescent="0.4">
      <c r="A101" s="1">
        <f t="shared" si="16"/>
        <v>43980</v>
      </c>
      <c r="B101" s="3">
        <f t="shared" si="17"/>
        <v>94</v>
      </c>
      <c r="C101" s="4">
        <f t="shared" si="13"/>
        <v>0.24461538461538548</v>
      </c>
      <c r="D101" s="14">
        <f t="shared" si="18"/>
        <v>7774248.0274958201</v>
      </c>
      <c r="E101" s="14">
        <f t="shared" si="14"/>
        <v>-0.4764382151690979</v>
      </c>
      <c r="F101" s="14">
        <f t="shared" si="19"/>
        <v>2.1545812714912276</v>
      </c>
      <c r="G101" s="14">
        <f t="shared" si="23"/>
        <v>-0.35224688925060499</v>
      </c>
      <c r="H101" s="14">
        <f t="shared" si="20"/>
        <v>825749.81792290672</v>
      </c>
      <c r="I101" s="14">
        <f t="shared" si="12"/>
        <v>0.82868510441970289</v>
      </c>
      <c r="J101" s="3">
        <f t="shared" si="21"/>
        <v>825751.97250417818</v>
      </c>
      <c r="K101" s="3">
        <f t="shared" si="22"/>
        <v>0.4764382151690979</v>
      </c>
      <c r="L101" s="3">
        <f ca="1">IF($A101&lt;=MAX(COVID19!A96:A4200),_xlfn.NUMBERVALUE(INDIRECT(ADDRESS((ROW(L101)-7)*28+29,5,,,"COVID19"))),"")</f>
        <v>31070</v>
      </c>
    </row>
    <row r="102" spans="1:12" x14ac:dyDescent="0.4">
      <c r="A102" s="1">
        <f t="shared" si="16"/>
        <v>43981</v>
      </c>
      <c r="B102" s="3">
        <f t="shared" si="17"/>
        <v>95</v>
      </c>
      <c r="C102" s="4">
        <f t="shared" si="13"/>
        <v>0.24461538461538515</v>
      </c>
      <c r="D102" s="14">
        <f t="shared" si="18"/>
        <v>7774247.5510576051</v>
      </c>
      <c r="E102" s="14">
        <f t="shared" si="14"/>
        <v>-0.39854654588802446</v>
      </c>
      <c r="F102" s="14">
        <f t="shared" si="19"/>
        <v>1.8023343822406226</v>
      </c>
      <c r="G102" s="14">
        <f t="shared" si="23"/>
        <v>-0.29465898574298416</v>
      </c>
      <c r="H102" s="14">
        <f t="shared" si="20"/>
        <v>825750.6466080111</v>
      </c>
      <c r="I102" s="14">
        <f t="shared" si="12"/>
        <v>0.69320553163100862</v>
      </c>
      <c r="J102" s="3">
        <f t="shared" si="21"/>
        <v>825752.4489423933</v>
      </c>
      <c r="K102" s="3">
        <f t="shared" si="22"/>
        <v>0.39854654588802446</v>
      </c>
      <c r="L102" s="3">
        <f ca="1">IF($A102&lt;=MAX(COVID19!A97:A4200),_xlfn.NUMBERVALUE(INDIRECT(ADDRESS((ROW(L102)-7)*28+29,5,,,"COVID19"))),"")</f>
        <v>31091</v>
      </c>
    </row>
    <row r="103" spans="1:12" x14ac:dyDescent="0.4">
      <c r="A103" s="1">
        <f t="shared" si="16"/>
        <v>43982</v>
      </c>
      <c r="B103" s="3">
        <f t="shared" si="17"/>
        <v>96</v>
      </c>
      <c r="C103" s="4">
        <f t="shared" si="13"/>
        <v>0.24461538461538493</v>
      </c>
      <c r="D103" s="14">
        <f t="shared" si="18"/>
        <v>7774247.1525110593</v>
      </c>
      <c r="E103" s="14">
        <f t="shared" si="14"/>
        <v>-0.3333891849987673</v>
      </c>
      <c r="F103" s="14">
        <f t="shared" si="19"/>
        <v>1.5076753964976384</v>
      </c>
      <c r="G103" s="14">
        <f t="shared" si="23"/>
        <v>-0.24648596750032431</v>
      </c>
      <c r="H103" s="14">
        <f t="shared" si="20"/>
        <v>825751.33981354279</v>
      </c>
      <c r="I103" s="14">
        <f t="shared" si="12"/>
        <v>0.57987515249909161</v>
      </c>
      <c r="J103" s="3">
        <f t="shared" si="21"/>
        <v>825752.8474889393</v>
      </c>
      <c r="K103" s="3">
        <f t="shared" si="22"/>
        <v>0.3333891849987673</v>
      </c>
      <c r="L103" s="3">
        <f ca="1">IF($A103&lt;=MAX(COVID19!A98:A4200),_xlfn.NUMBERVALUE(INDIRECT(ADDRESS((ROW(L103)-7)*28+29,5,,,"COVID19"))),"")</f>
        <v>31101</v>
      </c>
    </row>
    <row r="104" spans="1:12" x14ac:dyDescent="0.4">
      <c r="A104" s="1">
        <f t="shared" si="16"/>
        <v>43983</v>
      </c>
      <c r="B104" s="3">
        <f t="shared" si="17"/>
        <v>97</v>
      </c>
      <c r="C104" s="4">
        <f t="shared" si="13"/>
        <v>0.24461538461538482</v>
      </c>
      <c r="D104" s="14">
        <f t="shared" si="18"/>
        <v>7774246.8191218739</v>
      </c>
      <c r="E104" s="14">
        <f t="shared" si="14"/>
        <v>-0.27888423383973326</v>
      </c>
      <c r="F104" s="14">
        <f t="shared" si="19"/>
        <v>1.261189428997314</v>
      </c>
      <c r="G104" s="14">
        <f t="shared" si="23"/>
        <v>-0.2061886234669259</v>
      </c>
      <c r="H104" s="14">
        <f t="shared" si="20"/>
        <v>825751.91968869523</v>
      </c>
      <c r="I104" s="14">
        <f t="shared" si="12"/>
        <v>0.48507285730665917</v>
      </c>
      <c r="J104" s="3">
        <f t="shared" si="21"/>
        <v>825753.1808781242</v>
      </c>
      <c r="K104" s="3">
        <f t="shared" si="22"/>
        <v>0.27888423383973326</v>
      </c>
      <c r="L104" s="3">
        <f ca="1">IF($A104&lt;=MAX(COVID19!A99:A4200),_xlfn.NUMBERVALUE(INDIRECT(ADDRESS((ROW(L104)-7)*28+29,5,,,"COVID19"))),"")</f>
        <v>31107</v>
      </c>
    </row>
    <row r="105" spans="1:12" x14ac:dyDescent="0.4">
      <c r="A105" s="1">
        <f t="shared" si="16"/>
        <v>43984</v>
      </c>
      <c r="B105" s="3">
        <f t="shared" si="17"/>
        <v>98</v>
      </c>
      <c r="C105" s="4">
        <f t="shared" si="13"/>
        <v>0.24461538461538482</v>
      </c>
      <c r="D105" s="14">
        <f t="shared" si="18"/>
        <v>7774246.54023764</v>
      </c>
      <c r="E105" s="14">
        <f t="shared" si="14"/>
        <v>-0.23329015771242673</v>
      </c>
      <c r="F105" s="14">
        <f t="shared" si="19"/>
        <v>1.0550008055303881</v>
      </c>
      <c r="G105" s="14">
        <f t="shared" si="23"/>
        <v>-0.17247938287618403</v>
      </c>
      <c r="H105" s="14">
        <f t="shared" si="20"/>
        <v>825752.40476155258</v>
      </c>
      <c r="I105" s="14">
        <f t="shared" si="12"/>
        <v>0.40576954058861076</v>
      </c>
      <c r="J105" s="3">
        <f t="shared" si="21"/>
        <v>825753.45976235811</v>
      </c>
      <c r="K105" s="3">
        <f t="shared" si="22"/>
        <v>0.23329015771242673</v>
      </c>
      <c r="L105" s="3">
        <f ca="1">IF($A105&lt;=MAX(COVID19!A100:A4200),_xlfn.NUMBERVALUE(INDIRECT(ADDRESS((ROW(L105)-7)*28+29,5,,,"COVID19"))),"")</f>
        <v>31126</v>
      </c>
    </row>
    <row r="106" spans="1:12" x14ac:dyDescent="0.4">
      <c r="A106" s="1">
        <f t="shared" si="16"/>
        <v>43985</v>
      </c>
      <c r="B106" s="3">
        <f t="shared" si="17"/>
        <v>99</v>
      </c>
      <c r="C106" s="4">
        <f t="shared" si="13"/>
        <v>0.2446153846153846</v>
      </c>
      <c r="D106" s="14">
        <f t="shared" si="18"/>
        <v>7774246.3069474827</v>
      </c>
      <c r="E106" s="14">
        <f t="shared" si="14"/>
        <v>-0.1951501407564519</v>
      </c>
      <c r="F106" s="14">
        <f t="shared" si="19"/>
        <v>0.88252142265420408</v>
      </c>
      <c r="G106" s="14">
        <f t="shared" si="23"/>
        <v>-0.14428117564901119</v>
      </c>
      <c r="H106" s="14">
        <f t="shared" si="20"/>
        <v>825752.81053109316</v>
      </c>
      <c r="I106" s="14">
        <f t="shared" si="12"/>
        <v>0.33943131640546309</v>
      </c>
      <c r="J106" s="3">
        <f t="shared" si="21"/>
        <v>825753.69305251585</v>
      </c>
      <c r="K106" s="3">
        <f t="shared" si="22"/>
        <v>0.1951501407564519</v>
      </c>
      <c r="L106" s="3">
        <f ca="1">IF($A106&lt;=MAX(COVID19!A101:A4200),_xlfn.NUMBERVALUE(INDIRECT(ADDRESS((ROW(L106)-7)*28+29,5,,,"COVID19"))),"")</f>
        <v>31142</v>
      </c>
    </row>
    <row r="107" spans="1:12" x14ac:dyDescent="0.4">
      <c r="A107" s="1">
        <f t="shared" si="16"/>
        <v>43986</v>
      </c>
      <c r="B107" s="3">
        <f t="shared" si="17"/>
        <v>100</v>
      </c>
      <c r="C107" s="4">
        <f t="shared" si="13"/>
        <v>0.2446153846153846</v>
      </c>
      <c r="D107" s="14">
        <f t="shared" si="18"/>
        <v>7774246.1117973421</v>
      </c>
      <c r="E107" s="14">
        <f t="shared" si="14"/>
        <v>-0.16324553806914782</v>
      </c>
      <c r="F107" s="14">
        <f t="shared" si="19"/>
        <v>0.73824024700519286</v>
      </c>
      <c r="G107" s="14">
        <f t="shared" si="23"/>
        <v>-0.12069301847131092</v>
      </c>
      <c r="H107" s="14">
        <f t="shared" si="20"/>
        <v>825753.14996240952</v>
      </c>
      <c r="I107" s="14">
        <f t="shared" si="12"/>
        <v>0.28393855654045874</v>
      </c>
      <c r="J107" s="3">
        <f t="shared" ref="J107:J156" si="24">F107+H107</f>
        <v>825753.88820265653</v>
      </c>
      <c r="K107" s="3">
        <f t="shared" si="22"/>
        <v>0.16324553806914782</v>
      </c>
      <c r="L107" s="3">
        <f ca="1">IF($A107&lt;=MAX(COVID19!A102:A4200),_xlfn.NUMBERVALUE(INDIRECT(ADDRESS((ROW(L107)-7)*28+29,5,,,"COVID19"))),"")</f>
        <v>31166</v>
      </c>
    </row>
    <row r="108" spans="1:12" x14ac:dyDescent="0.4">
      <c r="A108" s="1">
        <f t="shared" si="16"/>
        <v>43987</v>
      </c>
      <c r="B108" s="3">
        <f t="shared" si="17"/>
        <v>101</v>
      </c>
      <c r="C108" s="4">
        <f t="shared" si="13"/>
        <v>0.2446153846153846</v>
      </c>
      <c r="D108" s="14">
        <f t="shared" si="18"/>
        <v>7774245.9485518038</v>
      </c>
      <c r="E108" s="14">
        <f t="shared" si="14"/>
        <v>-0.13655693779526998</v>
      </c>
      <c r="F108" s="14">
        <f t="shared" si="19"/>
        <v>0.61754722853388189</v>
      </c>
      <c r="G108" s="14">
        <f t="shared" si="23"/>
        <v>-0.10096122702545379</v>
      </c>
      <c r="H108" s="14">
        <f t="shared" si="20"/>
        <v>825753.43390096608</v>
      </c>
      <c r="I108" s="14">
        <f t="shared" si="12"/>
        <v>0.23751816482072377</v>
      </c>
      <c r="J108" s="3">
        <f t="shared" si="24"/>
        <v>825754.05144819466</v>
      </c>
      <c r="K108" s="3">
        <f t="shared" si="22"/>
        <v>0.13655693779526998</v>
      </c>
      <c r="L108" s="3">
        <f ca="1">IF($A108&lt;=MAX(COVID19!A103:A4200),_xlfn.NUMBERVALUE(INDIRECT(ADDRESS((ROW(L108)-7)*28+29,5,,,"COVID19"))),"")</f>
        <v>31188</v>
      </c>
    </row>
    <row r="109" spans="1:12" x14ac:dyDescent="0.4">
      <c r="A109" s="1">
        <f t="shared" si="16"/>
        <v>43988</v>
      </c>
      <c r="B109" s="3">
        <f t="shared" si="17"/>
        <v>102</v>
      </c>
      <c r="C109" s="4">
        <f t="shared" si="13"/>
        <v>0.2446153846153846</v>
      </c>
      <c r="D109" s="14">
        <f t="shared" si="18"/>
        <v>7774245.8119948665</v>
      </c>
      <c r="E109" s="14">
        <f t="shared" si="14"/>
        <v>-0.11423158905960093</v>
      </c>
      <c r="F109" s="14">
        <f t="shared" si="19"/>
        <v>0.51658600150842804</v>
      </c>
      <c r="G109" s="14">
        <f t="shared" si="23"/>
        <v>-8.4455334597486748E-2</v>
      </c>
      <c r="H109" s="14">
        <f t="shared" si="20"/>
        <v>825753.67141913087</v>
      </c>
      <c r="I109" s="14">
        <f t="shared" si="12"/>
        <v>0.19868692365708768</v>
      </c>
      <c r="J109" s="3">
        <f t="shared" si="24"/>
        <v>825754.18800513237</v>
      </c>
      <c r="K109" s="3">
        <f t="shared" si="22"/>
        <v>0.11423158905960093</v>
      </c>
      <c r="L109" s="3">
        <f ca="1">IF($A109&lt;=MAX(COVID19!A104:A4200),_xlfn.NUMBERVALUE(INDIRECT(ADDRESS((ROW(L109)-7)*28+29,5,,,"COVID19"))),"")</f>
        <v>31203</v>
      </c>
    </row>
    <row r="110" spans="1:12" x14ac:dyDescent="0.4">
      <c r="A110" s="1">
        <f t="shared" si="16"/>
        <v>43989</v>
      </c>
      <c r="B110" s="3">
        <f t="shared" si="17"/>
        <v>103</v>
      </c>
      <c r="C110" s="4">
        <f t="shared" si="13"/>
        <v>0.2446153846153846</v>
      </c>
      <c r="D110" s="14">
        <f t="shared" si="18"/>
        <v>7774245.6977632772</v>
      </c>
      <c r="E110" s="14">
        <f t="shared" si="14"/>
        <v>-9.5556155012259336E-2</v>
      </c>
      <c r="F110" s="14">
        <f t="shared" si="19"/>
        <v>0.43213066691094126</v>
      </c>
      <c r="G110" s="14">
        <f t="shared" si="23"/>
        <v>-7.064794764579499E-2</v>
      </c>
      <c r="H110" s="14">
        <f t="shared" si="20"/>
        <v>825753.87010605447</v>
      </c>
      <c r="I110" s="14">
        <f t="shared" si="12"/>
        <v>0.16620410265805433</v>
      </c>
      <c r="J110" s="3">
        <f t="shared" si="24"/>
        <v>825754.30223672139</v>
      </c>
      <c r="K110" s="3">
        <f t="shared" si="22"/>
        <v>9.5556155012259336E-2</v>
      </c>
      <c r="L110" s="3">
        <f ca="1">IF($A110&lt;=MAX(COVID19!A105:A4200),_xlfn.NUMBERVALUE(INDIRECT(ADDRESS((ROW(L110)-7)*28+29,5,,,"COVID19"))),"")</f>
        <v>31212</v>
      </c>
    </row>
    <row r="111" spans="1:12" x14ac:dyDescent="0.4">
      <c r="A111" s="1">
        <f t="shared" si="16"/>
        <v>43990</v>
      </c>
      <c r="B111" s="3">
        <f t="shared" si="17"/>
        <v>104</v>
      </c>
      <c r="C111" s="4">
        <f t="shared" si="13"/>
        <v>0.2446153846153846</v>
      </c>
      <c r="D111" s="14">
        <f t="shared" si="18"/>
        <v>7774245.6022071224</v>
      </c>
      <c r="E111" s="14">
        <f t="shared" si="14"/>
        <v>-7.9933920401221589E-2</v>
      </c>
      <c r="F111" s="14">
        <f t="shared" si="19"/>
        <v>0.3614827192651463</v>
      </c>
      <c r="G111" s="14">
        <f t="shared" si="23"/>
        <v>-5.9097894700757755E-2</v>
      </c>
      <c r="H111" s="14">
        <f t="shared" si="20"/>
        <v>825754.03631015716</v>
      </c>
      <c r="I111" s="14">
        <f t="shared" si="12"/>
        <v>0.13903181510197934</v>
      </c>
      <c r="J111" s="3">
        <f t="shared" si="24"/>
        <v>825754.39779287647</v>
      </c>
      <c r="K111" s="3">
        <f t="shared" si="22"/>
        <v>7.9933920401221589E-2</v>
      </c>
      <c r="L111" s="3">
        <f ca="1">IF($A111&lt;=MAX(COVID19!A106:A4200),_xlfn.NUMBERVALUE(INDIRECT(ADDRESS((ROW(L111)-7)*28+29,5,,,"COVID19"))),"")</f>
        <v>31225</v>
      </c>
    </row>
    <row r="112" spans="1:12" x14ac:dyDescent="0.4">
      <c r="A112" s="1">
        <f t="shared" si="16"/>
        <v>43991</v>
      </c>
      <c r="B112" s="3">
        <f t="shared" si="17"/>
        <v>105</v>
      </c>
      <c r="C112" s="4">
        <f t="shared" si="13"/>
        <v>0.2446153846153846</v>
      </c>
      <c r="D112" s="14">
        <f t="shared" si="18"/>
        <v>7774245.5222732024</v>
      </c>
      <c r="E112" s="14">
        <f t="shared" si="14"/>
        <v>-6.6865725415262492E-2</v>
      </c>
      <c r="F112" s="14">
        <f t="shared" si="19"/>
        <v>0.30238482456438853</v>
      </c>
      <c r="G112" s="14">
        <f t="shared" si="23"/>
        <v>-4.9436130186425398E-2</v>
      </c>
      <c r="H112" s="14">
        <f t="shared" si="20"/>
        <v>825754.17534197227</v>
      </c>
      <c r="I112" s="14">
        <f t="shared" si="12"/>
        <v>0.11630185560168789</v>
      </c>
      <c r="J112" s="3">
        <f t="shared" si="24"/>
        <v>825754.47772679687</v>
      </c>
      <c r="K112" s="3">
        <f t="shared" si="22"/>
        <v>6.6865725415262492E-2</v>
      </c>
      <c r="L112" s="3">
        <f ca="1">IF($A112&lt;=MAX(COVID19!A107:A4200),_xlfn.NUMBERVALUE(INDIRECT(ADDRESS((ROW(L112)-7)*28+29,5,,,"COVID19"))),"")</f>
        <v>31236</v>
      </c>
    </row>
    <row r="113" spans="1:12" x14ac:dyDescent="0.4">
      <c r="A113" s="1">
        <f t="shared" si="16"/>
        <v>43992</v>
      </c>
      <c r="B113" s="3">
        <f t="shared" si="17"/>
        <v>106</v>
      </c>
      <c r="C113" s="4">
        <f t="shared" si="13"/>
        <v>0.2446153846153846</v>
      </c>
      <c r="D113" s="14">
        <f t="shared" si="18"/>
        <v>7774245.455407477</v>
      </c>
      <c r="E113" s="14">
        <f t="shared" si="14"/>
        <v>-5.5934016600597929E-2</v>
      </c>
      <c r="F113" s="14">
        <f t="shared" si="19"/>
        <v>0.25294869437796313</v>
      </c>
      <c r="G113" s="14">
        <f t="shared" si="23"/>
        <v>-4.1353942775541726E-2</v>
      </c>
      <c r="H113" s="14">
        <f t="shared" si="20"/>
        <v>825754.29164382792</v>
      </c>
      <c r="I113" s="14">
        <f t="shared" si="12"/>
        <v>9.7287959376139654E-2</v>
      </c>
      <c r="J113" s="3">
        <f t="shared" si="24"/>
        <v>825754.54459252232</v>
      </c>
      <c r="K113" s="3">
        <f t="shared" si="22"/>
        <v>5.5934016600597929E-2</v>
      </c>
      <c r="L113" s="3">
        <f ca="1">IF($A113&lt;=MAX(COVID19!A108:A4200),_xlfn.NUMBERVALUE(INDIRECT(ADDRESS((ROW(L113)-7)*28+29,5,,,"COVID19"))),"")</f>
        <v>31252</v>
      </c>
    </row>
    <row r="114" spans="1:12" x14ac:dyDescent="0.4">
      <c r="A114" s="1">
        <f t="shared" si="16"/>
        <v>43993</v>
      </c>
      <c r="B114" s="3">
        <f t="shared" si="17"/>
        <v>107</v>
      </c>
      <c r="C114" s="4">
        <f t="shared" si="13"/>
        <v>0.2446153846153846</v>
      </c>
      <c r="D114" s="14">
        <f t="shared" si="18"/>
        <v>7774245.3994734604</v>
      </c>
      <c r="E114" s="14">
        <f t="shared" si="14"/>
        <v>-4.6789505249992633E-2</v>
      </c>
      <c r="F114" s="14">
        <f t="shared" si="19"/>
        <v>0.21159475160242142</v>
      </c>
      <c r="G114" s="14">
        <f t="shared" si="23"/>
        <v>-3.4593091520169442E-2</v>
      </c>
      <c r="H114" s="14">
        <f t="shared" si="20"/>
        <v>825754.38893178734</v>
      </c>
      <c r="I114" s="14">
        <f t="shared" si="12"/>
        <v>8.1382596770162074E-2</v>
      </c>
      <c r="J114" s="3">
        <f t="shared" si="24"/>
        <v>825754.60052653891</v>
      </c>
      <c r="K114" s="3">
        <f t="shared" si="22"/>
        <v>4.6789505249992633E-2</v>
      </c>
      <c r="L114" s="3">
        <f ca="1">IF($A114&lt;=MAX(COVID19!A109:A4200),_xlfn.NUMBERVALUE(INDIRECT(ADDRESS((ROW(L114)-7)*28+29,5,,,"COVID19"))),"")</f>
        <v>31275</v>
      </c>
    </row>
    <row r="115" spans="1:12" x14ac:dyDescent="0.4">
      <c r="A115" s="1">
        <f t="shared" si="16"/>
        <v>43994</v>
      </c>
      <c r="B115" s="3">
        <f t="shared" si="17"/>
        <v>108</v>
      </c>
      <c r="C115" s="4">
        <f t="shared" si="13"/>
        <v>0.2446153846153846</v>
      </c>
      <c r="D115" s="14">
        <f t="shared" si="18"/>
        <v>7774245.3526839549</v>
      </c>
      <c r="E115" s="14">
        <f t="shared" si="14"/>
        <v>-3.9140006976131479E-2</v>
      </c>
      <c r="F115" s="14">
        <f t="shared" si="19"/>
        <v>0.17700166008225199</v>
      </c>
      <c r="G115" s="14">
        <f t="shared" si="23"/>
        <v>-2.893755459396543E-2</v>
      </c>
      <c r="H115" s="14">
        <f t="shared" si="20"/>
        <v>825754.47031438409</v>
      </c>
      <c r="I115" s="14">
        <f t="shared" si="12"/>
        <v>6.8077561570096909E-2</v>
      </c>
      <c r="J115" s="3">
        <f t="shared" si="24"/>
        <v>825754.6473160442</v>
      </c>
      <c r="K115" s="3">
        <f t="shared" si="22"/>
        <v>3.9140006976131479E-2</v>
      </c>
      <c r="L115" s="3">
        <f ca="1">IF($A115&lt;=MAX(COVID19!A110:A4200),_xlfn.NUMBERVALUE(INDIRECT(ADDRESS((ROW(L115)-7)*28+29,5,,,"COVID19"))),"")</f>
        <v>31303</v>
      </c>
    </row>
    <row r="116" spans="1:12" x14ac:dyDescent="0.4">
      <c r="A116" s="1">
        <f t="shared" si="16"/>
        <v>43995</v>
      </c>
      <c r="B116" s="3">
        <f t="shared" si="17"/>
        <v>109</v>
      </c>
      <c r="C116" s="4">
        <f t="shared" si="13"/>
        <v>0.2446153846153846</v>
      </c>
      <c r="D116" s="14">
        <f t="shared" si="18"/>
        <v>7774245.3135439483</v>
      </c>
      <c r="E116" s="14">
        <f t="shared" si="14"/>
        <v>-3.274110587356454E-2</v>
      </c>
      <c r="F116" s="14">
        <f t="shared" si="19"/>
        <v>0.14806410548828655</v>
      </c>
      <c r="G116" s="14">
        <f t="shared" si="23"/>
        <v>-2.4206627006545668E-2</v>
      </c>
      <c r="H116" s="14">
        <f t="shared" si="20"/>
        <v>825754.53839194565</v>
      </c>
      <c r="I116" s="14">
        <f t="shared" si="12"/>
        <v>5.6947732880110208E-2</v>
      </c>
      <c r="J116" s="3">
        <f t="shared" si="24"/>
        <v>825754.68645605119</v>
      </c>
      <c r="K116" s="3">
        <f t="shared" si="22"/>
        <v>3.274110587356454E-2</v>
      </c>
      <c r="L116" s="3">
        <f ca="1">IF($A116&lt;=MAX(COVID19!A111:A4200),_xlfn.NUMBERVALUE(INDIRECT(ADDRESS((ROW(L116)-7)*28+29,5,,,"COVID19"))),"")</f>
        <v>31323</v>
      </c>
    </row>
    <row r="117" spans="1:12" x14ac:dyDescent="0.4">
      <c r="A117" s="1">
        <f t="shared" si="16"/>
        <v>43996</v>
      </c>
      <c r="B117" s="3">
        <f t="shared" si="17"/>
        <v>110</v>
      </c>
      <c r="C117" s="4">
        <f t="shared" si="13"/>
        <v>0.2446153846153846</v>
      </c>
      <c r="D117" s="14">
        <f t="shared" si="18"/>
        <v>7774245.2808028422</v>
      </c>
      <c r="E117" s="14">
        <f t="shared" si="14"/>
        <v>-2.7388344972277524E-2</v>
      </c>
      <c r="F117" s="14">
        <f t="shared" si="19"/>
        <v>0.12385747848174089</v>
      </c>
      <c r="G117" s="14">
        <f t="shared" si="23"/>
        <v>-2.0249146751468966E-2</v>
      </c>
      <c r="H117" s="14">
        <f t="shared" si="20"/>
        <v>825754.59533967858</v>
      </c>
      <c r="I117" s="14">
        <f t="shared" si="12"/>
        <v>4.763749172374649E-2</v>
      </c>
      <c r="J117" s="3">
        <f t="shared" si="24"/>
        <v>825754.71919715707</v>
      </c>
      <c r="K117" s="3">
        <f t="shared" si="22"/>
        <v>2.7388344972277524E-2</v>
      </c>
      <c r="L117" s="3">
        <f ca="1">IF($A117&lt;=MAX(COVID19!A112:A4200),_xlfn.NUMBERVALUE(INDIRECT(ADDRESS((ROW(L117)-7)*28+29,5,,,"COVID19"))),"")</f>
        <v>31339</v>
      </c>
    </row>
    <row r="118" spans="1:12" x14ac:dyDescent="0.4">
      <c r="A118" s="1">
        <f t="shared" si="16"/>
        <v>43997</v>
      </c>
      <c r="B118" s="3">
        <f t="shared" si="17"/>
        <v>111</v>
      </c>
      <c r="C118" s="4">
        <f t="shared" si="13"/>
        <v>0.2446153846153846</v>
      </c>
      <c r="D118" s="14">
        <f t="shared" si="18"/>
        <v>7774245.2534144977</v>
      </c>
      <c r="E118" s="14">
        <f t="shared" si="14"/>
        <v>-2.291069345362317E-2</v>
      </c>
      <c r="F118" s="14">
        <f t="shared" si="19"/>
        <v>0.10360833173027192</v>
      </c>
      <c r="G118" s="14">
        <f t="shared" si="23"/>
        <v>-1.6938664904173721E-2</v>
      </c>
      <c r="H118" s="14">
        <f t="shared" si="20"/>
        <v>825754.6429771703</v>
      </c>
      <c r="I118" s="14">
        <f t="shared" si="12"/>
        <v>3.9849358357796891E-2</v>
      </c>
      <c r="J118" s="3">
        <f t="shared" si="24"/>
        <v>825754.74658550206</v>
      </c>
      <c r="K118" s="3">
        <f t="shared" si="22"/>
        <v>2.291069345362317E-2</v>
      </c>
      <c r="L118" s="3">
        <f ca="1">IF($A118&lt;=MAX(COVID19!A113:A4200),_xlfn.NUMBERVALUE(INDIRECT(ADDRESS((ROW(L118)-7)*28+29,5,,,"COVID19"))),"")</f>
        <v>31363</v>
      </c>
    </row>
    <row r="119" spans="1:12" x14ac:dyDescent="0.4">
      <c r="A119" s="1">
        <f t="shared" si="16"/>
        <v>43998</v>
      </c>
      <c r="B119" s="3">
        <f t="shared" si="17"/>
        <v>112</v>
      </c>
      <c r="C119" s="4">
        <f t="shared" si="13"/>
        <v>0.2446153846153846</v>
      </c>
      <c r="D119" s="14">
        <f t="shared" si="18"/>
        <v>7774245.2305038041</v>
      </c>
      <c r="E119" s="14">
        <f t="shared" si="14"/>
        <v>-1.916508189416663E-2</v>
      </c>
      <c r="F119" s="14">
        <f t="shared" si="19"/>
        <v>8.6669666826098196E-2</v>
      </c>
      <c r="G119" s="14">
        <f t="shared" si="23"/>
        <v>-1.4169405346640365E-2</v>
      </c>
      <c r="H119" s="14">
        <f t="shared" si="20"/>
        <v>825754.68282652867</v>
      </c>
      <c r="I119" s="14">
        <f t="shared" si="12"/>
        <v>3.3334487240806995E-2</v>
      </c>
      <c r="J119" s="3">
        <f t="shared" si="24"/>
        <v>825754.76949619548</v>
      </c>
      <c r="K119" s="3">
        <f t="shared" si="22"/>
        <v>1.916508189416663E-2</v>
      </c>
      <c r="L119" s="3">
        <f ca="1">IF($A119&lt;=MAX(COVID19!A114:A4200),_xlfn.NUMBERVALUE(INDIRECT(ADDRESS((ROW(L119)-7)*28+29,5,,,"COVID19"))),"")</f>
        <v>31392</v>
      </c>
    </row>
    <row r="120" spans="1:12" x14ac:dyDescent="0.4">
      <c r="A120" s="1">
        <f t="shared" si="16"/>
        <v>43999</v>
      </c>
      <c r="B120" s="3">
        <f t="shared" si="17"/>
        <v>113</v>
      </c>
      <c r="C120" s="4">
        <f t="shared" si="13"/>
        <v>0.2446153846153846</v>
      </c>
      <c r="D120" s="14">
        <f t="shared" si="18"/>
        <v>7774245.2113387221</v>
      </c>
      <c r="E120" s="14">
        <f t="shared" si="14"/>
        <v>-1.603183092840239E-2</v>
      </c>
      <c r="F120" s="14">
        <f t="shared" si="19"/>
        <v>7.2500261479457831E-2</v>
      </c>
      <c r="G120" s="14">
        <f t="shared" si="23"/>
        <v>-1.1852885025235235E-2</v>
      </c>
      <c r="H120" s="14">
        <f t="shared" si="20"/>
        <v>825754.71616101591</v>
      </c>
      <c r="I120" s="14">
        <f t="shared" si="12"/>
        <v>2.7884715953637625E-2</v>
      </c>
      <c r="J120" s="3">
        <f t="shared" si="24"/>
        <v>825754.78866127739</v>
      </c>
      <c r="K120" s="3">
        <f t="shared" si="22"/>
        <v>1.603183092840239E-2</v>
      </c>
      <c r="L120" s="3">
        <f ca="1">IF($A120&lt;=MAX(COVID19!A115:A4200),_xlfn.NUMBERVALUE(INDIRECT(ADDRESS((ROW(L120)-7)*28+29,5,,,"COVID19"))),"")</f>
        <v>31420</v>
      </c>
    </row>
    <row r="121" spans="1:12" x14ac:dyDescent="0.4">
      <c r="A121" s="1">
        <f t="shared" si="16"/>
        <v>44000</v>
      </c>
      <c r="B121" s="3">
        <f t="shared" si="17"/>
        <v>114</v>
      </c>
      <c r="C121" s="4">
        <f t="shared" si="13"/>
        <v>0.2446153846153846</v>
      </c>
      <c r="D121" s="14">
        <f t="shared" si="18"/>
        <v>7774245.1953068916</v>
      </c>
      <c r="E121" s="14">
        <f t="shared" si="14"/>
        <v>-1.3410827267646889E-2</v>
      </c>
      <c r="F121" s="14">
        <f t="shared" si="19"/>
        <v>6.0647376454222593E-2</v>
      </c>
      <c r="G121" s="14">
        <f t="shared" si="23"/>
        <v>-9.9150867532079526E-3</v>
      </c>
      <c r="H121" s="14">
        <f t="shared" si="20"/>
        <v>825754.74404573184</v>
      </c>
      <c r="I121" s="14">
        <f t="shared" si="12"/>
        <v>2.3325914020854842E-2</v>
      </c>
      <c r="J121" s="3">
        <f t="shared" si="24"/>
        <v>825754.80469310831</v>
      </c>
      <c r="K121" s="3">
        <f t="shared" si="22"/>
        <v>1.3410827267646889E-2</v>
      </c>
      <c r="L121" s="3">
        <f ca="1">IF($A121&lt;=MAX(COVID19!A116:A4200),_xlfn.NUMBERVALUE(INDIRECT(ADDRESS((ROW(L121)-7)*28+29,5,,,"COVID19"))),"")</f>
        <v>31433</v>
      </c>
    </row>
    <row r="122" spans="1:12" x14ac:dyDescent="0.4">
      <c r="A122" s="1">
        <f t="shared" si="16"/>
        <v>44001</v>
      </c>
      <c r="B122" s="3">
        <f t="shared" si="17"/>
        <v>115</v>
      </c>
      <c r="C122" s="4">
        <f t="shared" si="13"/>
        <v>0.2446153846153846</v>
      </c>
      <c r="D122" s="14">
        <f t="shared" si="18"/>
        <v>7774245.1818960644</v>
      </c>
      <c r="E122" s="14">
        <f t="shared" si="14"/>
        <v>-1.1218324891801837E-2</v>
      </c>
      <c r="F122" s="14">
        <f t="shared" si="19"/>
        <v>5.0732289701014642E-2</v>
      </c>
      <c r="G122" s="14">
        <f t="shared" si="23"/>
        <v>-8.2940942239730243E-3</v>
      </c>
      <c r="H122" s="14">
        <f t="shared" si="20"/>
        <v>825754.7673716459</v>
      </c>
      <c r="I122" s="14">
        <f t="shared" si="12"/>
        <v>1.9512419115774862E-2</v>
      </c>
      <c r="J122" s="3">
        <f t="shared" si="24"/>
        <v>825754.81810393557</v>
      </c>
      <c r="K122" s="3">
        <f t="shared" si="22"/>
        <v>1.1218324891801837E-2</v>
      </c>
      <c r="L122" s="3">
        <f ca="1">IF($A122&lt;=MAX(COVID19!A117:A4200),_xlfn.NUMBERVALUE(INDIRECT(ADDRESS((ROW(L122)-7)*28+29,5,,,"COVID19"))),"")</f>
        <v>31467</v>
      </c>
    </row>
    <row r="123" spans="1:12" x14ac:dyDescent="0.4">
      <c r="A123" s="1">
        <f t="shared" si="16"/>
        <v>44002</v>
      </c>
      <c r="B123" s="3">
        <f t="shared" si="17"/>
        <v>116</v>
      </c>
      <c r="C123" s="4">
        <f t="shared" si="13"/>
        <v>0.2446153846153846</v>
      </c>
      <c r="D123" s="14">
        <f t="shared" si="18"/>
        <v>7774245.1706777392</v>
      </c>
      <c r="E123" s="14">
        <f t="shared" si="14"/>
        <v>-9.3842692061014889E-3</v>
      </c>
      <c r="F123" s="14">
        <f t="shared" si="19"/>
        <v>4.2438195477041619E-2</v>
      </c>
      <c r="G123" s="14">
        <f t="shared" si="23"/>
        <v>-6.9381136696837469E-3</v>
      </c>
      <c r="H123" s="14">
        <f t="shared" si="20"/>
        <v>825754.78688406502</v>
      </c>
      <c r="I123" s="14">
        <f t="shared" si="12"/>
        <v>1.6322382875785236E-2</v>
      </c>
      <c r="J123" s="3">
        <f t="shared" si="24"/>
        <v>825754.82932226046</v>
      </c>
      <c r="K123" s="3">
        <f t="shared" si="22"/>
        <v>9.3842692061014889E-3</v>
      </c>
      <c r="L123" s="3">
        <f ca="1">IF($A123&lt;=MAX(COVID19!A118:A4200),_xlfn.NUMBERVALUE(INDIRECT(ADDRESS((ROW(L123)-7)*28+29,5,,,"COVID19"))),"")</f>
        <v>31493</v>
      </c>
    </row>
    <row r="124" spans="1:12" x14ac:dyDescent="0.4">
      <c r="A124" s="1">
        <f t="shared" si="16"/>
        <v>44003</v>
      </c>
      <c r="B124" s="3">
        <f t="shared" si="17"/>
        <v>117</v>
      </c>
      <c r="C124" s="4">
        <f t="shared" si="13"/>
        <v>0.2446153846153846</v>
      </c>
      <c r="D124" s="14">
        <f t="shared" si="18"/>
        <v>7774245.1612934703</v>
      </c>
      <c r="E124" s="14">
        <f t="shared" si="14"/>
        <v>-7.8500586646517902E-3</v>
      </c>
      <c r="F124" s="14">
        <f t="shared" si="19"/>
        <v>3.5500081807357871E-2</v>
      </c>
      <c r="G124" s="14">
        <f t="shared" si="23"/>
        <v>-5.8038189535627744E-3</v>
      </c>
      <c r="H124" s="14">
        <f t="shared" si="20"/>
        <v>825754.80320644786</v>
      </c>
      <c r="I124" s="14">
        <f t="shared" si="12"/>
        <v>1.3653877618214565E-2</v>
      </c>
      <c r="J124" s="3">
        <f t="shared" si="24"/>
        <v>825754.8387065297</v>
      </c>
      <c r="K124" s="3">
        <f t="shared" si="22"/>
        <v>7.8500586646517902E-3</v>
      </c>
      <c r="L124" s="3">
        <f ca="1">IF($A124&lt;=MAX(COVID19!A119:A4200),_xlfn.NUMBERVALUE(INDIRECT(ADDRESS((ROW(L124)-7)*28+29,5,,,"COVID19"))),"")</f>
        <v>31512</v>
      </c>
    </row>
    <row r="125" spans="1:12" x14ac:dyDescent="0.4">
      <c r="A125" s="1">
        <f t="shared" si="16"/>
        <v>44004</v>
      </c>
      <c r="B125" s="3">
        <f t="shared" si="17"/>
        <v>118</v>
      </c>
      <c r="C125" s="4">
        <f t="shared" si="13"/>
        <v>0.2446153846153846</v>
      </c>
      <c r="D125" s="14">
        <f t="shared" si="18"/>
        <v>7774245.1534434119</v>
      </c>
      <c r="E125" s="14">
        <f t="shared" si="14"/>
        <v>-6.5666723404424346E-3</v>
      </c>
      <c r="F125" s="14">
        <f t="shared" si="19"/>
        <v>2.9696262853795098E-2</v>
      </c>
      <c r="G125" s="14">
        <f t="shared" si="23"/>
        <v>-4.8549672187095253E-3</v>
      </c>
      <c r="H125" s="14">
        <f t="shared" si="20"/>
        <v>825754.81686032552</v>
      </c>
      <c r="I125" s="14">
        <f t="shared" si="12"/>
        <v>1.142163955915196E-2</v>
      </c>
      <c r="J125" s="3">
        <f t="shared" si="24"/>
        <v>825754.84655658843</v>
      </c>
      <c r="K125" s="3">
        <f t="shared" si="22"/>
        <v>6.5666723404424346E-3</v>
      </c>
      <c r="L125" s="3">
        <f ca="1">IF($A125&lt;=MAX(COVID19!A120:A4200),_xlfn.NUMBERVALUE(INDIRECT(ADDRESS((ROW(L125)-7)*28+29,5,,,"COVID19"))),"")</f>
        <v>31547</v>
      </c>
    </row>
    <row r="126" spans="1:12" x14ac:dyDescent="0.4">
      <c r="A126" s="1">
        <f t="shared" si="16"/>
        <v>44005</v>
      </c>
      <c r="B126" s="3">
        <f t="shared" si="17"/>
        <v>119</v>
      </c>
      <c r="C126" s="4">
        <f t="shared" si="13"/>
        <v>0.2446153846153846</v>
      </c>
      <c r="D126" s="14">
        <f t="shared" si="18"/>
        <v>7774245.1468767393</v>
      </c>
      <c r="E126" s="14">
        <f t="shared" si="14"/>
        <v>-5.4931036141820924E-3</v>
      </c>
      <c r="F126" s="14">
        <f t="shared" si="19"/>
        <v>2.4841295635085574E-2</v>
      </c>
      <c r="G126" s="14">
        <f t="shared" si="23"/>
        <v>-4.0612408608508193E-3</v>
      </c>
      <c r="H126" s="14">
        <f t="shared" si="20"/>
        <v>825754.82828196511</v>
      </c>
      <c r="I126" s="14">
        <f t="shared" si="12"/>
        <v>9.5543444750329116E-3</v>
      </c>
      <c r="J126" s="3">
        <f t="shared" si="24"/>
        <v>825754.85312326078</v>
      </c>
      <c r="K126" s="3">
        <f t="shared" si="22"/>
        <v>5.4931036141820924E-3</v>
      </c>
      <c r="L126" s="3">
        <f ca="1">IF($A126&lt;=MAX(COVID19!A121:A4200),_xlfn.NUMBERVALUE(INDIRECT(ADDRESS((ROW(L126)-7)*28+29,5,,,"COVID19"))),"")</f>
        <v>31579</v>
      </c>
    </row>
    <row r="127" spans="1:12" x14ac:dyDescent="0.4">
      <c r="A127" s="1">
        <f t="shared" si="16"/>
        <v>44006</v>
      </c>
      <c r="B127" s="3">
        <f t="shared" si="17"/>
        <v>120</v>
      </c>
      <c r="C127" s="4">
        <f t="shared" si="13"/>
        <v>0.2446153846153846</v>
      </c>
      <c r="D127" s="14">
        <f t="shared" si="18"/>
        <v>7774245.1413836358</v>
      </c>
      <c r="E127" s="14">
        <f t="shared" si="14"/>
        <v>-4.595049935373627E-3</v>
      </c>
      <c r="F127" s="14">
        <f t="shared" si="19"/>
        <v>2.0780054774234755E-2</v>
      </c>
      <c r="G127" s="14">
        <f t="shared" si="23"/>
        <v>-3.3972788239474321E-3</v>
      </c>
      <c r="H127" s="14">
        <f t="shared" si="20"/>
        <v>825754.83783630957</v>
      </c>
      <c r="I127" s="14">
        <f t="shared" si="12"/>
        <v>7.9923287593210591E-3</v>
      </c>
      <c r="J127" s="3">
        <f t="shared" si="24"/>
        <v>825754.8586163643</v>
      </c>
      <c r="K127" s="3">
        <f t="shared" si="22"/>
        <v>4.595049935373627E-3</v>
      </c>
      <c r="L127" s="3">
        <f ca="1">IF($A127&lt;=MAX(COVID19!A122:A4200),_xlfn.NUMBERVALUE(INDIRECT(ADDRESS((ROW(L127)-7)*28+29,5,,,"COVID19"))),"")</f>
        <v>31640</v>
      </c>
    </row>
    <row r="128" spans="1:12" x14ac:dyDescent="0.4">
      <c r="A128" s="1">
        <f t="shared" si="16"/>
        <v>44007</v>
      </c>
      <c r="B128" s="3">
        <f t="shared" si="17"/>
        <v>121</v>
      </c>
      <c r="C128" s="4">
        <f t="shared" si="13"/>
        <v>0.2446153846153846</v>
      </c>
      <c r="D128" s="14">
        <f t="shared" si="18"/>
        <v>7774245.1367885862</v>
      </c>
      <c r="E128" s="14">
        <f t="shared" si="14"/>
        <v>-3.8438167910321442E-3</v>
      </c>
      <c r="F128" s="14">
        <f t="shared" si="19"/>
        <v>1.7382775950287324E-2</v>
      </c>
      <c r="G128" s="14">
        <f t="shared" si="23"/>
        <v>-2.8418662667706726E-3</v>
      </c>
      <c r="H128" s="14">
        <f t="shared" si="20"/>
        <v>825754.8458286383</v>
      </c>
      <c r="I128" s="14">
        <f t="shared" si="12"/>
        <v>6.6856830578028168E-3</v>
      </c>
      <c r="J128" s="3">
        <f t="shared" si="24"/>
        <v>825754.86321141419</v>
      </c>
      <c r="K128" s="3">
        <f t="shared" si="22"/>
        <v>3.8438167910321442E-3</v>
      </c>
      <c r="L128" s="3">
        <f ca="1">IF($A128&lt;=MAX(COVID19!A123:A4200),_xlfn.NUMBERVALUE(INDIRECT(ADDRESS((ROW(L128)-7)*28+29,5,,,"COVID19"))),"")</f>
        <v>31686</v>
      </c>
    </row>
    <row r="129" spans="1:12" x14ac:dyDescent="0.4">
      <c r="A129" s="1">
        <f t="shared" si="16"/>
        <v>44008</v>
      </c>
      <c r="B129" s="3">
        <f t="shared" si="17"/>
        <v>122</v>
      </c>
      <c r="C129" s="4">
        <f t="shared" si="13"/>
        <v>0.2446153846153846</v>
      </c>
      <c r="D129" s="14">
        <f t="shared" si="18"/>
        <v>7774245.1329447692</v>
      </c>
      <c r="E129" s="14">
        <f t="shared" si="14"/>
        <v>-3.2154008617837813E-3</v>
      </c>
      <c r="F129" s="14">
        <f t="shared" si="19"/>
        <v>1.4540909683516651E-2</v>
      </c>
      <c r="G129" s="14">
        <f t="shared" si="23"/>
        <v>-2.3772567087995459E-3</v>
      </c>
      <c r="H129" s="14">
        <f t="shared" si="20"/>
        <v>825754.85251432133</v>
      </c>
      <c r="I129" s="14">
        <f t="shared" si="12"/>
        <v>5.5926575705833271E-3</v>
      </c>
      <c r="J129" s="3">
        <f t="shared" si="24"/>
        <v>825754.86705523101</v>
      </c>
      <c r="K129" s="3">
        <f t="shared" si="22"/>
        <v>3.2154008617837813E-3</v>
      </c>
      <c r="L129" s="3">
        <f ca="1">IF($A129&lt;=MAX(COVID19!A124:A4200),_xlfn.NUMBERVALUE(INDIRECT(ADDRESS((ROW(L129)-7)*28+29,5,,,"COVID19"))),"")</f>
        <v>31757</v>
      </c>
    </row>
    <row r="130" spans="1:12" x14ac:dyDescent="0.4">
      <c r="A130" s="1">
        <f t="shared" si="16"/>
        <v>44009</v>
      </c>
      <c r="B130" s="3">
        <f t="shared" si="17"/>
        <v>123</v>
      </c>
      <c r="C130" s="4">
        <f t="shared" si="13"/>
        <v>0.2446153846153846</v>
      </c>
      <c r="D130" s="14">
        <f t="shared" si="18"/>
        <v>7774245.1297293687</v>
      </c>
      <c r="E130" s="14">
        <f t="shared" si="14"/>
        <v>-2.6897230704557426E-3</v>
      </c>
      <c r="F130" s="14">
        <f t="shared" si="19"/>
        <v>1.2163652974717104E-2</v>
      </c>
      <c r="G130" s="14">
        <f t="shared" si="23"/>
        <v>-1.9886049967431435E-3</v>
      </c>
      <c r="H130" s="14">
        <f t="shared" si="20"/>
        <v>825754.85810697894</v>
      </c>
      <c r="I130" s="14">
        <f t="shared" si="12"/>
        <v>4.678328067198886E-3</v>
      </c>
      <c r="J130" s="3">
        <f t="shared" si="24"/>
        <v>825754.87027063186</v>
      </c>
      <c r="K130" s="3">
        <f t="shared" si="22"/>
        <v>2.6897230704557426E-3</v>
      </c>
      <c r="L130" s="3">
        <f ca="1">IF($A130&lt;=MAX(COVID19!A125:A4200),_xlfn.NUMBERVALUE(INDIRECT(ADDRESS((ROW(L130)-7)*28+29,5,,,"COVID19"))),"")</f>
        <v>31801</v>
      </c>
    </row>
    <row r="131" spans="1:12" x14ac:dyDescent="0.4">
      <c r="A131" s="1">
        <f t="shared" si="16"/>
        <v>44010</v>
      </c>
      <c r="B131" s="3">
        <f t="shared" si="17"/>
        <v>124</v>
      </c>
      <c r="C131" s="4">
        <f t="shared" si="13"/>
        <v>0.2446153846153846</v>
      </c>
      <c r="D131" s="14">
        <f t="shared" si="18"/>
        <v>7774245.1270396458</v>
      </c>
      <c r="E131" s="14">
        <f t="shared" si="14"/>
        <v>-2.2499870176145311E-3</v>
      </c>
      <c r="F131" s="14">
        <f t="shared" si="19"/>
        <v>1.0175047977973962E-2</v>
      </c>
      <c r="G131" s="14">
        <f t="shared" si="23"/>
        <v>-1.6634929739139151E-3</v>
      </c>
      <c r="H131" s="14">
        <f t="shared" si="20"/>
        <v>825754.86278530699</v>
      </c>
      <c r="I131" s="14">
        <f t="shared" si="12"/>
        <v>3.9134799915284462E-3</v>
      </c>
      <c r="J131" s="3">
        <f t="shared" si="24"/>
        <v>825754.87296035502</v>
      </c>
      <c r="K131" s="3">
        <f t="shared" si="22"/>
        <v>2.2499870176145311E-3</v>
      </c>
      <c r="L131" s="3">
        <f ca="1">IF($A131&lt;=MAX(COVID19!A126:A4200),_xlfn.NUMBERVALUE(INDIRECT(ADDRESS((ROW(L131)-7)*28+29,5,,,"COVID19"))),"")</f>
        <v>31848</v>
      </c>
    </row>
    <row r="132" spans="1:12" x14ac:dyDescent="0.4">
      <c r="A132" s="1">
        <f t="shared" si="16"/>
        <v>44011</v>
      </c>
      <c r="B132" s="3">
        <f t="shared" si="17"/>
        <v>125</v>
      </c>
      <c r="C132" s="4">
        <f t="shared" si="13"/>
        <v>0.2446153846153846</v>
      </c>
      <c r="D132" s="14">
        <f t="shared" si="18"/>
        <v>7774245.1247896589</v>
      </c>
      <c r="E132" s="14">
        <f t="shared" si="14"/>
        <v>-1.8821423048579894E-3</v>
      </c>
      <c r="F132" s="14">
        <f t="shared" si="19"/>
        <v>8.5115550040600462E-3</v>
      </c>
      <c r="G132" s="14">
        <f t="shared" si="23"/>
        <v>-1.3915326967035664E-3</v>
      </c>
      <c r="H132" s="14">
        <f t="shared" si="20"/>
        <v>825754.86669878697</v>
      </c>
      <c r="I132" s="14">
        <f t="shared" si="12"/>
        <v>3.2736750015615558E-3</v>
      </c>
      <c r="J132" s="3">
        <f t="shared" si="24"/>
        <v>825754.875210342</v>
      </c>
      <c r="K132" s="3">
        <f t="shared" si="22"/>
        <v>1.8821423048579894E-3</v>
      </c>
      <c r="L132" s="3">
        <f ca="1">IF($A132&lt;=MAX(COVID19!A127:A4200),_xlfn.NUMBERVALUE(INDIRECT(ADDRESS((ROW(L132)-7)*28+29,5,,,"COVID19"))),"")</f>
        <v>31915</v>
      </c>
    </row>
    <row r="133" spans="1:12" x14ac:dyDescent="0.4">
      <c r="A133" s="1">
        <f t="shared" si="16"/>
        <v>44012</v>
      </c>
      <c r="B133" s="3">
        <f t="shared" si="17"/>
        <v>126</v>
      </c>
      <c r="C133" s="4">
        <f t="shared" si="13"/>
        <v>0.2446153846153846</v>
      </c>
      <c r="D133" s="14">
        <f t="shared" si="18"/>
        <v>7774245.1229075165</v>
      </c>
      <c r="E133" s="14">
        <f t="shared" si="14"/>
        <v>-1.5744355980278095E-3</v>
      </c>
      <c r="F133" s="14">
        <f t="shared" si="19"/>
        <v>7.1200223073564798E-3</v>
      </c>
      <c r="G133" s="14">
        <f t="shared" si="23"/>
        <v>-1.1640345201862209E-3</v>
      </c>
      <c r="H133" s="14">
        <f t="shared" si="20"/>
        <v>825754.86997246195</v>
      </c>
      <c r="I133" s="14">
        <f t="shared" si="12"/>
        <v>2.7384701182140304E-3</v>
      </c>
      <c r="J133" s="3">
        <f t="shared" si="24"/>
        <v>825754.87709248427</v>
      </c>
      <c r="K133" s="3">
        <f t="shared" si="22"/>
        <v>1.5744355980278095E-3</v>
      </c>
      <c r="L133" s="3">
        <f ca="1">IF($A133&lt;=MAX(COVID19!A128:A4200),_xlfn.NUMBERVALUE(INDIRECT(ADDRESS((ROW(L133)-7)*28+29,5,,,"COVID19"))),"")</f>
        <v>32003</v>
      </c>
    </row>
    <row r="134" spans="1:12" x14ac:dyDescent="0.4">
      <c r="A134" s="1">
        <f t="shared" si="16"/>
        <v>44013</v>
      </c>
      <c r="B134" s="3">
        <f t="shared" si="17"/>
        <v>127</v>
      </c>
      <c r="C134" s="4">
        <f t="shared" si="13"/>
        <v>0.2446153846153846</v>
      </c>
      <c r="D134" s="14">
        <f t="shared" si="18"/>
        <v>7774245.1213330813</v>
      </c>
      <c r="E134" s="14">
        <f t="shared" si="14"/>
        <v>-1.3170350859648156E-3</v>
      </c>
      <c r="F134" s="14">
        <f t="shared" si="19"/>
        <v>5.9559877871702589E-3</v>
      </c>
      <c r="G134" s="14">
        <f t="shared" si="23"/>
        <v>-9.737294475622067E-4</v>
      </c>
      <c r="H134" s="14">
        <f t="shared" si="20"/>
        <v>825754.87271093205</v>
      </c>
      <c r="I134" s="14">
        <f t="shared" si="12"/>
        <v>2.2907645335270223E-3</v>
      </c>
      <c r="J134" s="3">
        <f t="shared" si="24"/>
        <v>825754.87866691989</v>
      </c>
      <c r="K134" s="3">
        <f t="shared" si="22"/>
        <v>1.3170350859648156E-3</v>
      </c>
      <c r="L134" s="3">
        <f ca="1">IF($A134&lt;=MAX(COVID19!A129:A4200),_xlfn.NUMBERVALUE(INDIRECT(ADDRESS((ROW(L134)-7)*28+29,5,,,"COVID19"))),"")</f>
        <v>32140</v>
      </c>
    </row>
    <row r="135" spans="1:12" x14ac:dyDescent="0.4">
      <c r="A135" s="1">
        <f t="shared" si="16"/>
        <v>44014</v>
      </c>
      <c r="B135" s="3">
        <f t="shared" si="17"/>
        <v>128</v>
      </c>
      <c r="C135" s="4">
        <f t="shared" si="13"/>
        <v>0.2446153846153846</v>
      </c>
      <c r="D135" s="14">
        <f t="shared" si="18"/>
        <v>7774245.1200160459</v>
      </c>
      <c r="E135" s="14">
        <f t="shared" si="14"/>
        <v>-1.101716335555239E-3</v>
      </c>
      <c r="F135" s="14">
        <f t="shared" si="19"/>
        <v>4.9822583396080524E-3</v>
      </c>
      <c r="G135" s="14">
        <f t="shared" si="23"/>
        <v>-8.1453687198631956E-4</v>
      </c>
      <c r="H135" s="14">
        <f t="shared" si="20"/>
        <v>825754.87500169664</v>
      </c>
      <c r="I135" s="14">
        <f t="shared" ref="I135:I198" si="25">$H$1*F135</f>
        <v>1.9162532075415585E-3</v>
      </c>
      <c r="J135" s="3">
        <f t="shared" si="24"/>
        <v>825754.87998395495</v>
      </c>
      <c r="K135" s="3">
        <f t="shared" si="22"/>
        <v>1.101716335555239E-3</v>
      </c>
      <c r="L135" s="3">
        <f ca="1">IF($A135&lt;=MAX(COVID19!A130:A4200),_xlfn.NUMBERVALUE(INDIRECT(ADDRESS((ROW(L135)-7)*28+29,5,,,"COVID19"))),"")</f>
        <v>32284</v>
      </c>
    </row>
    <row r="136" spans="1:12" x14ac:dyDescent="0.4">
      <c r="A136" s="1">
        <f t="shared" si="16"/>
        <v>44015</v>
      </c>
      <c r="B136" s="3">
        <f t="shared" si="17"/>
        <v>129</v>
      </c>
      <c r="C136" s="4">
        <f t="shared" ref="C136:C199" si="26">C$1*H$1*(1-((1-C$3)/(1+EXP(-C$2*(B136-C$4)))))</f>
        <v>0.2446153846153846</v>
      </c>
      <c r="D136" s="14">
        <f t="shared" si="18"/>
        <v>7774245.1189143294</v>
      </c>
      <c r="E136" s="14">
        <f t="shared" ref="E136:E199" si="27">-C136*D136*F136/K$1</f>
        <v>-9.215995055434316E-4</v>
      </c>
      <c r="F136" s="14">
        <f t="shared" si="19"/>
        <v>4.1677214676217331E-3</v>
      </c>
      <c r="G136" s="14">
        <f t="shared" si="23"/>
        <v>-6.813702896956963E-4</v>
      </c>
      <c r="H136" s="14">
        <f t="shared" si="20"/>
        <v>825754.87691794988</v>
      </c>
      <c r="I136" s="14">
        <f t="shared" si="25"/>
        <v>1.6029697952391279E-3</v>
      </c>
      <c r="J136" s="3">
        <f t="shared" si="24"/>
        <v>825754.88108567137</v>
      </c>
      <c r="K136" s="3">
        <f t="shared" si="22"/>
        <v>9.215995055434316E-4</v>
      </c>
      <c r="L136" s="3">
        <f ca="1">IF($A136&lt;=MAX(COVID19!A131:A4200),_xlfn.NUMBERVALUE(INDIRECT(ADDRESS((ROW(L136)-7)*28+29,5,,,"COVID19"))),"")</f>
        <v>32396</v>
      </c>
    </row>
    <row r="137" spans="1:12" x14ac:dyDescent="0.4">
      <c r="A137" s="1">
        <f t="shared" ref="A137:A200" si="28">A136+1</f>
        <v>44016</v>
      </c>
      <c r="B137" s="3">
        <f t="shared" ref="B137:B200" si="29">B136+1</f>
        <v>130</v>
      </c>
      <c r="C137" s="4">
        <f t="shared" si="26"/>
        <v>0.2446153846153846</v>
      </c>
      <c r="D137" s="14">
        <f t="shared" ref="D137:D200" si="30">D136+E136</f>
        <v>7774245.1179927299</v>
      </c>
      <c r="E137" s="14">
        <f t="shared" si="27"/>
        <v>-7.7092952259594835E-4</v>
      </c>
      <c r="F137" s="14">
        <f t="shared" ref="F137:F200" si="31">F136+G136</f>
        <v>3.4863511779260367E-3</v>
      </c>
      <c r="G137" s="14">
        <f t="shared" si="23"/>
        <v>-5.6997477660637339E-4</v>
      </c>
      <c r="H137" s="14">
        <f t="shared" ref="H137:H200" si="32">H136+I136</f>
        <v>825754.87852091971</v>
      </c>
      <c r="I137" s="14">
        <f t="shared" si="25"/>
        <v>1.3409042992023217E-3</v>
      </c>
      <c r="J137" s="3">
        <f t="shared" si="24"/>
        <v>825754.88200727093</v>
      </c>
      <c r="K137" s="3">
        <f t="shared" ref="K137:K200" si="33">G137+I137</f>
        <v>7.7092952259594835E-4</v>
      </c>
      <c r="L137" s="3">
        <f ca="1">IF($A137&lt;=MAX(COVID19!A132:A4200),_xlfn.NUMBERVALUE(INDIRECT(ADDRESS((ROW(L137)-7)*28+29,5,,,"COVID19"))),"")</f>
        <v>32452</v>
      </c>
    </row>
    <row r="138" spans="1:12" x14ac:dyDescent="0.4">
      <c r="A138" s="1">
        <f t="shared" si="28"/>
        <v>44017</v>
      </c>
      <c r="B138" s="3">
        <f t="shared" si="29"/>
        <v>131</v>
      </c>
      <c r="C138" s="4">
        <f t="shared" si="26"/>
        <v>0.2446153846153846</v>
      </c>
      <c r="D138" s="14">
        <f t="shared" si="30"/>
        <v>7774245.1172218006</v>
      </c>
      <c r="E138" s="14">
        <f t="shared" si="27"/>
        <v>-6.448921958269239E-4</v>
      </c>
      <c r="F138" s="14">
        <f t="shared" si="31"/>
        <v>2.9163764013196633E-3</v>
      </c>
      <c r="G138" s="14">
        <f t="shared" si="23"/>
        <v>-4.7679103544986967E-4</v>
      </c>
      <c r="H138" s="14">
        <f t="shared" si="32"/>
        <v>825754.87986182398</v>
      </c>
      <c r="I138" s="14">
        <f t="shared" si="25"/>
        <v>1.1216832312767936E-3</v>
      </c>
      <c r="J138" s="3">
        <f t="shared" si="24"/>
        <v>825754.88277820044</v>
      </c>
      <c r="K138" s="3">
        <f t="shared" si="33"/>
        <v>6.448921958269239E-4</v>
      </c>
      <c r="L138" s="3">
        <f ca="1">IF($A138&lt;=MAX(COVID19!A133:A4200),_xlfn.NUMBERVALUE(INDIRECT(ADDRESS((ROW(L138)-7)*28+29,5,,,"COVID19"))),"")</f>
        <v>32507</v>
      </c>
    </row>
    <row r="139" spans="1:12" x14ac:dyDescent="0.4">
      <c r="A139" s="1">
        <f t="shared" si="28"/>
        <v>44018</v>
      </c>
      <c r="B139" s="3">
        <f t="shared" si="29"/>
        <v>132</v>
      </c>
      <c r="C139" s="4">
        <f t="shared" si="26"/>
        <v>0.2446153846153846</v>
      </c>
      <c r="D139" s="14">
        <f t="shared" si="30"/>
        <v>7774245.1165769082</v>
      </c>
      <c r="E139" s="14">
        <f t="shared" si="27"/>
        <v>-5.3946039429635627E-4</v>
      </c>
      <c r="F139" s="14">
        <f t="shared" si="31"/>
        <v>2.4395853658697939E-3</v>
      </c>
      <c r="G139" s="14">
        <f t="shared" ref="G139:G202" si="34">-E139-I139</f>
        <v>-3.9884166949971818E-4</v>
      </c>
      <c r="H139" s="14">
        <f t="shared" si="32"/>
        <v>825754.88098350726</v>
      </c>
      <c r="I139" s="14">
        <f t="shared" si="25"/>
        <v>9.3830206379607445E-4</v>
      </c>
      <c r="J139" s="3">
        <f t="shared" si="24"/>
        <v>825754.88342309266</v>
      </c>
      <c r="K139" s="3">
        <f t="shared" si="33"/>
        <v>5.3946039429635627E-4</v>
      </c>
      <c r="L139" s="3">
        <f ca="1">IF($A139&lt;=MAX(COVID19!A134:A4200),_xlfn.NUMBERVALUE(INDIRECT(ADDRESS((ROW(L139)-7)*28+29,5,,,"COVID19"))),"")</f>
        <v>32578</v>
      </c>
    </row>
    <row r="140" spans="1:12" x14ac:dyDescent="0.4">
      <c r="A140" s="1">
        <f t="shared" si="28"/>
        <v>44019</v>
      </c>
      <c r="B140" s="3">
        <f t="shared" si="29"/>
        <v>133</v>
      </c>
      <c r="C140" s="4">
        <f t="shared" si="26"/>
        <v>0.2446153846153846</v>
      </c>
      <c r="D140" s="14">
        <f t="shared" si="30"/>
        <v>7774245.1160374479</v>
      </c>
      <c r="E140" s="14">
        <f t="shared" si="27"/>
        <v>-4.5126537256166252E-4</v>
      </c>
      <c r="F140" s="14">
        <f t="shared" si="31"/>
        <v>2.0407436963700756E-3</v>
      </c>
      <c r="G140" s="14">
        <f t="shared" si="34"/>
        <v>-3.3363604911913568E-4</v>
      </c>
      <c r="H140" s="14">
        <f t="shared" si="32"/>
        <v>825754.88192180928</v>
      </c>
      <c r="I140" s="14">
        <f t="shared" si="25"/>
        <v>7.849014216807982E-4</v>
      </c>
      <c r="J140" s="3">
        <f t="shared" si="24"/>
        <v>825754.88396255299</v>
      </c>
      <c r="K140" s="3">
        <f t="shared" si="33"/>
        <v>4.5126537256166252E-4</v>
      </c>
      <c r="L140" s="3">
        <f ca="1">IF($A140&lt;=MAX(COVID19!A135:A4200),_xlfn.NUMBERVALUE(INDIRECT(ADDRESS((ROW(L140)-7)*28+29,5,,,"COVID19"))),"")</f>
        <v>32668</v>
      </c>
    </row>
    <row r="141" spans="1:12" x14ac:dyDescent="0.4">
      <c r="A141" s="1">
        <f t="shared" si="28"/>
        <v>44020</v>
      </c>
      <c r="B141" s="3">
        <f t="shared" si="29"/>
        <v>134</v>
      </c>
      <c r="C141" s="4">
        <f t="shared" si="26"/>
        <v>0.2446153846153846</v>
      </c>
      <c r="D141" s="14">
        <f t="shared" si="30"/>
        <v>7774245.1155861821</v>
      </c>
      <c r="E141" s="14">
        <f t="shared" si="27"/>
        <v>-3.774891328906708E-4</v>
      </c>
      <c r="F141" s="14">
        <f t="shared" si="31"/>
        <v>1.7071076472509399E-3</v>
      </c>
      <c r="G141" s="14">
        <f t="shared" si="34"/>
        <v>-2.7909073143661376E-4</v>
      </c>
      <c r="H141" s="14">
        <f t="shared" si="32"/>
        <v>825754.88270671072</v>
      </c>
      <c r="I141" s="14">
        <f t="shared" si="25"/>
        <v>6.5657986432728457E-4</v>
      </c>
      <c r="J141" s="3">
        <f t="shared" si="24"/>
        <v>825754.88441381836</v>
      </c>
      <c r="K141" s="3">
        <f t="shared" si="33"/>
        <v>3.774891328906708E-4</v>
      </c>
      <c r="L141" s="3">
        <f ca="1">IF($A141&lt;=MAX(COVID19!A136:A4200),_xlfn.NUMBERVALUE(INDIRECT(ADDRESS((ROW(L141)-7)*28+29,5,,,"COVID19"))),"")</f>
        <v>32773</v>
      </c>
    </row>
    <row r="142" spans="1:12" x14ac:dyDescent="0.4">
      <c r="A142" s="1">
        <f t="shared" si="28"/>
        <v>44021</v>
      </c>
      <c r="B142" s="3">
        <f t="shared" si="29"/>
        <v>135</v>
      </c>
      <c r="C142" s="4">
        <f t="shared" si="26"/>
        <v>0.2446153846153846</v>
      </c>
      <c r="D142" s="14">
        <f t="shared" si="30"/>
        <v>7774245.1152086928</v>
      </c>
      <c r="E142" s="14">
        <f t="shared" si="27"/>
        <v>-3.1577438490529162E-4</v>
      </c>
      <c r="F142" s="14">
        <f t="shared" si="31"/>
        <v>1.4280169158143261E-3</v>
      </c>
      <c r="G142" s="14">
        <f t="shared" si="34"/>
        <v>-2.3346289040791069E-4</v>
      </c>
      <c r="H142" s="14">
        <f t="shared" si="32"/>
        <v>825754.88336329057</v>
      </c>
      <c r="I142" s="14">
        <f t="shared" si="25"/>
        <v>5.492372753132023E-4</v>
      </c>
      <c r="J142" s="3">
        <f t="shared" si="24"/>
        <v>825754.8847913075</v>
      </c>
      <c r="K142" s="3">
        <f t="shared" si="33"/>
        <v>3.1577438490529162E-4</v>
      </c>
      <c r="L142" s="3">
        <f ca="1">IF($A142&lt;=MAX(COVID19!A137:A4200),_xlfn.NUMBERVALUE(INDIRECT(ADDRESS((ROW(L142)-7)*28+29,5,,,"COVID19"))),"")</f>
        <v>32864</v>
      </c>
    </row>
    <row r="143" spans="1:12" x14ac:dyDescent="0.4">
      <c r="A143" s="1">
        <f t="shared" si="28"/>
        <v>44022</v>
      </c>
      <c r="B143" s="3">
        <f t="shared" si="29"/>
        <v>136</v>
      </c>
      <c r="C143" s="4">
        <f t="shared" si="26"/>
        <v>0.2446153846153846</v>
      </c>
      <c r="D143" s="14">
        <f t="shared" si="30"/>
        <v>7774245.1148929186</v>
      </c>
      <c r="E143" s="14">
        <f t="shared" si="27"/>
        <v>-2.6414922569626976E-4</v>
      </c>
      <c r="F143" s="14">
        <f t="shared" si="31"/>
        <v>1.1945540254064155E-3</v>
      </c>
      <c r="G143" s="14">
        <f t="shared" si="34"/>
        <v>-1.9529463022927463E-4</v>
      </c>
      <c r="H143" s="14">
        <f t="shared" si="32"/>
        <v>825754.88391252782</v>
      </c>
      <c r="I143" s="14">
        <f t="shared" si="25"/>
        <v>4.5944385592554439E-4</v>
      </c>
      <c r="J143" s="3">
        <f t="shared" si="24"/>
        <v>825754.88510708185</v>
      </c>
      <c r="K143" s="3">
        <f t="shared" si="33"/>
        <v>2.6414922569626976E-4</v>
      </c>
      <c r="L143" s="3">
        <f ca="1">IF($A143&lt;=MAX(COVID19!A138:A4200),_xlfn.NUMBERVALUE(INDIRECT(ADDRESS((ROW(L143)-7)*28+29,5,,,"COVID19"))),"")</f>
        <v>32964</v>
      </c>
    </row>
    <row r="144" spans="1:12" x14ac:dyDescent="0.4">
      <c r="A144" s="1">
        <f t="shared" si="28"/>
        <v>44023</v>
      </c>
      <c r="B144" s="3">
        <f t="shared" si="29"/>
        <v>137</v>
      </c>
      <c r="C144" s="4">
        <f t="shared" si="26"/>
        <v>0.2446153846153846</v>
      </c>
      <c r="D144" s="14">
        <f t="shared" si="30"/>
        <v>7774245.1146287695</v>
      </c>
      <c r="E144" s="14">
        <f t="shared" si="27"/>
        <v>-2.2096413379628672E-4</v>
      </c>
      <c r="F144" s="14">
        <f t="shared" si="31"/>
        <v>9.9925939517714075E-4</v>
      </c>
      <c r="G144" s="14">
        <f t="shared" si="34"/>
        <v>-1.6336640281030583E-4</v>
      </c>
      <c r="H144" s="14">
        <f t="shared" si="32"/>
        <v>825754.88437197171</v>
      </c>
      <c r="I144" s="14">
        <f t="shared" si="25"/>
        <v>3.8433053660659255E-4</v>
      </c>
      <c r="J144" s="3">
        <f t="shared" si="24"/>
        <v>825754.88537123112</v>
      </c>
      <c r="K144" s="3">
        <f t="shared" si="33"/>
        <v>2.2096413379628672E-4</v>
      </c>
      <c r="L144" s="3">
        <f ca="1">IF($A144&lt;=MAX(COVID19!A139:A4200),_xlfn.NUMBERVALUE(INDIRECT(ADDRESS((ROW(L144)-7)*28+29,5,,,"COVID19"))),"")</f>
        <v>33035</v>
      </c>
    </row>
    <row r="145" spans="1:12" x14ac:dyDescent="0.4">
      <c r="A145" s="1">
        <f t="shared" si="28"/>
        <v>44024</v>
      </c>
      <c r="B145" s="3">
        <f t="shared" si="29"/>
        <v>138</v>
      </c>
      <c r="C145" s="4">
        <f t="shared" si="26"/>
        <v>0.2446153846153846</v>
      </c>
      <c r="D145" s="14">
        <f t="shared" si="30"/>
        <v>7774245.1144078057</v>
      </c>
      <c r="E145" s="14">
        <f t="shared" si="27"/>
        <v>-1.8483926384973496E-4</v>
      </c>
      <c r="F145" s="14">
        <f t="shared" si="31"/>
        <v>8.3589299236683495E-4</v>
      </c>
      <c r="G145" s="14">
        <f t="shared" si="34"/>
        <v>-1.3665804090674E-4</v>
      </c>
      <c r="H145" s="14">
        <f t="shared" si="32"/>
        <v>825754.88475630223</v>
      </c>
      <c r="I145" s="14">
        <f t="shared" si="25"/>
        <v>3.2149730475647495E-4</v>
      </c>
      <c r="J145" s="3">
        <f t="shared" si="24"/>
        <v>825754.88559219521</v>
      </c>
      <c r="K145" s="3">
        <f t="shared" si="33"/>
        <v>1.8483926384973496E-4</v>
      </c>
      <c r="L145" s="3">
        <f ca="1">IF($A145&lt;=MAX(COVID19!A140:A4200),_xlfn.NUMBERVALUE(INDIRECT(ADDRESS((ROW(L145)-7)*28+29,5,,,"COVID19"))),"")</f>
        <v>33108</v>
      </c>
    </row>
    <row r="146" spans="1:12" x14ac:dyDescent="0.4">
      <c r="A146" s="1">
        <f t="shared" si="28"/>
        <v>44025</v>
      </c>
      <c r="B146" s="3">
        <f t="shared" si="29"/>
        <v>139</v>
      </c>
      <c r="C146" s="4">
        <f t="shared" si="26"/>
        <v>0.2446153846153846</v>
      </c>
      <c r="D146" s="14">
        <f t="shared" si="30"/>
        <v>7774245.1142229661</v>
      </c>
      <c r="E146" s="14">
        <f t="shared" si="27"/>
        <v>-1.5462035794420919E-4</v>
      </c>
      <c r="F146" s="14">
        <f t="shared" si="31"/>
        <v>6.9923495146009492E-4</v>
      </c>
      <c r="G146" s="14">
        <f t="shared" si="34"/>
        <v>-1.1431616184813496E-4</v>
      </c>
      <c r="H146" s="14">
        <f t="shared" si="32"/>
        <v>825754.88507779955</v>
      </c>
      <c r="I146" s="14">
        <f t="shared" si="25"/>
        <v>2.6893651979234415E-4</v>
      </c>
      <c r="J146" s="3">
        <f t="shared" si="24"/>
        <v>825754.88577703445</v>
      </c>
      <c r="K146" s="3">
        <f t="shared" si="33"/>
        <v>1.5462035794420919E-4</v>
      </c>
      <c r="L146" s="3">
        <f ca="1">IF($A146&lt;=MAX(COVID19!A141:A4200),_xlfn.NUMBERVALUE(INDIRECT(ADDRESS((ROW(L146)-7)*28+29,5,,,"COVID19"))),"")</f>
        <v>33185</v>
      </c>
    </row>
    <row r="147" spans="1:12" x14ac:dyDescent="0.4">
      <c r="A147" s="1">
        <f t="shared" si="28"/>
        <v>44026</v>
      </c>
      <c r="B147" s="3">
        <f t="shared" si="29"/>
        <v>140</v>
      </c>
      <c r="C147" s="4">
        <f t="shared" si="26"/>
        <v>0.2446153846153846</v>
      </c>
      <c r="D147" s="14">
        <f t="shared" si="30"/>
        <v>7774245.1140683461</v>
      </c>
      <c r="E147" s="14">
        <f t="shared" si="27"/>
        <v>-1.2934186488739542E-4</v>
      </c>
      <c r="F147" s="14">
        <f t="shared" si="31"/>
        <v>5.8491878961195994E-4</v>
      </c>
      <c r="G147" s="14">
        <f t="shared" si="34"/>
        <v>-9.562690034797377E-5</v>
      </c>
      <c r="H147" s="14">
        <f t="shared" si="32"/>
        <v>825754.88534673606</v>
      </c>
      <c r="I147" s="14">
        <f t="shared" si="25"/>
        <v>2.2496876523536919E-4</v>
      </c>
      <c r="J147" s="3">
        <f t="shared" si="24"/>
        <v>825754.88593165483</v>
      </c>
      <c r="K147" s="3">
        <f t="shared" si="33"/>
        <v>1.2934186488739542E-4</v>
      </c>
      <c r="L147" s="3">
        <f ca="1">IF($A147&lt;=MAX(COVID19!A142:A4200),_xlfn.NUMBERVALUE(INDIRECT(ADDRESS((ROW(L147)-7)*28+29,5,,,"COVID19"))),"")</f>
        <v>33299</v>
      </c>
    </row>
    <row r="148" spans="1:12" x14ac:dyDescent="0.4">
      <c r="A148" s="1">
        <f t="shared" si="28"/>
        <v>44027</v>
      </c>
      <c r="B148" s="3">
        <f t="shared" si="29"/>
        <v>141</v>
      </c>
      <c r="C148" s="4">
        <f t="shared" si="26"/>
        <v>0.2446153846153846</v>
      </c>
      <c r="D148" s="14">
        <f t="shared" si="30"/>
        <v>7774245.113939004</v>
      </c>
      <c r="E148" s="14">
        <f t="shared" si="27"/>
        <v>-1.0819608902051594E-4</v>
      </c>
      <c r="F148" s="14">
        <f t="shared" si="31"/>
        <v>4.8929188926398622E-4</v>
      </c>
      <c r="G148" s="14">
        <f t="shared" si="34"/>
        <v>-7.9993099157940286E-5</v>
      </c>
      <c r="H148" s="14">
        <f t="shared" si="32"/>
        <v>825754.88557170483</v>
      </c>
      <c r="I148" s="14">
        <f t="shared" si="25"/>
        <v>1.8818918817845623E-4</v>
      </c>
      <c r="J148" s="3">
        <f t="shared" si="24"/>
        <v>825754.88606099668</v>
      </c>
      <c r="K148" s="3">
        <f t="shared" si="33"/>
        <v>1.0819608902051594E-4</v>
      </c>
      <c r="L148" s="3">
        <f ca="1">IF($A148&lt;=MAX(COVID19!A143:A4200),_xlfn.NUMBERVALUE(INDIRECT(ADDRESS((ROW(L148)-7)*28+29,5,,,"COVID19"))),"")</f>
        <v>33439</v>
      </c>
    </row>
    <row r="149" spans="1:12" x14ac:dyDescent="0.4">
      <c r="A149" s="1">
        <f t="shared" si="28"/>
        <v>44028</v>
      </c>
      <c r="B149" s="3">
        <f t="shared" si="29"/>
        <v>142</v>
      </c>
      <c r="C149" s="4">
        <f t="shared" si="26"/>
        <v>0.2446153846153846</v>
      </c>
      <c r="D149" s="14">
        <f t="shared" si="30"/>
        <v>7774245.1138308076</v>
      </c>
      <c r="E149" s="14">
        <f t="shared" si="27"/>
        <v>-9.0507382814584509E-5</v>
      </c>
      <c r="F149" s="14">
        <f t="shared" si="31"/>
        <v>4.0929879010604591E-4</v>
      </c>
      <c r="G149" s="14">
        <f t="shared" si="34"/>
        <v>-6.6915228764663915E-5</v>
      </c>
      <c r="H149" s="14">
        <f t="shared" si="32"/>
        <v>825754.88575989404</v>
      </c>
      <c r="I149" s="14">
        <f t="shared" si="25"/>
        <v>1.5742261157924842E-4</v>
      </c>
      <c r="J149" s="3">
        <f t="shared" si="24"/>
        <v>825754.88616919285</v>
      </c>
      <c r="K149" s="3">
        <f t="shared" si="33"/>
        <v>9.0507382814584509E-5</v>
      </c>
      <c r="L149" s="3">
        <f ca="1">IF($A149&lt;=MAX(COVID19!A144:A4200),_xlfn.NUMBERVALUE(INDIRECT(ADDRESS((ROW(L149)-7)*28+29,5,,,"COVID19"))),"")</f>
        <v>33546</v>
      </c>
    </row>
    <row r="150" spans="1:12" x14ac:dyDescent="0.4">
      <c r="A150" s="1">
        <f t="shared" si="28"/>
        <v>44029</v>
      </c>
      <c r="B150" s="3">
        <f t="shared" si="29"/>
        <v>143</v>
      </c>
      <c r="C150" s="4">
        <f t="shared" si="26"/>
        <v>0.2446153846153846</v>
      </c>
      <c r="D150" s="14">
        <f t="shared" si="30"/>
        <v>7774245.1137402998</v>
      </c>
      <c r="E150" s="14">
        <f t="shared" si="27"/>
        <v>-7.5710558654120799E-5</v>
      </c>
      <c r="F150" s="14">
        <f t="shared" si="31"/>
        <v>3.4238356134138199E-4</v>
      </c>
      <c r="G150" s="14">
        <f t="shared" si="34"/>
        <v>-5.5975426477179965E-5</v>
      </c>
      <c r="H150" s="14">
        <f t="shared" si="32"/>
        <v>825754.88591731666</v>
      </c>
      <c r="I150" s="14">
        <f t="shared" si="25"/>
        <v>1.3168598513130076E-4</v>
      </c>
      <c r="J150" s="3">
        <f t="shared" si="24"/>
        <v>825754.88625970017</v>
      </c>
      <c r="K150" s="3">
        <f t="shared" si="33"/>
        <v>7.5710558654120799E-5</v>
      </c>
      <c r="L150" s="3">
        <f ca="1">IF($A150&lt;=MAX(COVID19!A145:A4200),_xlfn.NUMBERVALUE(INDIRECT(ADDRESS((ROW(L150)-7)*28+29,5,,,"COVID19"))),"")</f>
        <v>33659</v>
      </c>
    </row>
    <row r="151" spans="1:12" x14ac:dyDescent="0.4">
      <c r="A151" s="1">
        <f t="shared" si="28"/>
        <v>44030</v>
      </c>
      <c r="B151" s="3">
        <f t="shared" si="29"/>
        <v>144</v>
      </c>
      <c r="C151" s="4">
        <f t="shared" si="26"/>
        <v>0.2446153846153846</v>
      </c>
      <c r="D151" s="14">
        <f t="shared" si="30"/>
        <v>7774245.1136645889</v>
      </c>
      <c r="E151" s="14">
        <f t="shared" si="27"/>
        <v>-6.3332830023990683E-5</v>
      </c>
      <c r="F151" s="14">
        <f t="shared" si="31"/>
        <v>2.8640813486420204E-4</v>
      </c>
      <c r="G151" s="14">
        <f t="shared" si="34"/>
        <v>-4.6824144923779328E-5</v>
      </c>
      <c r="H151" s="14">
        <f t="shared" si="32"/>
        <v>825754.88604900264</v>
      </c>
      <c r="I151" s="14">
        <f t="shared" si="25"/>
        <v>1.1015697494777001E-4</v>
      </c>
      <c r="J151" s="3">
        <f t="shared" si="24"/>
        <v>825754.88633541076</v>
      </c>
      <c r="K151" s="3">
        <f t="shared" si="33"/>
        <v>6.3332830023990683E-5</v>
      </c>
      <c r="L151" s="3">
        <f ca="1">IF($A151&lt;=MAX(COVID19!A146:A4200),_xlfn.NUMBERVALUE(INDIRECT(ADDRESS((ROW(L151)-7)*28+29,5,,,"COVID19"))),"")</f>
        <v>33742</v>
      </c>
    </row>
    <row r="152" spans="1:12" x14ac:dyDescent="0.4">
      <c r="A152" s="1">
        <f t="shared" si="28"/>
        <v>44031</v>
      </c>
      <c r="B152" s="3">
        <f t="shared" si="29"/>
        <v>145</v>
      </c>
      <c r="C152" s="4">
        <f t="shared" si="26"/>
        <v>0.2446153846153846</v>
      </c>
      <c r="D152" s="14">
        <f t="shared" si="30"/>
        <v>7774245.1136012562</v>
      </c>
      <c r="E152" s="14">
        <f t="shared" si="27"/>
        <v>-5.297870508614246E-5</v>
      </c>
      <c r="F152" s="14">
        <f t="shared" si="31"/>
        <v>2.3958398994042271E-4</v>
      </c>
      <c r="G152" s="14">
        <f t="shared" si="34"/>
        <v>-3.9168983352481652E-5</v>
      </c>
      <c r="H152" s="14">
        <f t="shared" si="32"/>
        <v>825754.88615915959</v>
      </c>
      <c r="I152" s="14">
        <f t="shared" si="25"/>
        <v>9.2147688438624112E-5</v>
      </c>
      <c r="J152" s="3">
        <f t="shared" si="24"/>
        <v>825754.88639874361</v>
      </c>
      <c r="K152" s="3">
        <f t="shared" si="33"/>
        <v>5.297870508614246E-5</v>
      </c>
      <c r="L152" s="3">
        <f ca="1">IF($A152&lt;=MAX(COVID19!A147:A4200),_xlfn.NUMBERVALUE(INDIRECT(ADDRESS((ROW(L152)-7)*28+29,5,,,"COVID19"))),"")</f>
        <v>33802</v>
      </c>
    </row>
    <row r="153" spans="1:12" x14ac:dyDescent="0.4">
      <c r="A153" s="1">
        <f t="shared" si="28"/>
        <v>44032</v>
      </c>
      <c r="B153" s="3">
        <f t="shared" si="29"/>
        <v>146</v>
      </c>
      <c r="C153" s="4">
        <f t="shared" si="26"/>
        <v>0.2446153846153846</v>
      </c>
      <c r="D153" s="14">
        <f t="shared" si="30"/>
        <v>7774245.1135482779</v>
      </c>
      <c r="E153" s="14">
        <f t="shared" si="27"/>
        <v>-4.431734996744891E-5</v>
      </c>
      <c r="F153" s="14">
        <f t="shared" si="31"/>
        <v>2.0041500658794106E-4</v>
      </c>
      <c r="G153" s="14">
        <f t="shared" si="34"/>
        <v>-3.2765344874066881E-5</v>
      </c>
      <c r="H153" s="14">
        <f t="shared" si="32"/>
        <v>825754.88625130733</v>
      </c>
      <c r="I153" s="14">
        <f t="shared" si="25"/>
        <v>7.7082694841515791E-5</v>
      </c>
      <c r="J153" s="3">
        <f t="shared" si="24"/>
        <v>825754.88645172236</v>
      </c>
      <c r="K153" s="3">
        <f t="shared" si="33"/>
        <v>4.431734996744891E-5</v>
      </c>
      <c r="L153" s="3">
        <f ca="1">IF($A153&lt;=MAX(COVID19!A148:A4200),_xlfn.NUMBERVALUE(INDIRECT(ADDRESS((ROW(L153)-7)*28+29,5,,,"COVID19"))),"")</f>
        <v>33876</v>
      </c>
    </row>
    <row r="154" spans="1:12" x14ac:dyDescent="0.4">
      <c r="A154" s="1">
        <f t="shared" si="28"/>
        <v>44033</v>
      </c>
      <c r="B154" s="3">
        <f t="shared" si="29"/>
        <v>147</v>
      </c>
      <c r="C154" s="4">
        <f t="shared" si="26"/>
        <v>0.2446153846153846</v>
      </c>
      <c r="D154" s="14">
        <f t="shared" si="30"/>
        <v>7774245.1135039609</v>
      </c>
      <c r="E154" s="14">
        <f t="shared" si="27"/>
        <v>-3.7072017991804803E-5</v>
      </c>
      <c r="F154" s="14">
        <f t="shared" si="31"/>
        <v>1.6764966171387417E-4</v>
      </c>
      <c r="G154" s="14">
        <f t="shared" si="34"/>
        <v>-2.7408621128916027E-5</v>
      </c>
      <c r="H154" s="14">
        <f t="shared" si="32"/>
        <v>825754.88632838998</v>
      </c>
      <c r="I154" s="14">
        <f t="shared" si="25"/>
        <v>6.448063912072083E-5</v>
      </c>
      <c r="J154" s="3">
        <f t="shared" si="24"/>
        <v>825754.88649603969</v>
      </c>
      <c r="K154" s="3">
        <f t="shared" si="33"/>
        <v>3.7072017991804803E-5</v>
      </c>
      <c r="L154" s="3">
        <f ca="1">IF($A154&lt;=MAX(COVID19!A149:A4200),_xlfn.NUMBERVALUE(INDIRECT(ADDRESS((ROW(L154)-7)*28+29,5,,,"COVID19"))),"")</f>
        <v>34008</v>
      </c>
    </row>
    <row r="155" spans="1:12" x14ac:dyDescent="0.4">
      <c r="A155" s="1">
        <f t="shared" si="28"/>
        <v>44034</v>
      </c>
      <c r="B155" s="3">
        <f t="shared" si="29"/>
        <v>148</v>
      </c>
      <c r="C155" s="4">
        <f t="shared" si="26"/>
        <v>0.2446153846153846</v>
      </c>
      <c r="D155" s="14">
        <f t="shared" si="30"/>
        <v>7774245.1134668887</v>
      </c>
      <c r="E155" s="14">
        <f t="shared" si="27"/>
        <v>-3.1011207100455185E-5</v>
      </c>
      <c r="F155" s="14">
        <f t="shared" si="31"/>
        <v>1.4024104058495815E-4</v>
      </c>
      <c r="G155" s="14">
        <f t="shared" si="34"/>
        <v>-2.2927654662990253E-5</v>
      </c>
      <c r="H155" s="14">
        <f t="shared" si="32"/>
        <v>825754.88639287057</v>
      </c>
      <c r="I155" s="14">
        <f t="shared" si="25"/>
        <v>5.3938861763445438E-5</v>
      </c>
      <c r="J155" s="3">
        <f t="shared" si="24"/>
        <v>825754.88653311157</v>
      </c>
      <c r="K155" s="3">
        <f t="shared" si="33"/>
        <v>3.1011207100455185E-5</v>
      </c>
      <c r="L155" s="3">
        <f ca="1">IF($A155&lt;=MAX(COVID19!A150:A4200),_xlfn.NUMBERVALUE(INDIRECT(ADDRESS((ROW(L155)-7)*28+29,5,,,"COVID19"))),"")</f>
        <v>34112</v>
      </c>
    </row>
    <row r="156" spans="1:12" x14ac:dyDescent="0.4">
      <c r="A156" s="1">
        <f t="shared" si="28"/>
        <v>44035</v>
      </c>
      <c r="B156" s="3">
        <f t="shared" si="29"/>
        <v>149</v>
      </c>
      <c r="C156" s="4">
        <f t="shared" si="26"/>
        <v>0.2446153846153846</v>
      </c>
      <c r="D156" s="14">
        <f t="shared" si="30"/>
        <v>7774245.1134358775</v>
      </c>
      <c r="E156" s="14">
        <f t="shared" si="27"/>
        <v>-2.5941262923411756E-5</v>
      </c>
      <c r="F156" s="14">
        <f t="shared" si="31"/>
        <v>1.1731338592196791E-4</v>
      </c>
      <c r="G156" s="14">
        <f t="shared" si="34"/>
        <v>-1.9179270123498975E-5</v>
      </c>
      <c r="H156" s="14">
        <f t="shared" si="32"/>
        <v>825754.8864468094</v>
      </c>
      <c r="I156" s="14">
        <f t="shared" si="25"/>
        <v>4.5120533046910731E-5</v>
      </c>
      <c r="J156" s="3">
        <f t="shared" si="24"/>
        <v>825754.88656412275</v>
      </c>
      <c r="K156" s="3">
        <f t="shared" si="33"/>
        <v>2.5941262923411756E-5</v>
      </c>
      <c r="L156" s="3">
        <f ca="1">IF($A156&lt;=MAX(COVID19!A151:A4200),_xlfn.NUMBERVALUE(INDIRECT(ADDRESS((ROW(L156)-7)*28+29,5,,,"COVID19"))),"")</f>
        <v>34216</v>
      </c>
    </row>
    <row r="157" spans="1:12" x14ac:dyDescent="0.4">
      <c r="A157" s="1">
        <f t="shared" si="28"/>
        <v>44036</v>
      </c>
      <c r="B157" s="3">
        <f t="shared" si="29"/>
        <v>150</v>
      </c>
      <c r="C157" s="4">
        <f t="shared" si="26"/>
        <v>0.2446153846153846</v>
      </c>
      <c r="D157" s="14">
        <f t="shared" si="30"/>
        <v>7774245.1134099364</v>
      </c>
      <c r="E157" s="14">
        <f t="shared" si="27"/>
        <v>-2.170019115610076E-5</v>
      </c>
      <c r="F157" s="14">
        <f t="shared" si="31"/>
        <v>9.8134115798468924E-5</v>
      </c>
      <c r="G157" s="14">
        <f t="shared" si="34"/>
        <v>-1.6043699535618053E-5</v>
      </c>
      <c r="H157" s="14">
        <f t="shared" si="32"/>
        <v>825754.88649192988</v>
      </c>
      <c r="I157" s="14">
        <f t="shared" si="25"/>
        <v>3.7743890691718813E-5</v>
      </c>
      <c r="J157" s="3">
        <f t="shared" ref="J157:J220" si="35">F157+H157</f>
        <v>825754.88659006404</v>
      </c>
      <c r="K157" s="3">
        <f t="shared" si="33"/>
        <v>2.170019115610076E-5</v>
      </c>
      <c r="L157" s="3" t="str">
        <f ca="1">IF($A157&lt;=MAX(COVID19!A152:A4200),_xlfn.NUMBERVALUE(INDIRECT(ADDRESS((ROW(L157)-7)*28+29,5,,,"COVID19"))),"")</f>
        <v/>
      </c>
    </row>
    <row r="158" spans="1:12" x14ac:dyDescent="0.4">
      <c r="A158" s="1">
        <f t="shared" si="28"/>
        <v>44037</v>
      </c>
      <c r="B158" s="3">
        <f t="shared" si="29"/>
        <v>151</v>
      </c>
      <c r="C158" s="4">
        <f t="shared" si="26"/>
        <v>0.2446153846153846</v>
      </c>
      <c r="D158" s="14">
        <f t="shared" si="30"/>
        <v>7774245.1133882366</v>
      </c>
      <c r="E158" s="14">
        <f t="shared" si="27"/>
        <v>-1.815248153497468E-5</v>
      </c>
      <c r="F158" s="14">
        <f t="shared" si="31"/>
        <v>8.2090416262850871E-5</v>
      </c>
      <c r="G158" s="14">
        <f t="shared" si="34"/>
        <v>-1.3420755489198731E-5</v>
      </c>
      <c r="H158" s="14">
        <f t="shared" si="32"/>
        <v>825754.88652967382</v>
      </c>
      <c r="I158" s="14">
        <f t="shared" si="25"/>
        <v>3.1573237024173411E-5</v>
      </c>
      <c r="J158" s="3">
        <f t="shared" si="35"/>
        <v>825754.8866117642</v>
      </c>
      <c r="K158" s="3">
        <f t="shared" si="33"/>
        <v>1.815248153497468E-5</v>
      </c>
      <c r="L158" s="3" t="str">
        <f ca="1">IF($A158&lt;=MAX(COVID19!A153:A4200),_xlfn.NUMBERVALUE(INDIRECT(ADDRESS((ROW(L158)-7)*28+29,5,,,"COVID19"))),"")</f>
        <v/>
      </c>
    </row>
    <row r="159" spans="1:12" x14ac:dyDescent="0.4">
      <c r="A159" s="1">
        <f t="shared" si="28"/>
        <v>44038</v>
      </c>
      <c r="B159" s="3">
        <f t="shared" si="29"/>
        <v>152</v>
      </c>
      <c r="C159" s="4">
        <f t="shared" si="26"/>
        <v>0.2446153846153846</v>
      </c>
      <c r="D159" s="14">
        <f t="shared" si="30"/>
        <v>7774245.1133700842</v>
      </c>
      <c r="E159" s="14">
        <f t="shared" si="27"/>
        <v>-1.5184778028320052E-5</v>
      </c>
      <c r="F159" s="14">
        <f t="shared" si="31"/>
        <v>6.8669660773652147E-5</v>
      </c>
      <c r="G159" s="14">
        <f t="shared" si="34"/>
        <v>-1.1226629961546155E-5</v>
      </c>
      <c r="H159" s="14">
        <f t="shared" si="32"/>
        <v>825754.88656124705</v>
      </c>
      <c r="I159" s="14">
        <f t="shared" si="25"/>
        <v>2.6411407989866207E-5</v>
      </c>
      <c r="J159" s="3">
        <f t="shared" si="35"/>
        <v>825754.88662991673</v>
      </c>
      <c r="K159" s="3">
        <f t="shared" si="33"/>
        <v>1.5184778028320052E-5</v>
      </c>
      <c r="L159" s="3" t="str">
        <f ca="1">IF($A159&lt;=MAX(COVID19!A154:A4200),_xlfn.NUMBERVALUE(INDIRECT(ADDRESS((ROW(L159)-7)*28+29,5,,,"COVID19"))),"")</f>
        <v/>
      </c>
    </row>
    <row r="160" spans="1:12" x14ac:dyDescent="0.4">
      <c r="A160" s="1">
        <f t="shared" si="28"/>
        <v>44039</v>
      </c>
      <c r="B160" s="3">
        <f t="shared" si="29"/>
        <v>153</v>
      </c>
      <c r="C160" s="4">
        <f t="shared" si="26"/>
        <v>0.2446153846153846</v>
      </c>
      <c r="D160" s="14">
        <f t="shared" si="30"/>
        <v>7774245.113354899</v>
      </c>
      <c r="E160" s="14">
        <f t="shared" si="27"/>
        <v>-1.2702256896669459E-5</v>
      </c>
      <c r="F160" s="14">
        <f t="shared" si="31"/>
        <v>5.7443030812105992E-5</v>
      </c>
      <c r="G160" s="14">
        <f t="shared" si="34"/>
        <v>-9.3912164926020728E-6</v>
      </c>
      <c r="H160" s="14">
        <f t="shared" si="32"/>
        <v>825754.88658765843</v>
      </c>
      <c r="I160" s="14">
        <f t="shared" si="25"/>
        <v>2.2093473389271532E-5</v>
      </c>
      <c r="J160" s="3">
        <f t="shared" si="35"/>
        <v>825754.88664510148</v>
      </c>
      <c r="K160" s="3">
        <f t="shared" si="33"/>
        <v>1.2702256896669459E-5</v>
      </c>
      <c r="L160" s="3" t="str">
        <f ca="1">IF($A160&lt;=MAX(COVID19!A155:A4200),_xlfn.NUMBERVALUE(INDIRECT(ADDRESS((ROW(L160)-7)*28+29,5,,,"COVID19"))),"")</f>
        <v/>
      </c>
    </row>
    <row r="161" spans="1:12" x14ac:dyDescent="0.4">
      <c r="A161" s="1">
        <f t="shared" si="28"/>
        <v>44040</v>
      </c>
      <c r="B161" s="3">
        <f t="shared" si="29"/>
        <v>154</v>
      </c>
      <c r="C161" s="4">
        <f t="shared" si="26"/>
        <v>0.2446153846153846</v>
      </c>
      <c r="D161" s="14">
        <f t="shared" si="30"/>
        <v>7774245.1133421967</v>
      </c>
      <c r="E161" s="14">
        <f t="shared" si="27"/>
        <v>-1.0625596894998239E-5</v>
      </c>
      <c r="F161" s="14">
        <f t="shared" si="31"/>
        <v>4.8051814319503922E-5</v>
      </c>
      <c r="G161" s="14">
        <f t="shared" si="34"/>
        <v>-7.8558701509648069E-6</v>
      </c>
      <c r="H161" s="14">
        <f t="shared" si="32"/>
        <v>825754.88660975185</v>
      </c>
      <c r="I161" s="14">
        <f t="shared" si="25"/>
        <v>1.8481467045963046E-5</v>
      </c>
      <c r="J161" s="3">
        <f t="shared" si="35"/>
        <v>825754.88665780367</v>
      </c>
      <c r="K161" s="3">
        <f t="shared" si="33"/>
        <v>1.0625596894998239E-5</v>
      </c>
      <c r="L161" s="3" t="str">
        <f ca="1">IF($A161&lt;=MAX(COVID19!A156:A4200),_xlfn.NUMBERVALUE(INDIRECT(ADDRESS((ROW(L161)-7)*28+29,5,,,"COVID19"))),"")</f>
        <v/>
      </c>
    </row>
    <row r="162" spans="1:12" x14ac:dyDescent="0.4">
      <c r="A162" s="1">
        <f t="shared" si="28"/>
        <v>44041</v>
      </c>
      <c r="B162" s="3">
        <f t="shared" si="29"/>
        <v>155</v>
      </c>
      <c r="C162" s="4">
        <f t="shared" si="26"/>
        <v>0.2446153846153846</v>
      </c>
      <c r="D162" s="14">
        <f t="shared" si="30"/>
        <v>7774245.1133315712</v>
      </c>
      <c r="E162" s="14">
        <f t="shared" si="27"/>
        <v>-8.8884448089363511E-6</v>
      </c>
      <c r="F162" s="14">
        <f t="shared" si="31"/>
        <v>4.0195944168539119E-5</v>
      </c>
      <c r="G162" s="14">
        <f t="shared" si="34"/>
        <v>-6.5715337174248479E-6</v>
      </c>
      <c r="H162" s="14">
        <f t="shared" si="32"/>
        <v>825754.88662823336</v>
      </c>
      <c r="I162" s="14">
        <f t="shared" si="25"/>
        <v>1.5459978526361199E-5</v>
      </c>
      <c r="J162" s="3">
        <f t="shared" si="35"/>
        <v>825754.88666842936</v>
      </c>
      <c r="K162" s="3">
        <f t="shared" si="33"/>
        <v>8.8884448089363511E-6</v>
      </c>
      <c r="L162" s="3" t="str">
        <f ca="1">IF($A162&lt;=MAX(COVID19!A157:A4200),_xlfn.NUMBERVALUE(INDIRECT(ADDRESS((ROW(L162)-7)*28+29,5,,,"COVID19"))),"")</f>
        <v/>
      </c>
    </row>
    <row r="163" spans="1:12" x14ac:dyDescent="0.4">
      <c r="A163" s="1">
        <f t="shared" si="28"/>
        <v>44042</v>
      </c>
      <c r="B163" s="3">
        <f t="shared" si="29"/>
        <v>156</v>
      </c>
      <c r="C163" s="4">
        <f t="shared" si="26"/>
        <v>0.2446153846153846</v>
      </c>
      <c r="D163" s="14">
        <f t="shared" si="30"/>
        <v>7774245.1133226827</v>
      </c>
      <c r="E163" s="14">
        <f t="shared" si="27"/>
        <v>-7.4352953440842703E-6</v>
      </c>
      <c r="F163" s="14">
        <f t="shared" si="31"/>
        <v>3.3624410451114274E-5</v>
      </c>
      <c r="G163" s="14">
        <f t="shared" si="34"/>
        <v>-5.4971702140366039E-6</v>
      </c>
      <c r="H163" s="14">
        <f t="shared" si="32"/>
        <v>825754.88664369332</v>
      </c>
      <c r="I163" s="14">
        <f t="shared" si="25"/>
        <v>1.2932465558120874E-5</v>
      </c>
      <c r="J163" s="3">
        <f t="shared" si="35"/>
        <v>825754.88667731767</v>
      </c>
      <c r="K163" s="3">
        <f t="shared" si="33"/>
        <v>7.4352953440842703E-6</v>
      </c>
      <c r="L163" s="3" t="str">
        <f ca="1">IF($A163&lt;=MAX(COVID19!A158:A4200),_xlfn.NUMBERVALUE(INDIRECT(ADDRESS((ROW(L163)-7)*28+29,5,,,"COVID19"))),"")</f>
        <v/>
      </c>
    </row>
    <row r="164" spans="1:12" x14ac:dyDescent="0.4">
      <c r="A164" s="1">
        <f t="shared" si="28"/>
        <v>44043</v>
      </c>
      <c r="B164" s="3">
        <f t="shared" si="29"/>
        <v>157</v>
      </c>
      <c r="C164" s="4">
        <f t="shared" si="26"/>
        <v>0.2446153846153846</v>
      </c>
      <c r="D164" s="14">
        <f t="shared" si="30"/>
        <v>7774245.113315247</v>
      </c>
      <c r="E164" s="14">
        <f t="shared" si="27"/>
        <v>-6.2197176268871316E-6</v>
      </c>
      <c r="F164" s="14">
        <f t="shared" si="31"/>
        <v>2.8127240237077671E-5</v>
      </c>
      <c r="G164" s="14">
        <f t="shared" si="34"/>
        <v>-4.5984516950658186E-6</v>
      </c>
      <c r="H164" s="14">
        <f t="shared" si="32"/>
        <v>825754.88665662578</v>
      </c>
      <c r="I164" s="14">
        <f t="shared" si="25"/>
        <v>1.081816932195295E-5</v>
      </c>
      <c r="J164" s="3">
        <f t="shared" si="35"/>
        <v>825754.886684753</v>
      </c>
      <c r="K164" s="3">
        <f t="shared" si="33"/>
        <v>6.2197176268871316E-6</v>
      </c>
      <c r="L164" s="3" t="str">
        <f ca="1">IF($A164&lt;=MAX(COVID19!A159:A4200),_xlfn.NUMBERVALUE(INDIRECT(ADDRESS((ROW(L164)-7)*28+29,5,,,"COVID19"))),"")</f>
        <v/>
      </c>
    </row>
    <row r="165" spans="1:12" x14ac:dyDescent="0.4">
      <c r="A165" s="1">
        <f t="shared" si="28"/>
        <v>44044</v>
      </c>
      <c r="B165" s="3">
        <f t="shared" si="29"/>
        <v>158</v>
      </c>
      <c r="C165" s="4">
        <f t="shared" si="26"/>
        <v>0.2446153846153846</v>
      </c>
      <c r="D165" s="14">
        <f t="shared" si="30"/>
        <v>7774245.1133090276</v>
      </c>
      <c r="E165" s="14">
        <f t="shared" si="27"/>
        <v>-5.2028716504160847E-6</v>
      </c>
      <c r="F165" s="14">
        <f t="shared" si="31"/>
        <v>2.3528788542011854E-5</v>
      </c>
      <c r="G165" s="14">
        <f t="shared" si="34"/>
        <v>-3.8466624042038592E-6</v>
      </c>
      <c r="H165" s="14">
        <f t="shared" si="32"/>
        <v>825754.88666744391</v>
      </c>
      <c r="I165" s="14">
        <f t="shared" si="25"/>
        <v>9.0495340546199438E-6</v>
      </c>
      <c r="J165" s="3">
        <f t="shared" si="35"/>
        <v>825754.88669097272</v>
      </c>
      <c r="K165" s="3">
        <f t="shared" si="33"/>
        <v>5.2028716504160847E-6</v>
      </c>
      <c r="L165" s="3" t="str">
        <f ca="1">IF($A165&lt;=MAX(COVID19!A160:A4200),_xlfn.NUMBERVALUE(INDIRECT(ADDRESS((ROW(L165)-7)*28+29,5,,,"COVID19"))),"")</f>
        <v/>
      </c>
    </row>
    <row r="166" spans="1:12" x14ac:dyDescent="0.4">
      <c r="A166" s="1">
        <f t="shared" si="28"/>
        <v>44045</v>
      </c>
      <c r="B166" s="3">
        <f t="shared" si="29"/>
        <v>159</v>
      </c>
      <c r="C166" s="4">
        <f t="shared" si="26"/>
        <v>0.2446153846153846</v>
      </c>
      <c r="D166" s="14">
        <f t="shared" si="30"/>
        <v>7774245.1133038243</v>
      </c>
      <c r="E166" s="14">
        <f t="shared" si="27"/>
        <v>-4.3522672626939248E-6</v>
      </c>
      <c r="F166" s="14">
        <f t="shared" si="31"/>
        <v>1.9682126137807995E-5</v>
      </c>
      <c r="G166" s="14">
        <f t="shared" si="34"/>
        <v>-3.2177812518476112E-6</v>
      </c>
      <c r="H166" s="14">
        <f t="shared" si="32"/>
        <v>825754.88667649345</v>
      </c>
      <c r="I166" s="14">
        <f t="shared" si="25"/>
        <v>7.5700485145415361E-6</v>
      </c>
      <c r="J166" s="3">
        <f t="shared" si="35"/>
        <v>825754.88669617556</v>
      </c>
      <c r="K166" s="3">
        <f t="shared" si="33"/>
        <v>4.3522672626939248E-6</v>
      </c>
      <c r="L166" s="3" t="str">
        <f ca="1">IF($A166&lt;=MAX(COVID19!A161:A4200),_xlfn.NUMBERVALUE(INDIRECT(ADDRESS((ROW(L166)-7)*28+29,5,,,"COVID19"))),"")</f>
        <v/>
      </c>
    </row>
    <row r="167" spans="1:12" x14ac:dyDescent="0.4">
      <c r="A167" s="1">
        <f t="shared" si="28"/>
        <v>44046</v>
      </c>
      <c r="B167" s="3">
        <f t="shared" si="29"/>
        <v>160</v>
      </c>
      <c r="C167" s="4">
        <f t="shared" si="26"/>
        <v>0.2446153846153846</v>
      </c>
      <c r="D167" s="14">
        <f t="shared" si="30"/>
        <v>7774245.1132994723</v>
      </c>
      <c r="E167" s="14">
        <f t="shared" si="27"/>
        <v>-3.6407260448950607E-6</v>
      </c>
      <c r="F167" s="14">
        <f t="shared" si="31"/>
        <v>1.6464344885960384E-5</v>
      </c>
      <c r="G167" s="14">
        <f t="shared" si="34"/>
        <v>-2.6917142958589324E-6</v>
      </c>
      <c r="H167" s="14">
        <f t="shared" si="32"/>
        <v>825754.88668406347</v>
      </c>
      <c r="I167" s="14">
        <f t="shared" si="25"/>
        <v>6.3324403407539931E-6</v>
      </c>
      <c r="J167" s="3">
        <f t="shared" si="35"/>
        <v>825754.88670052786</v>
      </c>
      <c r="K167" s="3">
        <f t="shared" si="33"/>
        <v>3.6407260448950607E-6</v>
      </c>
      <c r="L167" s="3" t="str">
        <f ca="1">IF($A167&lt;=MAX(COVID19!A162:A4200),_xlfn.NUMBERVALUE(INDIRECT(ADDRESS((ROW(L167)-7)*28+29,5,,,"COVID19"))),"")</f>
        <v/>
      </c>
    </row>
    <row r="168" spans="1:12" x14ac:dyDescent="0.4">
      <c r="A168" s="1">
        <f t="shared" si="28"/>
        <v>44047</v>
      </c>
      <c r="B168" s="3">
        <f t="shared" si="29"/>
        <v>161</v>
      </c>
      <c r="C168" s="4">
        <f t="shared" si="26"/>
        <v>0.2446153846153846</v>
      </c>
      <c r="D168" s="14">
        <f t="shared" si="30"/>
        <v>7774245.1132958317</v>
      </c>
      <c r="E168" s="14">
        <f t="shared" si="27"/>
        <v>-3.045512909465055E-6</v>
      </c>
      <c r="F168" s="14">
        <f t="shared" si="31"/>
        <v>1.3772630590101452E-5</v>
      </c>
      <c r="G168" s="14">
        <f t="shared" si="34"/>
        <v>-2.2516527021124264E-6</v>
      </c>
      <c r="H168" s="14">
        <f t="shared" si="32"/>
        <v>825754.88669039588</v>
      </c>
      <c r="I168" s="14">
        <f t="shared" si="25"/>
        <v>5.2971656115774814E-6</v>
      </c>
      <c r="J168" s="3">
        <f t="shared" si="35"/>
        <v>825754.88670416852</v>
      </c>
      <c r="K168" s="3">
        <f t="shared" si="33"/>
        <v>3.045512909465055E-6</v>
      </c>
      <c r="L168" s="3" t="str">
        <f ca="1">IF($A168&lt;=MAX(COVID19!A163:A4200),_xlfn.NUMBERVALUE(INDIRECT(ADDRESS((ROW(L168)-7)*28+29,5,,,"COVID19"))),"")</f>
        <v/>
      </c>
    </row>
    <row r="169" spans="1:12" x14ac:dyDescent="0.4">
      <c r="A169" s="1">
        <f t="shared" si="28"/>
        <v>44048</v>
      </c>
      <c r="B169" s="3">
        <f t="shared" si="29"/>
        <v>162</v>
      </c>
      <c r="C169" s="4">
        <f t="shared" si="26"/>
        <v>0.2446153846153846</v>
      </c>
      <c r="D169" s="14">
        <f t="shared" si="30"/>
        <v>7774245.1132927863</v>
      </c>
      <c r="E169" s="14">
        <f t="shared" si="27"/>
        <v>-2.5476096710773549E-6</v>
      </c>
      <c r="F169" s="14">
        <f t="shared" si="31"/>
        <v>1.1520977887989026E-5</v>
      </c>
      <c r="G169" s="14">
        <f t="shared" si="34"/>
        <v>-1.8835356704568856E-6</v>
      </c>
      <c r="H169" s="14">
        <f t="shared" si="32"/>
        <v>825754.88669569301</v>
      </c>
      <c r="I169" s="14">
        <f t="shared" si="25"/>
        <v>4.4311453415342405E-6</v>
      </c>
      <c r="J169" s="3">
        <f t="shared" si="35"/>
        <v>825754.88670721394</v>
      </c>
      <c r="K169" s="3">
        <f t="shared" si="33"/>
        <v>2.5476096710773549E-6</v>
      </c>
      <c r="L169" s="3" t="str">
        <f ca="1">IF($A169&lt;=MAX(COVID19!A164:A4200),_xlfn.NUMBERVALUE(INDIRECT(ADDRESS((ROW(L169)-7)*28+29,5,,,"COVID19"))),"")</f>
        <v/>
      </c>
    </row>
    <row r="170" spans="1:12" x14ac:dyDescent="0.4">
      <c r="A170" s="1">
        <f t="shared" si="28"/>
        <v>44049</v>
      </c>
      <c r="B170" s="3">
        <f t="shared" si="29"/>
        <v>163</v>
      </c>
      <c r="C170" s="4">
        <f t="shared" si="26"/>
        <v>0.2446153846153846</v>
      </c>
      <c r="D170" s="14">
        <f t="shared" si="30"/>
        <v>7774245.1132902391</v>
      </c>
      <c r="E170" s="14">
        <f t="shared" si="27"/>
        <v>-2.1311073796454988E-6</v>
      </c>
      <c r="F170" s="14">
        <f t="shared" si="31"/>
        <v>9.6374422175321404E-6</v>
      </c>
      <c r="G170" s="14">
        <f t="shared" si="34"/>
        <v>-1.5756011655591702E-6</v>
      </c>
      <c r="H170" s="14">
        <f t="shared" si="32"/>
        <v>825754.88670012413</v>
      </c>
      <c r="I170" s="14">
        <f t="shared" si="25"/>
        <v>3.706708545204669E-6</v>
      </c>
      <c r="J170" s="3">
        <f t="shared" si="35"/>
        <v>825754.88670976157</v>
      </c>
      <c r="K170" s="3">
        <f t="shared" si="33"/>
        <v>2.1311073796454988E-6</v>
      </c>
      <c r="L170" s="3" t="str">
        <f ca="1">IF($A170&lt;=MAX(COVID19!A165:A4200),_xlfn.NUMBERVALUE(INDIRECT(ADDRESS((ROW(L170)-7)*28+29,5,,,"COVID19"))),"")</f>
        <v/>
      </c>
    </row>
    <row r="171" spans="1:12" x14ac:dyDescent="0.4">
      <c r="A171" s="1">
        <f t="shared" si="28"/>
        <v>44050</v>
      </c>
      <c r="B171" s="3">
        <f t="shared" si="29"/>
        <v>164</v>
      </c>
      <c r="C171" s="4">
        <f t="shared" si="26"/>
        <v>0.2446153846153846</v>
      </c>
      <c r="D171" s="14">
        <f t="shared" si="30"/>
        <v>7774245.1132881083</v>
      </c>
      <c r="E171" s="14">
        <f t="shared" si="27"/>
        <v>-1.7826979992813244E-6</v>
      </c>
      <c r="F171" s="14">
        <f t="shared" si="31"/>
        <v>8.0618410519729694E-6</v>
      </c>
      <c r="G171" s="14">
        <f t="shared" si="34"/>
        <v>-1.3180100976313557E-6</v>
      </c>
      <c r="H171" s="14">
        <f t="shared" si="32"/>
        <v>825754.88670383079</v>
      </c>
      <c r="I171" s="14">
        <f t="shared" si="25"/>
        <v>3.1007080969126801E-6</v>
      </c>
      <c r="J171" s="3">
        <f t="shared" si="35"/>
        <v>825754.88671189267</v>
      </c>
      <c r="K171" s="3">
        <f t="shared" si="33"/>
        <v>1.7826979992813244E-6</v>
      </c>
      <c r="L171" s="3" t="str">
        <f ca="1">IF($A171&lt;=MAX(COVID19!A166:A4200),_xlfn.NUMBERVALUE(INDIRECT(ADDRESS((ROW(L171)-7)*28+29,5,,,"COVID19"))),"")</f>
        <v/>
      </c>
    </row>
    <row r="172" spans="1:12" x14ac:dyDescent="0.4">
      <c r="A172" s="1">
        <f t="shared" si="28"/>
        <v>44051</v>
      </c>
      <c r="B172" s="3">
        <f t="shared" si="29"/>
        <v>165</v>
      </c>
      <c r="C172" s="4">
        <f t="shared" si="26"/>
        <v>0.2446153846153846</v>
      </c>
      <c r="D172" s="14">
        <f t="shared" si="30"/>
        <v>7774245.1132863257</v>
      </c>
      <c r="E172" s="14">
        <f t="shared" si="27"/>
        <v>-1.4912491913805859E-6</v>
      </c>
      <c r="F172" s="14">
        <f t="shared" si="31"/>
        <v>6.7438309543416134E-6</v>
      </c>
      <c r="G172" s="14">
        <f t="shared" si="34"/>
        <v>-1.1025319449046497E-6</v>
      </c>
      <c r="H172" s="14">
        <f t="shared" si="32"/>
        <v>825754.88670693152</v>
      </c>
      <c r="I172" s="14">
        <f t="shared" si="25"/>
        <v>2.5937811362852356E-6</v>
      </c>
      <c r="J172" s="3">
        <f t="shared" si="35"/>
        <v>825754.88671367534</v>
      </c>
      <c r="K172" s="3">
        <f t="shared" si="33"/>
        <v>1.4912491913805859E-6</v>
      </c>
      <c r="L172" s="3" t="str">
        <f ca="1">IF($A172&lt;=MAX(COVID19!A167:A4200),_xlfn.NUMBERVALUE(INDIRECT(ADDRESS((ROW(L172)-7)*28+29,5,,,"COVID19"))),"")</f>
        <v/>
      </c>
    </row>
    <row r="173" spans="1:12" x14ac:dyDescent="0.4">
      <c r="A173" s="1">
        <f t="shared" si="28"/>
        <v>44052</v>
      </c>
      <c r="B173" s="3">
        <f t="shared" si="29"/>
        <v>166</v>
      </c>
      <c r="C173" s="4">
        <f t="shared" si="26"/>
        <v>0.2446153846153846</v>
      </c>
      <c r="D173" s="14">
        <f t="shared" si="30"/>
        <v>7774245.1132848347</v>
      </c>
      <c r="E173" s="14">
        <f t="shared" si="27"/>
        <v>-1.2474486153514005E-6</v>
      </c>
      <c r="F173" s="14">
        <f t="shared" si="31"/>
        <v>5.6412990094369638E-6</v>
      </c>
      <c r="G173" s="14">
        <f t="shared" si="34"/>
        <v>-9.2228177289358545E-7</v>
      </c>
      <c r="H173" s="14">
        <f t="shared" si="32"/>
        <v>825754.88670952525</v>
      </c>
      <c r="I173" s="14">
        <f t="shared" si="25"/>
        <v>2.1697303882449859E-6</v>
      </c>
      <c r="J173" s="3">
        <f t="shared" si="35"/>
        <v>825754.8867151665</v>
      </c>
      <c r="K173" s="3">
        <f t="shared" si="33"/>
        <v>1.2474486153514005E-6</v>
      </c>
      <c r="L173" s="3" t="str">
        <f ca="1">IF($A173&lt;=MAX(COVID19!A168:A4200),_xlfn.NUMBERVALUE(INDIRECT(ADDRESS((ROW(L173)-7)*28+29,5,,,"COVID19"))),"")</f>
        <v/>
      </c>
    </row>
    <row r="174" spans="1:12" x14ac:dyDescent="0.4">
      <c r="A174" s="1">
        <f t="shared" si="28"/>
        <v>44053</v>
      </c>
      <c r="B174" s="3">
        <f t="shared" si="29"/>
        <v>167</v>
      </c>
      <c r="C174" s="4">
        <f t="shared" si="26"/>
        <v>0.2446153846153846</v>
      </c>
      <c r="D174" s="14">
        <f t="shared" si="30"/>
        <v>7774245.1132835876</v>
      </c>
      <c r="E174" s="14">
        <f t="shared" si="27"/>
        <v>-1.0435063817211166E-6</v>
      </c>
      <c r="F174" s="14">
        <f t="shared" si="31"/>
        <v>4.7190172365433779E-6</v>
      </c>
      <c r="G174" s="14">
        <f t="shared" si="34"/>
        <v>-7.7150024771864402E-7</v>
      </c>
      <c r="H174" s="14">
        <f t="shared" si="32"/>
        <v>825754.886711695</v>
      </c>
      <c r="I174" s="14">
        <f t="shared" si="25"/>
        <v>1.8150066294397607E-6</v>
      </c>
      <c r="J174" s="3">
        <f t="shared" si="35"/>
        <v>825754.88671641401</v>
      </c>
      <c r="K174" s="3">
        <f t="shared" si="33"/>
        <v>1.0435063817211166E-6</v>
      </c>
      <c r="L174" s="3" t="str">
        <f ca="1">IF($A174&lt;=MAX(COVID19!A169:A4200),_xlfn.NUMBERVALUE(INDIRECT(ADDRESS((ROW(L174)-7)*28+29,5,,,"COVID19"))),"")</f>
        <v/>
      </c>
    </row>
    <row r="175" spans="1:12" x14ac:dyDescent="0.4">
      <c r="A175" s="1">
        <f t="shared" si="28"/>
        <v>44054</v>
      </c>
      <c r="B175" s="3">
        <f t="shared" si="29"/>
        <v>168</v>
      </c>
      <c r="C175" s="4">
        <f t="shared" si="26"/>
        <v>0.2446153846153846</v>
      </c>
      <c r="D175" s="14">
        <f t="shared" si="30"/>
        <v>7774245.1132825445</v>
      </c>
      <c r="E175" s="14">
        <f t="shared" si="27"/>
        <v>-8.7290615043565499E-7</v>
      </c>
      <c r="F175" s="14">
        <f t="shared" si="31"/>
        <v>3.9475169888247341E-6</v>
      </c>
      <c r="G175" s="14">
        <f t="shared" si="34"/>
        <v>-6.4536961449693495E-7</v>
      </c>
      <c r="H175" s="14">
        <f t="shared" si="32"/>
        <v>825754.88671351003</v>
      </c>
      <c r="I175" s="14">
        <f t="shared" si="25"/>
        <v>1.5182757649325899E-6</v>
      </c>
      <c r="J175" s="3">
        <f t="shared" si="35"/>
        <v>825754.88671745756</v>
      </c>
      <c r="K175" s="3">
        <f t="shared" si="33"/>
        <v>8.7290615043565499E-7</v>
      </c>
      <c r="L175" s="3" t="str">
        <f ca="1">IF($A175&lt;=MAX(COVID19!A170:A4200),_xlfn.NUMBERVALUE(INDIRECT(ADDRESS((ROW(L175)-7)*28+29,5,,,"COVID19"))),"")</f>
        <v/>
      </c>
    </row>
    <row r="176" spans="1:12" x14ac:dyDescent="0.4">
      <c r="A176" s="1">
        <f t="shared" si="28"/>
        <v>44055</v>
      </c>
      <c r="B176" s="3">
        <f t="shared" si="29"/>
        <v>169</v>
      </c>
      <c r="C176" s="4">
        <f t="shared" si="26"/>
        <v>0.2446153846153846</v>
      </c>
      <c r="D176" s="14">
        <f t="shared" si="30"/>
        <v>7774245.1132816719</v>
      </c>
      <c r="E176" s="14">
        <f t="shared" si="27"/>
        <v>-7.3019692147127067E-7</v>
      </c>
      <c r="F176" s="14">
        <f t="shared" si="31"/>
        <v>3.302147374327799E-6</v>
      </c>
      <c r="G176" s="14">
        <f t="shared" si="34"/>
        <v>-5.3985976096249798E-7</v>
      </c>
      <c r="H176" s="14">
        <f t="shared" si="32"/>
        <v>825754.88671502832</v>
      </c>
      <c r="I176" s="14">
        <f t="shared" si="25"/>
        <v>1.2700566824337687E-6</v>
      </c>
      <c r="J176" s="3">
        <f t="shared" si="35"/>
        <v>825754.88671833044</v>
      </c>
      <c r="K176" s="3">
        <f t="shared" si="33"/>
        <v>7.3019692147127067E-7</v>
      </c>
      <c r="L176" s="3" t="str">
        <f ca="1">IF($A176&lt;=MAX(COVID19!A171:A4200),_xlfn.NUMBERVALUE(INDIRECT(ADDRESS((ROW(L176)-7)*28+29,5,,,"COVID19"))),"")</f>
        <v/>
      </c>
    </row>
    <row r="177" spans="1:12" x14ac:dyDescent="0.4">
      <c r="A177" s="1">
        <f t="shared" si="28"/>
        <v>44056</v>
      </c>
      <c r="B177" s="3">
        <f t="shared" si="29"/>
        <v>170</v>
      </c>
      <c r="C177" s="4">
        <f t="shared" si="26"/>
        <v>0.2446153846153846</v>
      </c>
      <c r="D177" s="14">
        <f t="shared" si="30"/>
        <v>7774245.1132809417</v>
      </c>
      <c r="E177" s="14">
        <f t="shared" si="27"/>
        <v>-6.1081886507502412E-7</v>
      </c>
      <c r="F177" s="14">
        <f t="shared" si="31"/>
        <v>2.7622876133653012E-6</v>
      </c>
      <c r="G177" s="14">
        <f t="shared" si="34"/>
        <v>-4.5159944775778389E-7</v>
      </c>
      <c r="H177" s="14">
        <f t="shared" si="32"/>
        <v>825754.88671629841</v>
      </c>
      <c r="I177" s="14">
        <f t="shared" si="25"/>
        <v>1.062418312832808E-6</v>
      </c>
      <c r="J177" s="3">
        <f t="shared" si="35"/>
        <v>825754.88671906071</v>
      </c>
      <c r="K177" s="3">
        <f t="shared" si="33"/>
        <v>6.1081886507502412E-7</v>
      </c>
      <c r="L177" s="3" t="str">
        <f ca="1">IF($A177&lt;=MAX(COVID19!A172:A4200),_xlfn.NUMBERVALUE(INDIRECT(ADDRESS((ROW(L177)-7)*28+29,5,,,"COVID19"))),"")</f>
        <v/>
      </c>
    </row>
    <row r="178" spans="1:12" x14ac:dyDescent="0.4">
      <c r="A178" s="1">
        <f t="shared" si="28"/>
        <v>44057</v>
      </c>
      <c r="B178" s="3">
        <f t="shared" si="29"/>
        <v>171</v>
      </c>
      <c r="C178" s="4">
        <f t="shared" si="26"/>
        <v>0.2446153846153846</v>
      </c>
      <c r="D178" s="14">
        <f t="shared" si="30"/>
        <v>7774245.1132803308</v>
      </c>
      <c r="E178" s="14">
        <f t="shared" si="27"/>
        <v>-5.1095762658075859E-7</v>
      </c>
      <c r="F178" s="14">
        <f t="shared" si="31"/>
        <v>2.3106881656075173E-6</v>
      </c>
      <c r="G178" s="14">
        <f t="shared" si="34"/>
        <v>-3.7776859096059412E-7</v>
      </c>
      <c r="H178" s="14">
        <f t="shared" si="32"/>
        <v>825754.88671736082</v>
      </c>
      <c r="I178" s="14">
        <f t="shared" si="25"/>
        <v>8.8872621754135271E-7</v>
      </c>
      <c r="J178" s="3">
        <f t="shared" si="35"/>
        <v>825754.88671967154</v>
      </c>
      <c r="K178" s="3">
        <f t="shared" si="33"/>
        <v>5.1095762658075859E-7</v>
      </c>
      <c r="L178" s="3" t="str">
        <f ca="1">IF($A178&lt;=MAX(COVID19!A173:A4200),_xlfn.NUMBERVALUE(INDIRECT(ADDRESS((ROW(L178)-7)*28+29,5,,,"COVID19"))),"")</f>
        <v/>
      </c>
    </row>
    <row r="179" spans="1:12" x14ac:dyDescent="0.4">
      <c r="A179" s="1">
        <f t="shared" si="28"/>
        <v>44058</v>
      </c>
      <c r="B179" s="3">
        <f t="shared" si="29"/>
        <v>172</v>
      </c>
      <c r="C179" s="4">
        <f t="shared" si="26"/>
        <v>0.2446153846153846</v>
      </c>
      <c r="D179" s="14">
        <f t="shared" si="30"/>
        <v>7774245.1132798195</v>
      </c>
      <c r="E179" s="14">
        <f t="shared" si="27"/>
        <v>-4.2742245056392102E-7</v>
      </c>
      <c r="F179" s="14">
        <f t="shared" si="31"/>
        <v>1.9329195746469233E-6</v>
      </c>
      <c r="G179" s="14">
        <f t="shared" si="34"/>
        <v>-3.1600815506951098E-7</v>
      </c>
      <c r="H179" s="14">
        <f t="shared" si="32"/>
        <v>825754.88671824953</v>
      </c>
      <c r="I179" s="14">
        <f t="shared" si="25"/>
        <v>7.43430605633432E-7</v>
      </c>
      <c r="J179" s="3">
        <f t="shared" si="35"/>
        <v>825754.88672018249</v>
      </c>
      <c r="K179" s="3">
        <f t="shared" si="33"/>
        <v>4.2742245056392102E-7</v>
      </c>
      <c r="L179" s="3" t="str">
        <f ca="1">IF($A179&lt;=MAX(COVID19!A174:A4200),_xlfn.NUMBERVALUE(INDIRECT(ADDRESS((ROW(L179)-7)*28+29,5,,,"COVID19"))),"")</f>
        <v/>
      </c>
    </row>
    <row r="180" spans="1:12" x14ac:dyDescent="0.4">
      <c r="A180" s="1">
        <f t="shared" si="28"/>
        <v>44059</v>
      </c>
      <c r="B180" s="3">
        <f t="shared" si="29"/>
        <v>173</v>
      </c>
      <c r="C180" s="4">
        <f t="shared" si="26"/>
        <v>0.2446153846153846</v>
      </c>
      <c r="D180" s="14">
        <f t="shared" si="30"/>
        <v>7774245.113279392</v>
      </c>
      <c r="E180" s="14">
        <f t="shared" si="27"/>
        <v>-3.5754423017148468E-7</v>
      </c>
      <c r="F180" s="14">
        <f t="shared" si="31"/>
        <v>1.6169114195774124E-6</v>
      </c>
      <c r="G180" s="14">
        <f t="shared" si="34"/>
        <v>-2.6434477735828929E-7</v>
      </c>
      <c r="H180" s="14">
        <f t="shared" si="32"/>
        <v>825754.88671899296</v>
      </c>
      <c r="I180" s="14">
        <f t="shared" si="25"/>
        <v>6.2188900752977397E-7</v>
      </c>
      <c r="J180" s="3">
        <f t="shared" si="35"/>
        <v>825754.88672060985</v>
      </c>
      <c r="K180" s="3">
        <f t="shared" si="33"/>
        <v>3.5754423017148468E-7</v>
      </c>
      <c r="L180" s="3" t="str">
        <f ca="1">IF($A180&lt;=MAX(COVID19!A175:A4200),_xlfn.NUMBERVALUE(INDIRECT(ADDRESS((ROW(L180)-7)*28+29,5,,,"COVID19"))),"")</f>
        <v/>
      </c>
    </row>
    <row r="181" spans="1:12" x14ac:dyDescent="0.4">
      <c r="A181" s="1">
        <f t="shared" si="28"/>
        <v>44060</v>
      </c>
      <c r="B181" s="3">
        <f t="shared" si="29"/>
        <v>174</v>
      </c>
      <c r="C181" s="4">
        <f t="shared" si="26"/>
        <v>0.2446153846153846</v>
      </c>
      <c r="D181" s="14">
        <f t="shared" si="30"/>
        <v>7774245.1132790344</v>
      </c>
      <c r="E181" s="14">
        <f t="shared" si="27"/>
        <v>-2.9909022411025826E-7</v>
      </c>
      <c r="F181" s="14">
        <f t="shared" si="31"/>
        <v>1.3525666422191231E-6</v>
      </c>
      <c r="G181" s="14">
        <f t="shared" si="34"/>
        <v>-2.2112771520478905E-7</v>
      </c>
      <c r="H181" s="14">
        <f t="shared" si="32"/>
        <v>825754.88671961485</v>
      </c>
      <c r="I181" s="14">
        <f t="shared" si="25"/>
        <v>5.2021793931504731E-7</v>
      </c>
      <c r="J181" s="3">
        <f t="shared" si="35"/>
        <v>825754.88672096736</v>
      </c>
      <c r="K181" s="3">
        <f t="shared" si="33"/>
        <v>2.9909022411025826E-7</v>
      </c>
      <c r="L181" s="3" t="str">
        <f ca="1">IF($A181&lt;=MAX(COVID19!A176:A4200),_xlfn.NUMBERVALUE(INDIRECT(ADDRESS((ROW(L181)-7)*28+29,5,,,"COVID19"))),"")</f>
        <v/>
      </c>
    </row>
    <row r="182" spans="1:12" x14ac:dyDescent="0.4">
      <c r="A182" s="1">
        <f t="shared" si="28"/>
        <v>44061</v>
      </c>
      <c r="B182" s="3">
        <f t="shared" si="29"/>
        <v>175</v>
      </c>
      <c r="C182" s="4">
        <f t="shared" si="26"/>
        <v>0.2446153846153846</v>
      </c>
      <c r="D182" s="14">
        <f t="shared" si="30"/>
        <v>7774245.1132787354</v>
      </c>
      <c r="E182" s="14">
        <f t="shared" si="27"/>
        <v>-2.5019271634007314E-7</v>
      </c>
      <c r="F182" s="14">
        <f t="shared" si="31"/>
        <v>1.1314389270143341E-6</v>
      </c>
      <c r="G182" s="14">
        <f t="shared" si="34"/>
        <v>-1.8497610174236302E-7</v>
      </c>
      <c r="H182" s="14">
        <f t="shared" si="32"/>
        <v>825754.88672013511</v>
      </c>
      <c r="I182" s="14">
        <f t="shared" si="25"/>
        <v>4.3516881808243616E-7</v>
      </c>
      <c r="J182" s="3">
        <f t="shared" si="35"/>
        <v>825754.88672126655</v>
      </c>
      <c r="K182" s="3">
        <f t="shared" si="33"/>
        <v>2.5019271634007314E-7</v>
      </c>
      <c r="L182" s="3" t="str">
        <f ca="1">IF($A182&lt;=MAX(COVID19!A177:A4200),_xlfn.NUMBERVALUE(INDIRECT(ADDRESS((ROW(L182)-7)*28+29,5,,,"COVID19"))),"")</f>
        <v/>
      </c>
    </row>
    <row r="183" spans="1:12" x14ac:dyDescent="0.4">
      <c r="A183" s="1">
        <f t="shared" si="28"/>
        <v>44062</v>
      </c>
      <c r="B183" s="3">
        <f t="shared" si="29"/>
        <v>176</v>
      </c>
      <c r="C183" s="4">
        <f t="shared" si="26"/>
        <v>0.2446153846153846</v>
      </c>
      <c r="D183" s="14">
        <f t="shared" si="30"/>
        <v>7774245.1132784849</v>
      </c>
      <c r="E183" s="14">
        <f t="shared" si="27"/>
        <v>-2.0928933901413036E-7</v>
      </c>
      <c r="F183" s="14">
        <f t="shared" si="31"/>
        <v>9.4646282527197105E-7</v>
      </c>
      <c r="G183" s="14">
        <f t="shared" si="34"/>
        <v>-1.5473482455201234E-7</v>
      </c>
      <c r="H183" s="14">
        <f t="shared" si="32"/>
        <v>825754.88672057027</v>
      </c>
      <c r="I183" s="14">
        <f t="shared" si="25"/>
        <v>3.640241635661427E-7</v>
      </c>
      <c r="J183" s="3">
        <f t="shared" si="35"/>
        <v>825754.88672151673</v>
      </c>
      <c r="K183" s="3">
        <f t="shared" si="33"/>
        <v>2.0928933901413036E-7</v>
      </c>
      <c r="L183" s="3" t="str">
        <f ca="1">IF($A183&lt;=MAX(COVID19!A178:A4200),_xlfn.NUMBERVALUE(INDIRECT(ADDRESS((ROW(L183)-7)*28+29,5,,,"COVID19"))),"")</f>
        <v/>
      </c>
    </row>
    <row r="184" spans="1:12" x14ac:dyDescent="0.4">
      <c r="A184" s="1">
        <f t="shared" si="28"/>
        <v>44063</v>
      </c>
      <c r="B184" s="3">
        <f t="shared" si="29"/>
        <v>177</v>
      </c>
      <c r="C184" s="4">
        <f t="shared" si="26"/>
        <v>0.2446153846153846</v>
      </c>
      <c r="D184" s="14">
        <f t="shared" si="30"/>
        <v>7774245.1132782754</v>
      </c>
      <c r="E184" s="14">
        <f t="shared" si="27"/>
        <v>-1.7507315187159072E-7</v>
      </c>
      <c r="F184" s="14">
        <f t="shared" si="31"/>
        <v>7.9172800071995874E-7</v>
      </c>
      <c r="G184" s="14">
        <f t="shared" si="34"/>
        <v>-1.2943761763608568E-7</v>
      </c>
      <c r="H184" s="14">
        <f t="shared" si="32"/>
        <v>825754.8867209343</v>
      </c>
      <c r="I184" s="14">
        <f t="shared" si="25"/>
        <v>3.045107695076764E-7</v>
      </c>
      <c r="J184" s="3">
        <f t="shared" si="35"/>
        <v>825754.88672172604</v>
      </c>
      <c r="K184" s="3">
        <f t="shared" si="33"/>
        <v>1.7507315187159072E-7</v>
      </c>
      <c r="L184" s="3" t="str">
        <f ca="1">IF($A184&lt;=MAX(COVID19!A179:A4200),_xlfn.NUMBERVALUE(INDIRECT(ADDRESS((ROW(L184)-7)*28+29,5,,,"COVID19"))),"")</f>
        <v/>
      </c>
    </row>
    <row r="185" spans="1:12" x14ac:dyDescent="0.4">
      <c r="A185" s="1">
        <f t="shared" si="28"/>
        <v>44064</v>
      </c>
      <c r="B185" s="3">
        <f t="shared" si="29"/>
        <v>178</v>
      </c>
      <c r="C185" s="4">
        <f t="shared" si="26"/>
        <v>0.2446153846153846</v>
      </c>
      <c r="D185" s="14">
        <f t="shared" si="30"/>
        <v>7774245.1132781003</v>
      </c>
      <c r="E185" s="14">
        <f t="shared" si="27"/>
        <v>-1.4645088302459391E-7</v>
      </c>
      <c r="F185" s="14">
        <f t="shared" si="31"/>
        <v>6.6229038308387304E-7</v>
      </c>
      <c r="G185" s="14">
        <f t="shared" si="34"/>
        <v>-1.0827618739228031E-7</v>
      </c>
      <c r="H185" s="14">
        <f t="shared" si="32"/>
        <v>825754.88672123884</v>
      </c>
      <c r="I185" s="14">
        <f t="shared" si="25"/>
        <v>2.5472707041687422E-7</v>
      </c>
      <c r="J185" s="3">
        <f t="shared" si="35"/>
        <v>825754.88672190113</v>
      </c>
      <c r="K185" s="3">
        <f t="shared" si="33"/>
        <v>1.4645088302459391E-7</v>
      </c>
      <c r="L185" s="3" t="str">
        <f ca="1">IF($A185&lt;=MAX(COVID19!A180:A4200),_xlfn.NUMBERVALUE(INDIRECT(ADDRESS((ROW(L185)-7)*28+29,5,,,"COVID19"))),"")</f>
        <v/>
      </c>
    </row>
    <row r="186" spans="1:12" x14ac:dyDescent="0.4">
      <c r="A186" s="1">
        <f t="shared" si="28"/>
        <v>44065</v>
      </c>
      <c r="B186" s="3">
        <f t="shared" si="29"/>
        <v>179</v>
      </c>
      <c r="C186" s="4">
        <f t="shared" si="26"/>
        <v>0.2446153846153846</v>
      </c>
      <c r="D186" s="14">
        <f t="shared" si="30"/>
        <v>7774245.113277954</v>
      </c>
      <c r="E186" s="14">
        <f t="shared" si="27"/>
        <v>-1.2250799685387744E-7</v>
      </c>
      <c r="F186" s="14">
        <f t="shared" si="31"/>
        <v>5.5401419569159271E-7</v>
      </c>
      <c r="G186" s="14">
        <f t="shared" si="34"/>
        <v>-9.0574386104427435E-8</v>
      </c>
      <c r="H186" s="14">
        <f t="shared" si="32"/>
        <v>825754.88672149356</v>
      </c>
      <c r="I186" s="14">
        <f t="shared" si="25"/>
        <v>2.1308238295830487E-7</v>
      </c>
      <c r="J186" s="3">
        <f t="shared" si="35"/>
        <v>825754.88672204758</v>
      </c>
      <c r="K186" s="3">
        <f t="shared" si="33"/>
        <v>1.2250799685387744E-7</v>
      </c>
      <c r="L186" s="3" t="str">
        <f ca="1">IF($A186&lt;=MAX(COVID19!A181:A4200),_xlfn.NUMBERVALUE(INDIRECT(ADDRESS((ROW(L186)-7)*28+29,5,,,"COVID19"))),"")</f>
        <v/>
      </c>
    </row>
    <row r="187" spans="1:12" x14ac:dyDescent="0.4">
      <c r="A187" s="1">
        <f t="shared" si="28"/>
        <v>44066</v>
      </c>
      <c r="B187" s="3">
        <f t="shared" si="29"/>
        <v>180</v>
      </c>
      <c r="C187" s="4">
        <f t="shared" si="26"/>
        <v>0.2446153846153846</v>
      </c>
      <c r="D187" s="14">
        <f t="shared" si="30"/>
        <v>7774245.1132778311</v>
      </c>
      <c r="E187" s="14">
        <f t="shared" si="27"/>
        <v>-1.0247947286619804E-7</v>
      </c>
      <c r="F187" s="14">
        <f t="shared" si="31"/>
        <v>4.6343980958716527E-7</v>
      </c>
      <c r="G187" s="14">
        <f t="shared" si="34"/>
        <v>-7.5766607744250128E-8</v>
      </c>
      <c r="H187" s="14">
        <f t="shared" si="32"/>
        <v>825754.8867217066</v>
      </c>
      <c r="I187" s="14">
        <f t="shared" si="25"/>
        <v>1.7824608061044817E-7</v>
      </c>
      <c r="J187" s="3">
        <f t="shared" si="35"/>
        <v>825754.88672217005</v>
      </c>
      <c r="K187" s="3">
        <f t="shared" si="33"/>
        <v>1.0247947286619804E-7</v>
      </c>
      <c r="L187" s="3" t="str">
        <f ca="1">IF($A187&lt;=MAX(COVID19!A182:A4200),_xlfn.NUMBERVALUE(INDIRECT(ADDRESS((ROW(L187)-7)*28+29,5,,,"COVID19"))),"")</f>
        <v/>
      </c>
    </row>
    <row r="188" spans="1:12" x14ac:dyDescent="0.4">
      <c r="A188" s="1">
        <f t="shared" si="28"/>
        <v>44067</v>
      </c>
      <c r="B188" s="3">
        <f t="shared" si="29"/>
        <v>181</v>
      </c>
      <c r="C188" s="4">
        <f t="shared" si="26"/>
        <v>0.2446153846153846</v>
      </c>
      <c r="D188" s="14">
        <f t="shared" si="30"/>
        <v>7774245.1132777287</v>
      </c>
      <c r="E188" s="14">
        <f t="shared" si="27"/>
        <v>-8.5725361842788208E-8</v>
      </c>
      <c r="F188" s="14">
        <f t="shared" si="31"/>
        <v>3.8767320184291514E-7</v>
      </c>
      <c r="G188" s="14">
        <f t="shared" si="34"/>
        <v>-6.3379715789102208E-8</v>
      </c>
      <c r="H188" s="14">
        <f t="shared" si="32"/>
        <v>825754.88672188483</v>
      </c>
      <c r="I188" s="14">
        <f t="shared" si="25"/>
        <v>1.4910507763189042E-7</v>
      </c>
      <c r="J188" s="3">
        <f t="shared" si="35"/>
        <v>825754.88672227249</v>
      </c>
      <c r="K188" s="3">
        <f t="shared" si="33"/>
        <v>8.5725361842788208E-8</v>
      </c>
      <c r="L188" s="3" t="str">
        <f ca="1">IF($A188&lt;=MAX(COVID19!A183:A4200),_xlfn.NUMBERVALUE(INDIRECT(ADDRESS((ROW(L188)-7)*28+29,5,,,"COVID19"))),"")</f>
        <v/>
      </c>
    </row>
    <row r="189" spans="1:12" x14ac:dyDescent="0.4">
      <c r="A189" s="1">
        <f t="shared" si="28"/>
        <v>44068</v>
      </c>
      <c r="B189" s="3">
        <f t="shared" si="29"/>
        <v>182</v>
      </c>
      <c r="C189" s="4">
        <f t="shared" si="26"/>
        <v>0.2446153846153846</v>
      </c>
      <c r="D189" s="14">
        <f t="shared" si="30"/>
        <v>7774245.113277643</v>
      </c>
      <c r="E189" s="14">
        <f t="shared" si="27"/>
        <v>-7.171033825156326E-8</v>
      </c>
      <c r="F189" s="14">
        <f t="shared" si="31"/>
        <v>3.2429348605381295E-7</v>
      </c>
      <c r="G189" s="14">
        <f t="shared" si="34"/>
        <v>-5.3017925615287854E-8</v>
      </c>
      <c r="H189" s="14">
        <f t="shared" si="32"/>
        <v>825754.88672203396</v>
      </c>
      <c r="I189" s="14">
        <f t="shared" si="25"/>
        <v>1.2472826386685111E-7</v>
      </c>
      <c r="J189" s="3">
        <f t="shared" si="35"/>
        <v>825754.88672235829</v>
      </c>
      <c r="K189" s="3">
        <f t="shared" si="33"/>
        <v>7.171033825156326E-8</v>
      </c>
      <c r="L189" s="3" t="str">
        <f ca="1">IF($A189&lt;=MAX(COVID19!A184:A4200),_xlfn.NUMBERVALUE(INDIRECT(ADDRESS((ROW(L189)-7)*28+29,5,,,"COVID19"))),"")</f>
        <v/>
      </c>
    </row>
    <row r="190" spans="1:12" x14ac:dyDescent="0.4">
      <c r="A190" s="1">
        <f t="shared" si="28"/>
        <v>44069</v>
      </c>
      <c r="B190" s="3">
        <f t="shared" si="29"/>
        <v>183</v>
      </c>
      <c r="C190" s="4">
        <f t="shared" si="26"/>
        <v>0.2446153846153846</v>
      </c>
      <c r="D190" s="14">
        <f t="shared" si="30"/>
        <v>7774245.1132775713</v>
      </c>
      <c r="E190" s="14">
        <f t="shared" si="27"/>
        <v>-5.9986595583979116E-8</v>
      </c>
      <c r="F190" s="14">
        <f t="shared" si="31"/>
        <v>2.7127556043852507E-7</v>
      </c>
      <c r="G190" s="14">
        <f t="shared" si="34"/>
        <v>-4.4350158430838214E-8</v>
      </c>
      <c r="H190" s="14">
        <f t="shared" si="32"/>
        <v>825754.88672215864</v>
      </c>
      <c r="I190" s="14">
        <f t="shared" si="25"/>
        <v>1.0433675401481733E-7</v>
      </c>
      <c r="J190" s="3">
        <f t="shared" si="35"/>
        <v>825754.88672242989</v>
      </c>
      <c r="K190" s="3">
        <f t="shared" si="33"/>
        <v>5.9986595583979116E-8</v>
      </c>
      <c r="L190" s="3" t="str">
        <f ca="1">IF($A190&lt;=MAX(COVID19!A185:A4200),_xlfn.NUMBERVALUE(INDIRECT(ADDRESS((ROW(L190)-7)*28+29,5,,,"COVID19"))),"")</f>
        <v/>
      </c>
    </row>
    <row r="191" spans="1:12" x14ac:dyDescent="0.4">
      <c r="A191" s="1">
        <f t="shared" si="28"/>
        <v>44070</v>
      </c>
      <c r="B191" s="3">
        <f t="shared" si="29"/>
        <v>184</v>
      </c>
      <c r="C191" s="4">
        <f t="shared" si="26"/>
        <v>0.2446153846153846</v>
      </c>
      <c r="D191" s="14">
        <f t="shared" si="30"/>
        <v>7774245.1132775117</v>
      </c>
      <c r="E191" s="14">
        <f t="shared" si="27"/>
        <v>-5.0179538090205775E-8</v>
      </c>
      <c r="F191" s="14">
        <f t="shared" si="31"/>
        <v>2.2692540200768685E-7</v>
      </c>
      <c r="G191" s="14">
        <f t="shared" si="34"/>
        <v>-3.7099462681981472E-8</v>
      </c>
      <c r="H191" s="14">
        <f t="shared" si="32"/>
        <v>825754.88672226295</v>
      </c>
      <c r="I191" s="14">
        <f t="shared" si="25"/>
        <v>8.7279000772187247E-8</v>
      </c>
      <c r="J191" s="3">
        <f t="shared" si="35"/>
        <v>825754.88672248984</v>
      </c>
      <c r="K191" s="3">
        <f t="shared" si="33"/>
        <v>5.0179538090205775E-8</v>
      </c>
      <c r="L191" s="3" t="str">
        <f ca="1">IF($A191&lt;=MAX(COVID19!A186:A4200),_xlfn.NUMBERVALUE(INDIRECT(ADDRESS((ROW(L191)-7)*28+29,5,,,"COVID19"))),"")</f>
        <v/>
      </c>
    </row>
    <row r="192" spans="1:12" x14ac:dyDescent="0.4">
      <c r="A192" s="1">
        <f t="shared" si="28"/>
        <v>44071</v>
      </c>
      <c r="B192" s="3">
        <f t="shared" si="29"/>
        <v>185</v>
      </c>
      <c r="C192" s="4">
        <f t="shared" si="26"/>
        <v>0.2446153846153846</v>
      </c>
      <c r="D192" s="14">
        <f t="shared" si="30"/>
        <v>7774245.1132774614</v>
      </c>
      <c r="E192" s="14">
        <f t="shared" si="27"/>
        <v>-4.1975811736495678E-8</v>
      </c>
      <c r="F192" s="14">
        <f t="shared" si="31"/>
        <v>1.8982593932570538E-7</v>
      </c>
      <c r="G192" s="14">
        <f t="shared" si="34"/>
        <v>-3.1034164927237152E-8</v>
      </c>
      <c r="H192" s="14">
        <f t="shared" si="32"/>
        <v>825754.88672235026</v>
      </c>
      <c r="I192" s="14">
        <f t="shared" si="25"/>
        <v>7.3009976663732829E-8</v>
      </c>
      <c r="J192" s="3">
        <f t="shared" si="35"/>
        <v>825754.88672254013</v>
      </c>
      <c r="K192" s="3">
        <f t="shared" si="33"/>
        <v>4.1975811736495678E-8</v>
      </c>
      <c r="L192" s="3" t="str">
        <f ca="1">IF($A192&lt;=MAX(COVID19!A187:A4200),_xlfn.NUMBERVALUE(INDIRECT(ADDRESS((ROW(L192)-7)*28+29,5,,,"COVID19"))),"")</f>
        <v/>
      </c>
    </row>
    <row r="193" spans="1:12" x14ac:dyDescent="0.4">
      <c r="A193" s="1">
        <f t="shared" si="28"/>
        <v>44072</v>
      </c>
      <c r="B193" s="3">
        <f t="shared" si="29"/>
        <v>186</v>
      </c>
      <c r="C193" s="4">
        <f t="shared" si="26"/>
        <v>0.2446153846153846</v>
      </c>
      <c r="D193" s="14">
        <f t="shared" si="30"/>
        <v>7774245.1132774195</v>
      </c>
      <c r="E193" s="14">
        <f t="shared" si="27"/>
        <v>-3.5113291951199426E-8</v>
      </c>
      <c r="F193" s="14">
        <f t="shared" si="31"/>
        <v>1.5879177439846824E-7</v>
      </c>
      <c r="G193" s="14">
        <f t="shared" si="34"/>
        <v>-2.5960467432826817E-8</v>
      </c>
      <c r="H193" s="14">
        <f t="shared" si="32"/>
        <v>825754.88672242325</v>
      </c>
      <c r="I193" s="14">
        <f t="shared" si="25"/>
        <v>6.1073759384026243E-8</v>
      </c>
      <c r="J193" s="3">
        <f t="shared" si="35"/>
        <v>825754.88672258204</v>
      </c>
      <c r="K193" s="3">
        <f t="shared" si="33"/>
        <v>3.5113291951199426E-8</v>
      </c>
      <c r="L193" s="3" t="str">
        <f ca="1">IF($A193&lt;=MAX(COVID19!A188:A4200),_xlfn.NUMBERVALUE(INDIRECT(ADDRESS((ROW(L193)-7)*28+29,5,,,"COVID19"))),"")</f>
        <v/>
      </c>
    </row>
    <row r="194" spans="1:12" x14ac:dyDescent="0.4">
      <c r="A194" s="1">
        <f t="shared" si="28"/>
        <v>44073</v>
      </c>
      <c r="B194" s="3">
        <f t="shared" si="29"/>
        <v>187</v>
      </c>
      <c r="C194" s="4">
        <f t="shared" si="26"/>
        <v>0.2446153846153846</v>
      </c>
      <c r="D194" s="14">
        <f t="shared" si="30"/>
        <v>7774245.1132773841</v>
      </c>
      <c r="E194" s="14">
        <f t="shared" si="27"/>
        <v>-2.9372708248979221E-8</v>
      </c>
      <c r="F194" s="14">
        <f t="shared" si="31"/>
        <v>1.3283130696564141E-7</v>
      </c>
      <c r="G194" s="14">
        <f t="shared" si="34"/>
        <v>-2.1716255968575167E-8</v>
      </c>
      <c r="H194" s="14">
        <f t="shared" si="32"/>
        <v>825754.88672248437</v>
      </c>
      <c r="I194" s="14">
        <f t="shared" si="25"/>
        <v>5.1088964217554388E-8</v>
      </c>
      <c r="J194" s="3">
        <f t="shared" si="35"/>
        <v>825754.8867226172</v>
      </c>
      <c r="K194" s="3">
        <f t="shared" si="33"/>
        <v>2.9372708248979221E-8</v>
      </c>
      <c r="L194" s="3" t="str">
        <f ca="1">IF($A194&lt;=MAX(COVID19!A189:A4200),_xlfn.NUMBERVALUE(INDIRECT(ADDRESS((ROW(L194)-7)*28+29,5,,,"COVID19"))),"")</f>
        <v/>
      </c>
    </row>
    <row r="195" spans="1:12" x14ac:dyDescent="0.4">
      <c r="A195" s="1">
        <f t="shared" si="28"/>
        <v>44074</v>
      </c>
      <c r="B195" s="3">
        <f t="shared" si="29"/>
        <v>188</v>
      </c>
      <c r="C195" s="4">
        <f t="shared" si="26"/>
        <v>0.2446153846153846</v>
      </c>
      <c r="D195" s="14">
        <f t="shared" si="30"/>
        <v>7774245.1132773543</v>
      </c>
      <c r="E195" s="14">
        <f t="shared" si="27"/>
        <v>-2.4570638124124416E-8</v>
      </c>
      <c r="F195" s="14">
        <f t="shared" si="31"/>
        <v>1.1111505099706625E-7</v>
      </c>
      <c r="G195" s="14">
        <f t="shared" si="34"/>
        <v>-1.8165919951670288E-8</v>
      </c>
      <c r="H195" s="14">
        <f t="shared" si="32"/>
        <v>825754.88672253548</v>
      </c>
      <c r="I195" s="14">
        <f t="shared" si="25"/>
        <v>4.2736558075794704E-8</v>
      </c>
      <c r="J195" s="3">
        <f t="shared" si="35"/>
        <v>825754.88672264654</v>
      </c>
      <c r="K195" s="3">
        <f t="shared" si="33"/>
        <v>2.4570638124124416E-8</v>
      </c>
      <c r="L195" s="3" t="str">
        <f ca="1">IF($A195&lt;=MAX(COVID19!A190:A4200),_xlfn.NUMBERVALUE(INDIRECT(ADDRESS((ROW(L195)-7)*28+29,5,,,"COVID19"))),"")</f>
        <v/>
      </c>
    </row>
    <row r="196" spans="1:12" x14ac:dyDescent="0.4">
      <c r="A196" s="1">
        <f t="shared" si="28"/>
        <v>44075</v>
      </c>
      <c r="B196" s="3">
        <f t="shared" si="29"/>
        <v>189</v>
      </c>
      <c r="C196" s="4">
        <f t="shared" si="26"/>
        <v>0.2446153846153846</v>
      </c>
      <c r="D196" s="14">
        <f t="shared" si="30"/>
        <v>7774245.1132773301</v>
      </c>
      <c r="E196" s="14">
        <f t="shared" si="27"/>
        <v>-2.055364635461072E-8</v>
      </c>
      <c r="F196" s="14">
        <f t="shared" si="31"/>
        <v>9.2949131045395956E-8</v>
      </c>
      <c r="G196" s="14">
        <f t="shared" si="34"/>
        <v>-1.5196019432080032E-8</v>
      </c>
      <c r="H196" s="14">
        <f t="shared" si="32"/>
        <v>825754.8867225782</v>
      </c>
      <c r="I196" s="14">
        <f t="shared" si="25"/>
        <v>3.5749665786690752E-8</v>
      </c>
      <c r="J196" s="3">
        <f t="shared" si="35"/>
        <v>825754.8867226711</v>
      </c>
      <c r="K196" s="3">
        <f t="shared" si="33"/>
        <v>2.055364635461072E-8</v>
      </c>
      <c r="L196" s="3" t="str">
        <f ca="1">IF($A196&lt;=MAX(COVID19!A191:A4200),_xlfn.NUMBERVALUE(INDIRECT(ADDRESS((ROW(L196)-7)*28+29,5,,,"COVID19"))),"")</f>
        <v/>
      </c>
    </row>
    <row r="197" spans="1:12" x14ac:dyDescent="0.4">
      <c r="A197" s="1">
        <f t="shared" si="28"/>
        <v>44076</v>
      </c>
      <c r="B197" s="3">
        <f t="shared" si="29"/>
        <v>190</v>
      </c>
      <c r="C197" s="4">
        <f t="shared" si="26"/>
        <v>0.2446153846153846</v>
      </c>
      <c r="D197" s="14">
        <f t="shared" si="30"/>
        <v>7774245.1132773096</v>
      </c>
      <c r="E197" s="14">
        <f t="shared" si="27"/>
        <v>-1.7193382456584315E-8</v>
      </c>
      <c r="F197" s="14">
        <f t="shared" si="31"/>
        <v>7.7753111613315924E-8</v>
      </c>
      <c r="G197" s="14">
        <f t="shared" si="34"/>
        <v>-1.2711660471614117E-8</v>
      </c>
      <c r="H197" s="14">
        <f t="shared" si="32"/>
        <v>825754.88672261394</v>
      </c>
      <c r="I197" s="14">
        <f t="shared" si="25"/>
        <v>2.9905042928198432E-8</v>
      </c>
      <c r="J197" s="3">
        <f t="shared" si="35"/>
        <v>825754.88672269171</v>
      </c>
      <c r="K197" s="3">
        <f t="shared" si="33"/>
        <v>1.7193382456584315E-8</v>
      </c>
      <c r="L197" s="3" t="str">
        <f ca="1">IF($A197&lt;=MAX(COVID19!A192:A4200),_xlfn.NUMBERVALUE(INDIRECT(ADDRESS((ROW(L197)-7)*28+29,5,,,"COVID19"))),"")</f>
        <v/>
      </c>
    </row>
    <row r="198" spans="1:12" x14ac:dyDescent="0.4">
      <c r="A198" s="1">
        <f t="shared" si="28"/>
        <v>44077</v>
      </c>
      <c r="B198" s="3">
        <f t="shared" si="29"/>
        <v>191</v>
      </c>
      <c r="C198" s="4">
        <f t="shared" si="26"/>
        <v>0.2446153846153846</v>
      </c>
      <c r="D198" s="14">
        <f t="shared" si="30"/>
        <v>7774245.1132772928</v>
      </c>
      <c r="E198" s="14">
        <f t="shared" si="27"/>
        <v>-1.4382479643670018E-8</v>
      </c>
      <c r="F198" s="14">
        <f t="shared" si="31"/>
        <v>6.5041451141701811E-8</v>
      </c>
      <c r="G198" s="14">
        <f t="shared" si="34"/>
        <v>-1.063346310313837E-8</v>
      </c>
      <c r="H198" s="14">
        <f t="shared" si="32"/>
        <v>825754.88672264386</v>
      </c>
      <c r="I198" s="14">
        <f t="shared" si="25"/>
        <v>2.5015942746808388E-8</v>
      </c>
      <c r="J198" s="3">
        <f t="shared" si="35"/>
        <v>825754.88672270894</v>
      </c>
      <c r="K198" s="3">
        <f t="shared" si="33"/>
        <v>1.4382479643670018E-8</v>
      </c>
      <c r="L198" s="3" t="str">
        <f ca="1">IF($A198&lt;=MAX(COVID19!A193:A4200),_xlfn.NUMBERVALUE(INDIRECT(ADDRESS((ROW(L198)-7)*28+29,5,,,"COVID19"))),"")</f>
        <v/>
      </c>
    </row>
    <row r="199" spans="1:12" x14ac:dyDescent="0.4">
      <c r="A199" s="1">
        <f t="shared" si="28"/>
        <v>44078</v>
      </c>
      <c r="B199" s="3">
        <f t="shared" si="29"/>
        <v>192</v>
      </c>
      <c r="C199" s="4">
        <f t="shared" si="26"/>
        <v>0.2446153846153846</v>
      </c>
      <c r="D199" s="14">
        <f t="shared" si="30"/>
        <v>7774245.1132772788</v>
      </c>
      <c r="E199" s="14">
        <f t="shared" si="27"/>
        <v>-1.2031124255097679E-8</v>
      </c>
      <c r="F199" s="14">
        <f t="shared" si="31"/>
        <v>5.4407988038563441E-8</v>
      </c>
      <c r="G199" s="14">
        <f t="shared" si="34"/>
        <v>-8.8950249905036432E-9</v>
      </c>
      <c r="H199" s="14">
        <f t="shared" si="32"/>
        <v>825754.88672266889</v>
      </c>
      <c r="I199" s="14">
        <f t="shared" ref="I199:I262" si="36">$H$1*F199</f>
        <v>2.0926149245601322E-8</v>
      </c>
      <c r="J199" s="3">
        <f t="shared" si="35"/>
        <v>825754.88672272325</v>
      </c>
      <c r="K199" s="3">
        <f t="shared" si="33"/>
        <v>1.2031124255097679E-8</v>
      </c>
      <c r="L199" s="3" t="str">
        <f ca="1">IF($A199&lt;=MAX(COVID19!A194:A4200),_xlfn.NUMBERVALUE(INDIRECT(ADDRESS((ROW(L199)-7)*28+29,5,,,"COVID19"))),"")</f>
        <v/>
      </c>
    </row>
    <row r="200" spans="1:12" x14ac:dyDescent="0.4">
      <c r="A200" s="1">
        <f t="shared" si="28"/>
        <v>44079</v>
      </c>
      <c r="B200" s="3">
        <f t="shared" si="29"/>
        <v>193</v>
      </c>
      <c r="C200" s="4">
        <f t="shared" ref="C200:C263" si="37">C$1*H$1*(1-((1-C$3)/(1+EXP(-C$2*(B200-C$4)))))</f>
        <v>0.2446153846153846</v>
      </c>
      <c r="D200" s="14">
        <f t="shared" si="30"/>
        <v>7774245.1132772667</v>
      </c>
      <c r="E200" s="14">
        <f t="shared" ref="E200:E263" si="38">-C200*D200*F200/K$1</f>
        <v>-1.0064186039387564E-8</v>
      </c>
      <c r="F200" s="14">
        <f t="shared" si="31"/>
        <v>4.5512963048059799E-8</v>
      </c>
      <c r="G200" s="14">
        <f t="shared" si="34"/>
        <v>-7.4407997483277404E-9</v>
      </c>
      <c r="H200" s="14">
        <f t="shared" si="32"/>
        <v>825754.88672268984</v>
      </c>
      <c r="I200" s="14">
        <f t="shared" si="36"/>
        <v>1.7504985787715305E-8</v>
      </c>
      <c r="J200" s="3">
        <f t="shared" si="35"/>
        <v>825754.88672273536</v>
      </c>
      <c r="K200" s="3">
        <f t="shared" si="33"/>
        <v>1.0064186039387564E-8</v>
      </c>
      <c r="L200" s="3" t="str">
        <f ca="1">IF($A200&lt;=MAX(COVID19!A195:A4200),_xlfn.NUMBERVALUE(INDIRECT(ADDRESS((ROW(L200)-7)*28+29,5,,,"COVID19"))),"")</f>
        <v/>
      </c>
    </row>
    <row r="201" spans="1:12" x14ac:dyDescent="0.4">
      <c r="A201" s="1">
        <f t="shared" ref="A201:A264" si="39">A200+1</f>
        <v>44080</v>
      </c>
      <c r="B201" s="3">
        <f t="shared" ref="B201:B264" si="40">B200+1</f>
        <v>194</v>
      </c>
      <c r="C201" s="4">
        <f t="shared" si="37"/>
        <v>0.2446153846153846</v>
      </c>
      <c r="D201" s="14">
        <f t="shared" ref="D201:D264" si="41">D200+E200</f>
        <v>7774245.1132772565</v>
      </c>
      <c r="E201" s="14">
        <f t="shared" si="38"/>
        <v>-8.4188176007314615E-9</v>
      </c>
      <c r="F201" s="14">
        <f t="shared" ref="F201:F264" si="42">F200+G200</f>
        <v>3.8072163299732059E-8</v>
      </c>
      <c r="G201" s="14">
        <f t="shared" si="34"/>
        <v>-6.2243221299347136E-9</v>
      </c>
      <c r="H201" s="14">
        <f t="shared" ref="H201:H264" si="43">H200+I200</f>
        <v>825754.88672270731</v>
      </c>
      <c r="I201" s="14">
        <f t="shared" si="36"/>
        <v>1.4643139730666175E-8</v>
      </c>
      <c r="J201" s="3">
        <f t="shared" si="35"/>
        <v>825754.88672274537</v>
      </c>
      <c r="K201" s="3">
        <f t="shared" ref="K201:K264" si="44">G201+I201</f>
        <v>8.4188176007314615E-9</v>
      </c>
      <c r="L201" s="3" t="str">
        <f ca="1">IF($A201&lt;=MAX(COVID19!A196:A4200),_xlfn.NUMBERVALUE(INDIRECT(ADDRESS((ROW(L201)-7)*28+29,5,,,"COVID19"))),"")</f>
        <v/>
      </c>
    </row>
    <row r="202" spans="1:12" x14ac:dyDescent="0.4">
      <c r="A202" s="1">
        <f t="shared" si="39"/>
        <v>44081</v>
      </c>
      <c r="B202" s="3">
        <f t="shared" si="40"/>
        <v>195</v>
      </c>
      <c r="C202" s="4">
        <f t="shared" si="37"/>
        <v>0.2446153846153846</v>
      </c>
      <c r="D202" s="14">
        <f t="shared" si="41"/>
        <v>7774245.1132772481</v>
      </c>
      <c r="E202" s="14">
        <f t="shared" si="38"/>
        <v>-7.0424463058414273E-9</v>
      </c>
      <c r="F202" s="14">
        <f t="shared" si="42"/>
        <v>3.1847841169797344E-8</v>
      </c>
      <c r="G202" s="14">
        <f t="shared" si="34"/>
        <v>-5.2067233748498583E-9</v>
      </c>
      <c r="H202" s="14">
        <f t="shared" si="43"/>
        <v>825754.88672272197</v>
      </c>
      <c r="I202" s="14">
        <f t="shared" si="36"/>
        <v>1.2249169680691286E-8</v>
      </c>
      <c r="J202" s="3">
        <f t="shared" si="35"/>
        <v>825754.88672275387</v>
      </c>
      <c r="K202" s="3">
        <f t="shared" si="44"/>
        <v>7.0424463058414273E-9</v>
      </c>
      <c r="L202" s="3" t="str">
        <f ca="1">IF($A202&lt;=MAX(COVID19!A197:A4200),_xlfn.NUMBERVALUE(INDIRECT(ADDRESS((ROW(L202)-7)*28+29,5,,,"COVID19"))),"")</f>
        <v/>
      </c>
    </row>
    <row r="203" spans="1:12" x14ac:dyDescent="0.4">
      <c r="A203" s="1">
        <f t="shared" si="39"/>
        <v>44082</v>
      </c>
      <c r="B203" s="3">
        <f t="shared" si="40"/>
        <v>196</v>
      </c>
      <c r="C203" s="4">
        <f t="shared" si="37"/>
        <v>0.2446153846153846</v>
      </c>
      <c r="D203" s="14">
        <f t="shared" si="41"/>
        <v>7774245.1132772407</v>
      </c>
      <c r="E203" s="14">
        <f t="shared" si="38"/>
        <v>-5.8910944888924144E-9</v>
      </c>
      <c r="F203" s="14">
        <f t="shared" si="42"/>
        <v>2.6641117794947486E-8</v>
      </c>
      <c r="G203" s="14">
        <f t="shared" ref="G203:G266" si="45">-E203-I203</f>
        <v>-4.3554892783950793E-9</v>
      </c>
      <c r="H203" s="14">
        <f t="shared" si="43"/>
        <v>825754.8867227342</v>
      </c>
      <c r="I203" s="14">
        <f t="shared" si="36"/>
        <v>1.0246583767287494E-8</v>
      </c>
      <c r="J203" s="3">
        <f t="shared" si="35"/>
        <v>825754.88672276086</v>
      </c>
      <c r="K203" s="3">
        <f t="shared" si="44"/>
        <v>5.8910944888924144E-9</v>
      </c>
      <c r="L203" s="3" t="str">
        <f ca="1">IF($A203&lt;=MAX(COVID19!A198:A4200),_xlfn.NUMBERVALUE(INDIRECT(ADDRESS((ROW(L203)-7)*28+29,5,,,"COVID19"))),"")</f>
        <v/>
      </c>
    </row>
    <row r="204" spans="1:12" x14ac:dyDescent="0.4">
      <c r="A204" s="1">
        <f t="shared" si="39"/>
        <v>44083</v>
      </c>
      <c r="B204" s="3">
        <f t="shared" si="40"/>
        <v>197</v>
      </c>
      <c r="C204" s="4">
        <f t="shared" si="37"/>
        <v>0.2446153846153846</v>
      </c>
      <c r="D204" s="14">
        <f t="shared" si="41"/>
        <v>7774245.1132772351</v>
      </c>
      <c r="E204" s="14">
        <f t="shared" si="38"/>
        <v>-4.9279742819298702E-9</v>
      </c>
      <c r="F204" s="14">
        <f t="shared" si="42"/>
        <v>2.2285628516552408E-8</v>
      </c>
      <c r="G204" s="14">
        <f t="shared" si="45"/>
        <v>-3.6434213013595162E-9</v>
      </c>
      <c r="H204" s="14">
        <f t="shared" si="43"/>
        <v>825754.88672274444</v>
      </c>
      <c r="I204" s="14">
        <f t="shared" si="36"/>
        <v>8.5713955832893864E-9</v>
      </c>
      <c r="J204" s="3">
        <f t="shared" si="35"/>
        <v>825754.88672276668</v>
      </c>
      <c r="K204" s="3">
        <f t="shared" si="44"/>
        <v>4.9279742819298702E-9</v>
      </c>
      <c r="L204" s="3" t="str">
        <f ca="1">IF($A204&lt;=MAX(COVID19!A199:A4200),_xlfn.NUMBERVALUE(INDIRECT(ADDRESS((ROW(L204)-7)*28+29,5,,,"COVID19"))),"")</f>
        <v/>
      </c>
    </row>
    <row r="205" spans="1:12" x14ac:dyDescent="0.4">
      <c r="A205" s="1">
        <f t="shared" si="39"/>
        <v>44084</v>
      </c>
      <c r="B205" s="3">
        <f t="shared" si="40"/>
        <v>198</v>
      </c>
      <c r="C205" s="4">
        <f t="shared" si="37"/>
        <v>0.2446153846153846</v>
      </c>
      <c r="D205" s="14">
        <f t="shared" si="41"/>
        <v>7774245.1132772304</v>
      </c>
      <c r="E205" s="14">
        <f t="shared" si="38"/>
        <v>-4.1223121729164506E-9</v>
      </c>
      <c r="F205" s="14">
        <f t="shared" si="42"/>
        <v>1.8642207215192891E-8</v>
      </c>
      <c r="G205" s="14">
        <f t="shared" si="45"/>
        <v>-3.0477675252346605E-9</v>
      </c>
      <c r="H205" s="14">
        <f t="shared" si="43"/>
        <v>825754.88672275306</v>
      </c>
      <c r="I205" s="14">
        <f t="shared" si="36"/>
        <v>7.1700796981511111E-9</v>
      </c>
      <c r="J205" s="3">
        <f t="shared" si="35"/>
        <v>825754.88672277168</v>
      </c>
      <c r="K205" s="3">
        <f t="shared" si="44"/>
        <v>4.1223121729164506E-9</v>
      </c>
      <c r="L205" s="3" t="str">
        <f ca="1">IF($A205&lt;=MAX(COVID19!A200:A4200),_xlfn.NUMBERVALUE(INDIRECT(ADDRESS((ROW(L205)-7)*28+29,5,,,"COVID19"))),"")</f>
        <v/>
      </c>
    </row>
    <row r="206" spans="1:12" x14ac:dyDescent="0.4">
      <c r="A206" s="1">
        <f t="shared" si="39"/>
        <v>44085</v>
      </c>
      <c r="B206" s="3">
        <f t="shared" si="40"/>
        <v>199</v>
      </c>
      <c r="C206" s="4">
        <f t="shared" si="37"/>
        <v>0.2446153846153846</v>
      </c>
      <c r="D206" s="14">
        <f t="shared" si="41"/>
        <v>7774245.1132772267</v>
      </c>
      <c r="E206" s="14">
        <f t="shared" si="38"/>
        <v>-3.4483657338244571E-9</v>
      </c>
      <c r="F206" s="14">
        <f t="shared" si="42"/>
        <v>1.5594439689958229E-8</v>
      </c>
      <c r="G206" s="14">
        <f t="shared" si="45"/>
        <v>-2.5494956853902461E-9</v>
      </c>
      <c r="H206" s="14">
        <f t="shared" si="43"/>
        <v>825754.88672276028</v>
      </c>
      <c r="I206" s="14">
        <f t="shared" si="36"/>
        <v>5.9978614192147032E-9</v>
      </c>
      <c r="J206" s="3">
        <f t="shared" si="35"/>
        <v>825754.88672277587</v>
      </c>
      <c r="K206" s="3">
        <f t="shared" si="44"/>
        <v>3.4483657338244571E-9</v>
      </c>
      <c r="L206" s="3" t="str">
        <f ca="1">IF($A206&lt;=MAX(COVID19!A201:A4200),_xlfn.NUMBERVALUE(INDIRECT(ADDRESS((ROW(L206)-7)*28+29,5,,,"COVID19"))),"")</f>
        <v/>
      </c>
    </row>
    <row r="207" spans="1:12" x14ac:dyDescent="0.4">
      <c r="A207" s="1">
        <f t="shared" si="39"/>
        <v>44086</v>
      </c>
      <c r="B207" s="3">
        <f t="shared" si="40"/>
        <v>200</v>
      </c>
      <c r="C207" s="4">
        <f t="shared" si="37"/>
        <v>0.2446153846153846</v>
      </c>
      <c r="D207" s="14">
        <f t="shared" si="41"/>
        <v>7774245.113277223</v>
      </c>
      <c r="E207" s="14">
        <f t="shared" si="38"/>
        <v>-2.8846011013770188E-9</v>
      </c>
      <c r="F207" s="14">
        <f t="shared" si="42"/>
        <v>1.3044944004567983E-8</v>
      </c>
      <c r="G207" s="14">
        <f t="shared" si="45"/>
        <v>-2.1326850542260509E-9</v>
      </c>
      <c r="H207" s="14">
        <f t="shared" si="43"/>
        <v>825754.88672276633</v>
      </c>
      <c r="I207" s="14">
        <f t="shared" si="36"/>
        <v>5.0172861556030698E-9</v>
      </c>
      <c r="J207" s="3">
        <f t="shared" si="35"/>
        <v>825754.88672277937</v>
      </c>
      <c r="K207" s="3">
        <f t="shared" si="44"/>
        <v>2.8846011013770188E-9</v>
      </c>
      <c r="L207" s="3" t="str">
        <f ca="1">IF($A207&lt;=MAX(COVID19!A202:A4200),_xlfn.NUMBERVALUE(INDIRECT(ADDRESS((ROW(L207)-7)*28+29,5,,,"COVID19"))),"")</f>
        <v/>
      </c>
    </row>
    <row r="208" spans="1:12" x14ac:dyDescent="0.4">
      <c r="A208" s="1">
        <f t="shared" si="39"/>
        <v>44087</v>
      </c>
      <c r="B208" s="3">
        <f t="shared" si="40"/>
        <v>201</v>
      </c>
      <c r="C208" s="4">
        <f t="shared" si="37"/>
        <v>0.2446153846153846</v>
      </c>
      <c r="D208" s="14">
        <f t="shared" si="41"/>
        <v>7774245.1132772202</v>
      </c>
      <c r="E208" s="14">
        <f t="shared" si="38"/>
        <v>-2.413004929392184E-9</v>
      </c>
      <c r="F208" s="14">
        <f t="shared" si="42"/>
        <v>1.0912258950341933E-8</v>
      </c>
      <c r="G208" s="14">
        <f t="shared" si="45"/>
        <v>-1.7840177438162516E-9</v>
      </c>
      <c r="H208" s="14">
        <f t="shared" si="43"/>
        <v>825754.88672277133</v>
      </c>
      <c r="I208" s="14">
        <f t="shared" si="36"/>
        <v>4.1970226732084356E-9</v>
      </c>
      <c r="J208" s="3">
        <f t="shared" si="35"/>
        <v>825754.88672278228</v>
      </c>
      <c r="K208" s="3">
        <f t="shared" si="44"/>
        <v>2.413004929392184E-9</v>
      </c>
      <c r="L208" s="3" t="str">
        <f ca="1">IF($A208&lt;=MAX(COVID19!A203:A4200),_xlfn.NUMBERVALUE(INDIRECT(ADDRESS((ROW(L208)-7)*28+29,5,,,"COVID19"))),"")</f>
        <v/>
      </c>
    </row>
    <row r="209" spans="1:12" x14ac:dyDescent="0.4">
      <c r="A209" s="1">
        <f t="shared" si="39"/>
        <v>44088</v>
      </c>
      <c r="B209" s="3">
        <f t="shared" si="40"/>
        <v>202</v>
      </c>
      <c r="C209" s="4">
        <f t="shared" si="37"/>
        <v>0.2446153846153846</v>
      </c>
      <c r="D209" s="14">
        <f t="shared" si="41"/>
        <v>7774245.1132772174</v>
      </c>
      <c r="E209" s="14">
        <f t="shared" si="38"/>
        <v>-2.0185088283060878E-9</v>
      </c>
      <c r="F209" s="14">
        <f t="shared" si="42"/>
        <v>9.1282412065256807E-9</v>
      </c>
      <c r="G209" s="14">
        <f t="shared" si="45"/>
        <v>-1.4923531742037889E-9</v>
      </c>
      <c r="H209" s="14">
        <f t="shared" si="43"/>
        <v>825754.88672277553</v>
      </c>
      <c r="I209" s="14">
        <f t="shared" si="36"/>
        <v>3.5108620025098767E-9</v>
      </c>
      <c r="J209" s="3">
        <f t="shared" si="35"/>
        <v>825754.88672278461</v>
      </c>
      <c r="K209" s="3">
        <f t="shared" si="44"/>
        <v>2.0185088283060878E-9</v>
      </c>
      <c r="L209" s="3" t="str">
        <f ca="1">IF($A209&lt;=MAX(COVID19!A204:A4200),_xlfn.NUMBERVALUE(INDIRECT(ADDRESS((ROW(L209)-7)*28+29,5,,,"COVID19"))),"")</f>
        <v/>
      </c>
    </row>
    <row r="210" spans="1:12" x14ac:dyDescent="0.4">
      <c r="A210" s="1">
        <f t="shared" si="39"/>
        <v>44089</v>
      </c>
      <c r="B210" s="3">
        <f t="shared" si="40"/>
        <v>203</v>
      </c>
      <c r="C210" s="4">
        <f t="shared" si="37"/>
        <v>0.2446153846153846</v>
      </c>
      <c r="D210" s="14">
        <f t="shared" si="41"/>
        <v>7774245.1132772155</v>
      </c>
      <c r="E210" s="14">
        <f t="shared" si="38"/>
        <v>-1.6885079016294916E-9</v>
      </c>
      <c r="F210" s="14">
        <f t="shared" si="42"/>
        <v>7.6358880323218909E-9</v>
      </c>
      <c r="G210" s="14">
        <f t="shared" si="45"/>
        <v>-1.2483721108020047E-9</v>
      </c>
      <c r="H210" s="14">
        <f t="shared" si="43"/>
        <v>825754.88672277902</v>
      </c>
      <c r="I210" s="14">
        <f t="shared" si="36"/>
        <v>2.9368800124314963E-9</v>
      </c>
      <c r="J210" s="3">
        <f t="shared" si="35"/>
        <v>825754.8867227867</v>
      </c>
      <c r="K210" s="3">
        <f t="shared" si="44"/>
        <v>1.6885079016294916E-9</v>
      </c>
      <c r="L210" s="3" t="str">
        <f ca="1">IF($A210&lt;=MAX(COVID19!A205:A4200),_xlfn.NUMBERVALUE(INDIRECT(ADDRESS((ROW(L210)-7)*28+29,5,,,"COVID19"))),"")</f>
        <v/>
      </c>
    </row>
    <row r="211" spans="1:12" x14ac:dyDescent="0.4">
      <c r="A211" s="1">
        <f t="shared" si="39"/>
        <v>44090</v>
      </c>
      <c r="B211" s="3">
        <f t="shared" si="40"/>
        <v>204</v>
      </c>
      <c r="C211" s="4">
        <f t="shared" si="37"/>
        <v>0.2446153846153846</v>
      </c>
      <c r="D211" s="14">
        <f t="shared" si="41"/>
        <v>7774245.1132772136</v>
      </c>
      <c r="E211" s="14">
        <f t="shared" si="38"/>
        <v>-1.4124579956669344E-9</v>
      </c>
      <c r="F211" s="14">
        <f t="shared" si="42"/>
        <v>6.3875159215198864E-9</v>
      </c>
      <c r="G211" s="14">
        <f t="shared" si="45"/>
        <v>-1.0442788972253294E-9</v>
      </c>
      <c r="H211" s="14">
        <f t="shared" si="43"/>
        <v>825754.88672278193</v>
      </c>
      <c r="I211" s="14">
        <f t="shared" si="36"/>
        <v>2.4567368928922638E-9</v>
      </c>
      <c r="J211" s="3">
        <f t="shared" si="35"/>
        <v>825754.88672278833</v>
      </c>
      <c r="K211" s="3">
        <f t="shared" si="44"/>
        <v>1.4124579956669344E-9</v>
      </c>
      <c r="L211" s="3" t="str">
        <f ca="1">IF($A211&lt;=MAX(COVID19!A206:A4200),_xlfn.NUMBERVALUE(INDIRECT(ADDRESS((ROW(L211)-7)*28+29,5,,,"COVID19"))),"")</f>
        <v/>
      </c>
    </row>
    <row r="212" spans="1:12" x14ac:dyDescent="0.4">
      <c r="A212" s="1">
        <f t="shared" si="39"/>
        <v>44091</v>
      </c>
      <c r="B212" s="3">
        <f t="shared" si="40"/>
        <v>205</v>
      </c>
      <c r="C212" s="4">
        <f t="shared" si="37"/>
        <v>0.2446153846153846</v>
      </c>
      <c r="D212" s="14">
        <f t="shared" si="41"/>
        <v>7774245.1132772118</v>
      </c>
      <c r="E212" s="14">
        <f t="shared" si="38"/>
        <v>-1.1815387938653683E-9</v>
      </c>
      <c r="F212" s="14">
        <f t="shared" si="42"/>
        <v>5.3432370242945573E-9</v>
      </c>
      <c r="G212" s="14">
        <f t="shared" si="45"/>
        <v>-8.7355236932484604E-10</v>
      </c>
      <c r="H212" s="14">
        <f t="shared" si="43"/>
        <v>825754.88672278437</v>
      </c>
      <c r="I212" s="14">
        <f t="shared" si="36"/>
        <v>2.0550911631902143E-9</v>
      </c>
      <c r="J212" s="3">
        <f t="shared" si="35"/>
        <v>825754.88672278973</v>
      </c>
      <c r="K212" s="3">
        <f t="shared" si="44"/>
        <v>1.1815387938653683E-9</v>
      </c>
      <c r="L212" s="3" t="str">
        <f ca="1">IF($A212&lt;=MAX(COVID19!A207:A4200),_xlfn.NUMBERVALUE(INDIRECT(ADDRESS((ROW(L212)-7)*28+29,5,,,"COVID19"))),"")</f>
        <v/>
      </c>
    </row>
    <row r="213" spans="1:12" x14ac:dyDescent="0.4">
      <c r="A213" s="1">
        <f t="shared" si="39"/>
        <v>44092</v>
      </c>
      <c r="B213" s="3">
        <f t="shared" si="40"/>
        <v>206</v>
      </c>
      <c r="C213" s="4">
        <f t="shared" si="37"/>
        <v>0.2446153846153846</v>
      </c>
      <c r="D213" s="14">
        <f t="shared" si="41"/>
        <v>7774245.1132772109</v>
      </c>
      <c r="E213" s="14">
        <f t="shared" si="38"/>
        <v>-9.8837199101956291E-10</v>
      </c>
      <c r="F213" s="14">
        <f t="shared" si="42"/>
        <v>4.4696846549697111E-9</v>
      </c>
      <c r="G213" s="14">
        <f t="shared" si="45"/>
        <v>-7.3073749166109498E-10</v>
      </c>
      <c r="H213" s="14">
        <f t="shared" si="43"/>
        <v>825754.88672278647</v>
      </c>
      <c r="I213" s="14">
        <f t="shared" si="36"/>
        <v>1.7191094826806579E-9</v>
      </c>
      <c r="J213" s="3">
        <f t="shared" si="35"/>
        <v>825754.88672279089</v>
      </c>
      <c r="K213" s="3">
        <f t="shared" si="44"/>
        <v>9.8837199101956291E-10</v>
      </c>
      <c r="L213" s="3" t="str">
        <f ca="1">IF($A213&lt;=MAX(COVID19!A208:A4200),_xlfn.NUMBERVALUE(INDIRECT(ADDRESS((ROW(L213)-7)*28+29,5,,,"COVID19"))),"")</f>
        <v/>
      </c>
    </row>
    <row r="214" spans="1:12" x14ac:dyDescent="0.4">
      <c r="A214" s="1">
        <f t="shared" si="39"/>
        <v>44093</v>
      </c>
      <c r="B214" s="3">
        <f t="shared" si="40"/>
        <v>207</v>
      </c>
      <c r="C214" s="4">
        <f t="shared" si="37"/>
        <v>0.2446153846153846</v>
      </c>
      <c r="D214" s="14">
        <f t="shared" si="41"/>
        <v>7774245.1132772099</v>
      </c>
      <c r="E214" s="14">
        <f t="shared" si="38"/>
        <v>-8.2678554246716232E-10</v>
      </c>
      <c r="F214" s="14">
        <f t="shared" si="42"/>
        <v>3.7389471633086165E-9</v>
      </c>
      <c r="G214" s="14">
        <f t="shared" si="45"/>
        <v>-6.1127105880538231E-10</v>
      </c>
      <c r="H214" s="14">
        <f t="shared" si="43"/>
        <v>825754.88672278821</v>
      </c>
      <c r="I214" s="14">
        <f t="shared" si="36"/>
        <v>1.4380566012725446E-9</v>
      </c>
      <c r="J214" s="3">
        <f t="shared" si="35"/>
        <v>825754.88672279194</v>
      </c>
      <c r="K214" s="3">
        <f t="shared" si="44"/>
        <v>8.2678554246716232E-10</v>
      </c>
      <c r="L214" s="3" t="str">
        <f ca="1">IF($A214&lt;=MAX(COVID19!A209:A4200),_xlfn.NUMBERVALUE(INDIRECT(ADDRESS((ROW(L214)-7)*28+29,5,,,"COVID19"))),"")</f>
        <v/>
      </c>
    </row>
    <row r="215" spans="1:12" x14ac:dyDescent="0.4">
      <c r="A215" s="1">
        <f t="shared" si="39"/>
        <v>44094</v>
      </c>
      <c r="B215" s="3">
        <f t="shared" si="40"/>
        <v>208</v>
      </c>
      <c r="C215" s="4">
        <f t="shared" si="37"/>
        <v>0.2446153846153846</v>
      </c>
      <c r="D215" s="14">
        <f t="shared" si="41"/>
        <v>7774245.113277209</v>
      </c>
      <c r="E215" s="14">
        <f t="shared" si="38"/>
        <v>-6.9161645558933058E-10</v>
      </c>
      <c r="F215" s="14">
        <f t="shared" si="42"/>
        <v>3.1276761045032342E-9</v>
      </c>
      <c r="G215" s="14">
        <f t="shared" si="45"/>
        <v>-5.1133589229652853E-10</v>
      </c>
      <c r="H215" s="14">
        <f t="shared" si="43"/>
        <v>825754.88672278961</v>
      </c>
      <c r="I215" s="14">
        <f t="shared" si="36"/>
        <v>1.2029523478858591E-9</v>
      </c>
      <c r="J215" s="3">
        <f t="shared" si="35"/>
        <v>825754.88672279275</v>
      </c>
      <c r="K215" s="3">
        <f t="shared" si="44"/>
        <v>6.9161645558933058E-10</v>
      </c>
      <c r="L215" s="3" t="str">
        <f ca="1">IF($A215&lt;=MAX(COVID19!A210:A4200),_xlfn.NUMBERVALUE(INDIRECT(ADDRESS((ROW(L215)-7)*28+29,5,,,"COVID19"))),"")</f>
        <v/>
      </c>
    </row>
    <row r="216" spans="1:12" x14ac:dyDescent="0.4">
      <c r="A216" s="1">
        <f t="shared" si="39"/>
        <v>44095</v>
      </c>
      <c r="B216" s="3">
        <f t="shared" si="40"/>
        <v>209</v>
      </c>
      <c r="C216" s="4">
        <f t="shared" si="37"/>
        <v>0.2446153846153846</v>
      </c>
      <c r="D216" s="14">
        <f t="shared" si="41"/>
        <v>7774245.1132772081</v>
      </c>
      <c r="E216" s="14">
        <f t="shared" si="38"/>
        <v>-5.7854582243247992E-10</v>
      </c>
      <c r="F216" s="14">
        <f t="shared" si="42"/>
        <v>2.6163402122067057E-9</v>
      </c>
      <c r="G216" s="14">
        <f t="shared" si="45"/>
        <v>-4.27738874570099E-10</v>
      </c>
      <c r="H216" s="14">
        <f t="shared" si="43"/>
        <v>825754.88672279078</v>
      </c>
      <c r="I216" s="14">
        <f t="shared" si="36"/>
        <v>1.0062846970025789E-9</v>
      </c>
      <c r="J216" s="3">
        <f t="shared" si="35"/>
        <v>825754.88672279334</v>
      </c>
      <c r="K216" s="3">
        <f t="shared" si="44"/>
        <v>5.7854582243247992E-10</v>
      </c>
      <c r="L216" s="3" t="str">
        <f ca="1">IF($A216&lt;=MAX(COVID19!A211:A4200),_xlfn.NUMBERVALUE(INDIRECT(ADDRESS((ROW(L216)-7)*28+29,5,,,"COVID19"))),"")</f>
        <v/>
      </c>
    </row>
    <row r="217" spans="1:12" x14ac:dyDescent="0.4">
      <c r="A217" s="1">
        <f t="shared" si="39"/>
        <v>44096</v>
      </c>
      <c r="B217" s="3">
        <f t="shared" si="40"/>
        <v>210</v>
      </c>
      <c r="C217" s="4">
        <f t="shared" si="37"/>
        <v>0.2446153846153846</v>
      </c>
      <c r="D217" s="14">
        <f t="shared" si="41"/>
        <v>7774245.1132772071</v>
      </c>
      <c r="E217" s="14">
        <f t="shared" si="38"/>
        <v>-4.8396082243135988E-10</v>
      </c>
      <c r="F217" s="14">
        <f t="shared" si="42"/>
        <v>2.1886013376366067E-9</v>
      </c>
      <c r="G217" s="14">
        <f t="shared" si="45"/>
        <v>-3.5780892281348877E-10</v>
      </c>
      <c r="H217" s="14">
        <f t="shared" si="43"/>
        <v>825754.88672279182</v>
      </c>
      <c r="I217" s="14">
        <f t="shared" si="36"/>
        <v>8.4176974524484865E-10</v>
      </c>
      <c r="J217" s="3">
        <f t="shared" si="35"/>
        <v>825754.88672279404</v>
      </c>
      <c r="K217" s="3">
        <f t="shared" si="44"/>
        <v>4.8396082243135988E-10</v>
      </c>
      <c r="L217" s="3" t="str">
        <f ca="1">IF($A217&lt;=MAX(COVID19!A212:A4200),_xlfn.NUMBERVALUE(INDIRECT(ADDRESS((ROW(L217)-7)*28+29,5,,,"COVID19"))),"")</f>
        <v/>
      </c>
    </row>
    <row r="218" spans="1:12" x14ac:dyDescent="0.4">
      <c r="A218" s="1">
        <f t="shared" si="39"/>
        <v>44097</v>
      </c>
      <c r="B218" s="3">
        <f t="shared" si="40"/>
        <v>211</v>
      </c>
      <c r="C218" s="4">
        <f t="shared" si="37"/>
        <v>0.2446153846153846</v>
      </c>
      <c r="D218" s="14">
        <f t="shared" si="41"/>
        <v>7774245.1132772062</v>
      </c>
      <c r="E218" s="14">
        <f t="shared" si="38"/>
        <v>-4.0483928595953705E-10</v>
      </c>
      <c r="F218" s="14">
        <f t="shared" si="42"/>
        <v>1.8307924148231179E-9</v>
      </c>
      <c r="G218" s="14">
        <f t="shared" si="45"/>
        <v>-2.9931164281858515E-10</v>
      </c>
      <c r="H218" s="14">
        <f t="shared" si="43"/>
        <v>825754.88672279264</v>
      </c>
      <c r="I218" s="14">
        <f t="shared" si="36"/>
        <v>7.041509287781222E-10</v>
      </c>
      <c r="J218" s="3">
        <f t="shared" si="35"/>
        <v>825754.8867227945</v>
      </c>
      <c r="K218" s="3">
        <f t="shared" si="44"/>
        <v>4.0483928595953705E-10</v>
      </c>
      <c r="L218" s="3" t="str">
        <f ca="1">IF($A218&lt;=MAX(COVID19!A213:A4200),_xlfn.NUMBERVALUE(INDIRECT(ADDRESS((ROW(L218)-7)*28+29,5,,,"COVID19"))),"")</f>
        <v/>
      </c>
    </row>
    <row r="219" spans="1:12" x14ac:dyDescent="0.4">
      <c r="A219" s="1">
        <f t="shared" si="39"/>
        <v>44098</v>
      </c>
      <c r="B219" s="3">
        <f t="shared" si="40"/>
        <v>212</v>
      </c>
      <c r="C219" s="4">
        <f t="shared" si="37"/>
        <v>0.2446153846153846</v>
      </c>
      <c r="D219" s="14">
        <f t="shared" si="41"/>
        <v>7774245.1132772062</v>
      </c>
      <c r="E219" s="14">
        <f t="shared" si="38"/>
        <v>-3.3865313029439074E-10</v>
      </c>
      <c r="F219" s="14">
        <f t="shared" si="42"/>
        <v>1.5314807720045327E-9</v>
      </c>
      <c r="G219" s="14">
        <f t="shared" si="45"/>
        <v>-2.5037793586119875E-10</v>
      </c>
      <c r="H219" s="14">
        <f t="shared" si="43"/>
        <v>825754.88672279334</v>
      </c>
      <c r="I219" s="14">
        <f t="shared" si="36"/>
        <v>5.8903106615558948E-10</v>
      </c>
      <c r="J219" s="3">
        <f t="shared" si="35"/>
        <v>825754.88672279485</v>
      </c>
      <c r="K219" s="3">
        <f t="shared" si="44"/>
        <v>3.3865313029439074E-10</v>
      </c>
      <c r="L219" s="3" t="str">
        <f ca="1">IF($A219&lt;=MAX(COVID19!A214:A4200),_xlfn.NUMBERVALUE(INDIRECT(ADDRESS((ROW(L219)-7)*28+29,5,,,"COVID19"))),"")</f>
        <v/>
      </c>
    </row>
    <row r="220" spans="1:12" x14ac:dyDescent="0.4">
      <c r="A220" s="1">
        <f t="shared" si="39"/>
        <v>44099</v>
      </c>
      <c r="B220" s="3">
        <f t="shared" si="40"/>
        <v>213</v>
      </c>
      <c r="C220" s="4">
        <f t="shared" si="37"/>
        <v>0.2446153846153846</v>
      </c>
      <c r="D220" s="14">
        <f t="shared" si="41"/>
        <v>7774245.1132772062</v>
      </c>
      <c r="E220" s="14">
        <f t="shared" si="38"/>
        <v>-2.8328758259308914E-10</v>
      </c>
      <c r="F220" s="14">
        <f t="shared" si="42"/>
        <v>1.281102836143334E-9</v>
      </c>
      <c r="G220" s="14">
        <f t="shared" si="45"/>
        <v>-2.0944427746203927E-10</v>
      </c>
      <c r="H220" s="14">
        <f t="shared" si="43"/>
        <v>825754.88672279392</v>
      </c>
      <c r="I220" s="14">
        <f t="shared" si="36"/>
        <v>4.9273186005512841E-10</v>
      </c>
      <c r="J220" s="3">
        <f t="shared" si="35"/>
        <v>825754.8867227952</v>
      </c>
      <c r="K220" s="3">
        <f t="shared" si="44"/>
        <v>2.8328758259308914E-10</v>
      </c>
      <c r="L220" s="3" t="str">
        <f ca="1">IF($A220&lt;=MAX(COVID19!A215:A4200),_xlfn.NUMBERVALUE(INDIRECT(ADDRESS((ROW(L220)-7)*28+29,5,,,"COVID19"))),"")</f>
        <v/>
      </c>
    </row>
    <row r="221" spans="1:12" x14ac:dyDescent="0.4">
      <c r="A221" s="1">
        <f t="shared" si="39"/>
        <v>44100</v>
      </c>
      <c r="B221" s="3">
        <f t="shared" si="40"/>
        <v>214</v>
      </c>
      <c r="C221" s="4">
        <f t="shared" si="37"/>
        <v>0.2446153846153846</v>
      </c>
      <c r="D221" s="14">
        <f t="shared" si="41"/>
        <v>7774245.1132772062</v>
      </c>
      <c r="E221" s="14">
        <f t="shared" si="38"/>
        <v>-2.3697360890086408E-10</v>
      </c>
      <c r="F221" s="14">
        <f t="shared" si="42"/>
        <v>1.0716585586812948E-9</v>
      </c>
      <c r="G221" s="14">
        <f t="shared" si="45"/>
        <v>-1.7520275982271081E-10</v>
      </c>
      <c r="H221" s="14">
        <f t="shared" si="43"/>
        <v>825754.88672279438</v>
      </c>
      <c r="I221" s="14">
        <f t="shared" si="36"/>
        <v>4.1217636872357489E-10</v>
      </c>
      <c r="J221" s="3">
        <f t="shared" ref="J221:J284" si="46">F221+H221</f>
        <v>825754.88672279543</v>
      </c>
      <c r="K221" s="3">
        <f t="shared" si="44"/>
        <v>2.3697360890086408E-10</v>
      </c>
      <c r="L221" s="3" t="str">
        <f ca="1">IF($A221&lt;=MAX(COVID19!A216:A4200),_xlfn.NUMBERVALUE(INDIRECT(ADDRESS((ROW(L221)-7)*28+29,5,,,"COVID19"))),"")</f>
        <v/>
      </c>
    </row>
    <row r="222" spans="1:12" x14ac:dyDescent="0.4">
      <c r="A222" s="1">
        <f t="shared" si="39"/>
        <v>44101</v>
      </c>
      <c r="B222" s="3">
        <f t="shared" si="40"/>
        <v>215</v>
      </c>
      <c r="C222" s="4">
        <f t="shared" si="37"/>
        <v>0.2446153846153846</v>
      </c>
      <c r="D222" s="14">
        <f t="shared" si="41"/>
        <v>7774245.1132772062</v>
      </c>
      <c r="E222" s="14">
        <f t="shared" si="38"/>
        <v>-1.9823139017061041E-10</v>
      </c>
      <c r="F222" s="14">
        <f t="shared" si="42"/>
        <v>8.9645579885858395E-10</v>
      </c>
      <c r="G222" s="14">
        <f t="shared" si="45"/>
        <v>-1.4655930169807567E-10</v>
      </c>
      <c r="H222" s="14">
        <f t="shared" si="43"/>
        <v>825754.88672279485</v>
      </c>
      <c r="I222" s="14">
        <f t="shared" si="36"/>
        <v>3.4479069186868608E-10</v>
      </c>
      <c r="J222" s="3">
        <f t="shared" si="46"/>
        <v>825754.88672279578</v>
      </c>
      <c r="K222" s="3">
        <f t="shared" si="44"/>
        <v>1.9823139017061041E-10</v>
      </c>
      <c r="L222" s="3" t="str">
        <f ca="1">IF($A222&lt;=MAX(COVID19!A217:A4200),_xlfn.NUMBERVALUE(INDIRECT(ADDRESS((ROW(L222)-7)*28+29,5,,,"COVID19"))),"")</f>
        <v/>
      </c>
    </row>
    <row r="223" spans="1:12" x14ac:dyDescent="0.4">
      <c r="A223" s="1">
        <f t="shared" si="39"/>
        <v>44102</v>
      </c>
      <c r="B223" s="3">
        <f t="shared" si="40"/>
        <v>216</v>
      </c>
      <c r="C223" s="4">
        <f t="shared" si="37"/>
        <v>0.2446153846153846</v>
      </c>
      <c r="D223" s="14">
        <f t="shared" si="41"/>
        <v>7774245.1132772062</v>
      </c>
      <c r="E223" s="14">
        <f t="shared" si="38"/>
        <v>-1.6582303924574063E-10</v>
      </c>
      <c r="F223" s="14">
        <f t="shared" si="42"/>
        <v>7.4989649716050825E-10</v>
      </c>
      <c r="G223" s="14">
        <f t="shared" si="45"/>
        <v>-1.2259869043137792E-10</v>
      </c>
      <c r="H223" s="14">
        <f t="shared" si="43"/>
        <v>825754.8867227952</v>
      </c>
      <c r="I223" s="14">
        <f t="shared" si="36"/>
        <v>2.8842172967711855E-10</v>
      </c>
      <c r="J223" s="3">
        <f t="shared" si="46"/>
        <v>825754.8867227959</v>
      </c>
      <c r="K223" s="3">
        <f t="shared" si="44"/>
        <v>1.6582303924574063E-10</v>
      </c>
      <c r="L223" s="3" t="str">
        <f ca="1">IF($A223&lt;=MAX(COVID19!A218:A4200),_xlfn.NUMBERVALUE(INDIRECT(ADDRESS((ROW(L223)-7)*28+29,5,,,"COVID19"))),"")</f>
        <v/>
      </c>
    </row>
    <row r="224" spans="1:12" x14ac:dyDescent="0.4">
      <c r="A224" s="1">
        <f t="shared" si="39"/>
        <v>44103</v>
      </c>
      <c r="B224" s="3">
        <f t="shared" si="40"/>
        <v>217</v>
      </c>
      <c r="C224" s="4">
        <f t="shared" si="37"/>
        <v>0.2446153846153846</v>
      </c>
      <c r="D224" s="14">
        <f t="shared" si="41"/>
        <v>7774245.1132772062</v>
      </c>
      <c r="E224" s="14">
        <f t="shared" si="38"/>
        <v>-1.3871304802447561E-10</v>
      </c>
      <c r="F224" s="14">
        <f t="shared" si="42"/>
        <v>6.2729780672913033E-10</v>
      </c>
      <c r="G224" s="14">
        <f t="shared" si="45"/>
        <v>-1.0255533917903602E-10</v>
      </c>
      <c r="H224" s="14">
        <f t="shared" si="43"/>
        <v>825754.88672279543</v>
      </c>
      <c r="I224" s="14">
        <f t="shared" si="36"/>
        <v>2.4126838720351162E-10</v>
      </c>
      <c r="J224" s="3">
        <f t="shared" si="46"/>
        <v>825754.88672279601</v>
      </c>
      <c r="K224" s="3">
        <f t="shared" si="44"/>
        <v>1.3871304802447561E-10</v>
      </c>
      <c r="L224" s="3" t="str">
        <f ca="1">IF($A224&lt;=MAX(COVID19!A219:A4200),_xlfn.NUMBERVALUE(INDIRECT(ADDRESS((ROW(L224)-7)*28+29,5,,,"COVID19"))),"")</f>
        <v/>
      </c>
    </row>
    <row r="225" spans="1:12" x14ac:dyDescent="0.4">
      <c r="A225" s="1">
        <f t="shared" si="39"/>
        <v>44104</v>
      </c>
      <c r="B225" s="3">
        <f t="shared" si="40"/>
        <v>218</v>
      </c>
      <c r="C225" s="4">
        <f t="shared" si="37"/>
        <v>0.2446153846153846</v>
      </c>
      <c r="D225" s="14">
        <f t="shared" si="41"/>
        <v>7774245.1132772062</v>
      </c>
      <c r="E225" s="14">
        <f t="shared" si="38"/>
        <v>-1.1603520101766987E-10</v>
      </c>
      <c r="F225" s="14">
        <f t="shared" si="42"/>
        <v>5.2474246755009434E-10</v>
      </c>
      <c r="G225" s="14">
        <f t="shared" si="45"/>
        <v>-8.5788824963135632E-11</v>
      </c>
      <c r="H225" s="14">
        <f t="shared" si="43"/>
        <v>825754.88672279567</v>
      </c>
      <c r="I225" s="14">
        <f t="shared" si="36"/>
        <v>2.018240259808055E-10</v>
      </c>
      <c r="J225" s="3">
        <f t="shared" si="46"/>
        <v>825754.88672279625</v>
      </c>
      <c r="K225" s="3">
        <f t="shared" si="44"/>
        <v>1.1603520101766987E-10</v>
      </c>
      <c r="L225" s="3" t="str">
        <f ca="1">IF($A225&lt;=MAX(COVID19!A220:A4200),_xlfn.NUMBERVALUE(INDIRECT(ADDRESS((ROW(L225)-7)*28+29,5,,,"COVID19"))),"")</f>
        <v/>
      </c>
    </row>
    <row r="226" spans="1:12" x14ac:dyDescent="0.4">
      <c r="A226" s="1">
        <f t="shared" si="39"/>
        <v>44105</v>
      </c>
      <c r="B226" s="3">
        <f t="shared" si="40"/>
        <v>219</v>
      </c>
      <c r="C226" s="4">
        <f t="shared" si="37"/>
        <v>0.2446153846153846</v>
      </c>
      <c r="D226" s="14">
        <f t="shared" si="41"/>
        <v>7774245.1132772062</v>
      </c>
      <c r="E226" s="14">
        <f t="shared" si="38"/>
        <v>-9.7064898125772084E-11</v>
      </c>
      <c r="F226" s="14">
        <f t="shared" si="42"/>
        <v>4.3895364258695872E-10</v>
      </c>
      <c r="G226" s="14">
        <f t="shared" si="45"/>
        <v>-7.1763425946135103E-11</v>
      </c>
      <c r="H226" s="14">
        <f t="shared" si="43"/>
        <v>825754.8867227959</v>
      </c>
      <c r="I226" s="14">
        <f t="shared" si="36"/>
        <v>1.6882832407190719E-10</v>
      </c>
      <c r="J226" s="3">
        <f t="shared" si="46"/>
        <v>825754.88672279636</v>
      </c>
      <c r="K226" s="3">
        <f t="shared" si="44"/>
        <v>9.7064898125772084E-11</v>
      </c>
      <c r="L226" s="3" t="str">
        <f ca="1">IF($A226&lt;=MAX(COVID19!A221:A4200),_xlfn.NUMBERVALUE(INDIRECT(ADDRESS((ROW(L226)-7)*28+29,5,,,"COVID19"))),"")</f>
        <v/>
      </c>
    </row>
    <row r="227" spans="1:12" x14ac:dyDescent="0.4">
      <c r="A227" s="1">
        <f t="shared" si="39"/>
        <v>44106</v>
      </c>
      <c r="B227" s="3">
        <f t="shared" si="40"/>
        <v>220</v>
      </c>
      <c r="C227" s="4">
        <f t="shared" si="37"/>
        <v>0.2446153846153846</v>
      </c>
      <c r="D227" s="14">
        <f t="shared" si="41"/>
        <v>7774245.1132772062</v>
      </c>
      <c r="E227" s="14">
        <f t="shared" si="38"/>
        <v>-8.1196002295301663E-11</v>
      </c>
      <c r="F227" s="14">
        <f t="shared" si="42"/>
        <v>3.6719021664082362E-10</v>
      </c>
      <c r="G227" s="14">
        <f t="shared" si="45"/>
        <v>-6.0031004105015112E-11</v>
      </c>
      <c r="H227" s="14">
        <f t="shared" si="43"/>
        <v>825754.88672279601</v>
      </c>
      <c r="I227" s="14">
        <f t="shared" si="36"/>
        <v>1.4122700640031678E-10</v>
      </c>
      <c r="J227" s="3">
        <f t="shared" si="46"/>
        <v>825754.88672279636</v>
      </c>
      <c r="K227" s="3">
        <f t="shared" si="44"/>
        <v>8.1196002295301663E-11</v>
      </c>
      <c r="L227" s="3" t="str">
        <f ca="1">IF($A227&lt;=MAX(COVID19!A222:A4200),_xlfn.NUMBERVALUE(INDIRECT(ADDRESS((ROW(L227)-7)*28+29,5,,,"COVID19"))),"")</f>
        <v/>
      </c>
    </row>
    <row r="228" spans="1:12" x14ac:dyDescent="0.4">
      <c r="A228" s="1">
        <f t="shared" si="39"/>
        <v>44107</v>
      </c>
      <c r="B228" s="3">
        <f t="shared" si="40"/>
        <v>221</v>
      </c>
      <c r="C228" s="4">
        <f t="shared" si="37"/>
        <v>0.2446153846153846</v>
      </c>
      <c r="D228" s="14">
        <f t="shared" si="41"/>
        <v>7774245.1132772062</v>
      </c>
      <c r="E228" s="14">
        <f t="shared" si="38"/>
        <v>-6.7921472293681358E-11</v>
      </c>
      <c r="F228" s="14">
        <f t="shared" si="42"/>
        <v>3.071592125358085E-10</v>
      </c>
      <c r="G228" s="14">
        <f t="shared" si="45"/>
        <v>-5.0216686373937279E-11</v>
      </c>
      <c r="H228" s="14">
        <f t="shared" si="43"/>
        <v>825754.88672279613</v>
      </c>
      <c r="I228" s="14">
        <f t="shared" si="36"/>
        <v>1.1813815866761864E-10</v>
      </c>
      <c r="J228" s="3">
        <f t="shared" si="46"/>
        <v>825754.88672279648</v>
      </c>
      <c r="K228" s="3">
        <f t="shared" si="44"/>
        <v>6.7921472293681358E-11</v>
      </c>
      <c r="L228" s="3" t="str">
        <f ca="1">IF($A228&lt;=MAX(COVID19!A223:A4200),_xlfn.NUMBERVALUE(INDIRECT(ADDRESS((ROW(L228)-7)*28+29,5,,,"COVID19"))),"")</f>
        <v/>
      </c>
    </row>
    <row r="229" spans="1:12" x14ac:dyDescent="0.4">
      <c r="A229" s="1">
        <f t="shared" si="39"/>
        <v>44108</v>
      </c>
      <c r="B229" s="3">
        <f t="shared" si="40"/>
        <v>222</v>
      </c>
      <c r="C229" s="4">
        <f t="shared" si="37"/>
        <v>0.2446153846153846</v>
      </c>
      <c r="D229" s="14">
        <f t="shared" si="41"/>
        <v>7774245.1132772062</v>
      </c>
      <c r="E229" s="14">
        <f t="shared" si="38"/>
        <v>-5.6817161782954819E-11</v>
      </c>
      <c r="F229" s="14">
        <f t="shared" si="42"/>
        <v>2.5694252616187125E-10</v>
      </c>
      <c r="G229" s="14">
        <f t="shared" si="45"/>
        <v>-4.2006886740841805E-11</v>
      </c>
      <c r="H229" s="14">
        <f t="shared" si="43"/>
        <v>825754.88672279625</v>
      </c>
      <c r="I229" s="14">
        <f t="shared" si="36"/>
        <v>9.8824048523796625E-11</v>
      </c>
      <c r="J229" s="3">
        <f t="shared" si="46"/>
        <v>825754.88672279648</v>
      </c>
      <c r="K229" s="3">
        <f t="shared" si="44"/>
        <v>5.6817161782954819E-11</v>
      </c>
      <c r="L229" s="3" t="str">
        <f ca="1">IF($A229&lt;=MAX(COVID19!A224:A4200),_xlfn.NUMBERVALUE(INDIRECT(ADDRESS((ROW(L229)-7)*28+29,5,,,"COVID19"))),"")</f>
        <v/>
      </c>
    </row>
    <row r="230" spans="1:12" x14ac:dyDescent="0.4">
      <c r="A230" s="1">
        <f t="shared" si="39"/>
        <v>44109</v>
      </c>
      <c r="B230" s="3">
        <f t="shared" si="40"/>
        <v>223</v>
      </c>
      <c r="C230" s="4">
        <f t="shared" si="37"/>
        <v>0.2446153846153846</v>
      </c>
      <c r="D230" s="14">
        <f t="shared" si="41"/>
        <v>7774245.1132772062</v>
      </c>
      <c r="E230" s="14">
        <f t="shared" si="38"/>
        <v>-4.7528267042155623E-11</v>
      </c>
      <c r="F230" s="14">
        <f t="shared" si="42"/>
        <v>2.1493563942102946E-10</v>
      </c>
      <c r="G230" s="14">
        <f t="shared" si="45"/>
        <v>-3.5139286581317237E-11</v>
      </c>
      <c r="H230" s="14">
        <f t="shared" si="43"/>
        <v>825754.88672279636</v>
      </c>
      <c r="I230" s="14">
        <f t="shared" si="36"/>
        <v>8.2667553623472859E-11</v>
      </c>
      <c r="J230" s="3">
        <f t="shared" si="46"/>
        <v>825754.8867227966</v>
      </c>
      <c r="K230" s="3">
        <f t="shared" si="44"/>
        <v>4.7528267042155623E-11</v>
      </c>
      <c r="L230" s="3" t="str">
        <f ca="1">IF($A230&lt;=MAX(COVID19!A225:A4200),_xlfn.NUMBERVALUE(INDIRECT(ADDRESS((ROW(L230)-7)*28+29,5,,,"COVID19"))),"")</f>
        <v/>
      </c>
    </row>
    <row r="231" spans="1:12" x14ac:dyDescent="0.4">
      <c r="A231" s="1">
        <f t="shared" si="39"/>
        <v>44110</v>
      </c>
      <c r="B231" s="3">
        <f t="shared" si="40"/>
        <v>224</v>
      </c>
      <c r="C231" s="4">
        <f t="shared" si="37"/>
        <v>0.2446153846153846</v>
      </c>
      <c r="D231" s="14">
        <f t="shared" si="41"/>
        <v>7774245.1132772062</v>
      </c>
      <c r="E231" s="14">
        <f t="shared" si="38"/>
        <v>-3.9757990317427965E-11</v>
      </c>
      <c r="F231" s="14">
        <f t="shared" si="42"/>
        <v>1.7979635283971222E-10</v>
      </c>
      <c r="G231" s="14">
        <f t="shared" si="45"/>
        <v>-2.9394453082461344E-11</v>
      </c>
      <c r="H231" s="14">
        <f t="shared" si="43"/>
        <v>825754.88672279648</v>
      </c>
      <c r="I231" s="14">
        <f t="shared" si="36"/>
        <v>6.915244339988931E-11</v>
      </c>
      <c r="J231" s="3">
        <f t="shared" si="46"/>
        <v>825754.88672279671</v>
      </c>
      <c r="K231" s="3">
        <f t="shared" si="44"/>
        <v>3.9757990317427965E-11</v>
      </c>
      <c r="L231" s="3" t="str">
        <f ca="1">IF($A231&lt;=MAX(COVID19!A226:A4200),_xlfn.NUMBERVALUE(INDIRECT(ADDRESS((ROW(L231)-7)*28+29,5,,,"COVID19"))),"")</f>
        <v/>
      </c>
    </row>
    <row r="232" spans="1:12" x14ac:dyDescent="0.4">
      <c r="A232" s="1">
        <f t="shared" si="39"/>
        <v>44111</v>
      </c>
      <c r="B232" s="3">
        <f t="shared" si="40"/>
        <v>225</v>
      </c>
      <c r="C232" s="4">
        <f t="shared" si="37"/>
        <v>0.2446153846153846</v>
      </c>
      <c r="D232" s="14">
        <f t="shared" si="41"/>
        <v>7774245.1132772062</v>
      </c>
      <c r="E232" s="14">
        <f t="shared" si="38"/>
        <v>-3.3258056572495727E-11</v>
      </c>
      <c r="F232" s="14">
        <f t="shared" si="42"/>
        <v>1.5040189975725088E-10</v>
      </c>
      <c r="G232" s="14">
        <f t="shared" si="45"/>
        <v>-2.4588827949523834E-11</v>
      </c>
      <c r="H232" s="14">
        <f t="shared" si="43"/>
        <v>825754.8867227966</v>
      </c>
      <c r="I232" s="14">
        <f t="shared" si="36"/>
        <v>5.7846884522019561E-11</v>
      </c>
      <c r="J232" s="3">
        <f t="shared" si="46"/>
        <v>825754.88672279671</v>
      </c>
      <c r="K232" s="3">
        <f t="shared" si="44"/>
        <v>3.3258056572495727E-11</v>
      </c>
      <c r="L232" s="3" t="str">
        <f ca="1">IF($A232&lt;=MAX(COVID19!A227:A4200),_xlfn.NUMBERVALUE(INDIRECT(ADDRESS((ROW(L232)-7)*28+29,5,,,"COVID19"))),"")</f>
        <v/>
      </c>
    </row>
    <row r="233" spans="1:12" x14ac:dyDescent="0.4">
      <c r="A233" s="1">
        <f t="shared" si="39"/>
        <v>44112</v>
      </c>
      <c r="B233" s="3">
        <f t="shared" si="40"/>
        <v>226</v>
      </c>
      <c r="C233" s="4">
        <f t="shared" si="37"/>
        <v>0.2446153846153846</v>
      </c>
      <c r="D233" s="14">
        <f t="shared" si="41"/>
        <v>7774245.1132772062</v>
      </c>
      <c r="E233" s="14">
        <f t="shared" si="38"/>
        <v>-2.7820780631722892E-11</v>
      </c>
      <c r="F233" s="14">
        <f t="shared" si="42"/>
        <v>1.2581307180772706E-10</v>
      </c>
      <c r="G233" s="14">
        <f t="shared" si="45"/>
        <v>-2.0568862371249046E-11</v>
      </c>
      <c r="H233" s="14">
        <f t="shared" si="43"/>
        <v>825754.8867227966</v>
      </c>
      <c r="I233" s="14">
        <f t="shared" si="36"/>
        <v>4.8389643002971938E-11</v>
      </c>
      <c r="J233" s="3">
        <f t="shared" si="46"/>
        <v>825754.88672279671</v>
      </c>
      <c r="K233" s="3">
        <f t="shared" si="44"/>
        <v>2.7820780631722892E-11</v>
      </c>
      <c r="L233" s="3" t="str">
        <f ca="1">IF($A233&lt;=MAX(COVID19!A228:A4200),_xlfn.NUMBERVALUE(INDIRECT(ADDRESS((ROW(L233)-7)*28+29,5,,,"COVID19"))),"")</f>
        <v/>
      </c>
    </row>
    <row r="234" spans="1:12" x14ac:dyDescent="0.4">
      <c r="A234" s="1">
        <f t="shared" si="39"/>
        <v>44113</v>
      </c>
      <c r="B234" s="3">
        <f t="shared" si="40"/>
        <v>227</v>
      </c>
      <c r="C234" s="4">
        <f t="shared" si="37"/>
        <v>0.2446153846153846</v>
      </c>
      <c r="D234" s="14">
        <f t="shared" si="41"/>
        <v>7774245.1132772062</v>
      </c>
      <c r="E234" s="14">
        <f t="shared" si="38"/>
        <v>-2.3272431245983838E-11</v>
      </c>
      <c r="F234" s="14">
        <f t="shared" si="42"/>
        <v>1.0524420943647802E-10</v>
      </c>
      <c r="G234" s="14">
        <f t="shared" si="45"/>
        <v>-1.7206110844969243E-11</v>
      </c>
      <c r="H234" s="14">
        <f t="shared" si="43"/>
        <v>825754.8867227966</v>
      </c>
      <c r="I234" s="14">
        <f t="shared" si="36"/>
        <v>4.0478542090953081E-11</v>
      </c>
      <c r="J234" s="3">
        <f t="shared" si="46"/>
        <v>825754.88672279671</v>
      </c>
      <c r="K234" s="3">
        <f t="shared" si="44"/>
        <v>2.3272431245983838E-11</v>
      </c>
      <c r="L234" s="3" t="str">
        <f ca="1">IF($A234&lt;=MAX(COVID19!A229:A4200),_xlfn.NUMBERVALUE(INDIRECT(ADDRESS((ROW(L234)-7)*28+29,5,,,"COVID19"))),"")</f>
        <v/>
      </c>
    </row>
    <row r="235" spans="1:12" x14ac:dyDescent="0.4">
      <c r="A235" s="1">
        <f t="shared" si="39"/>
        <v>44114</v>
      </c>
      <c r="B235" s="3">
        <f t="shared" si="40"/>
        <v>228</v>
      </c>
      <c r="C235" s="4">
        <f t="shared" si="37"/>
        <v>0.2446153846153846</v>
      </c>
      <c r="D235" s="14">
        <f t="shared" si="41"/>
        <v>7774245.1132772062</v>
      </c>
      <c r="E235" s="14">
        <f t="shared" si="38"/>
        <v>-1.9467680050698281E-11</v>
      </c>
      <c r="F235" s="14">
        <f t="shared" si="42"/>
        <v>8.8038098591508779E-11</v>
      </c>
      <c r="G235" s="14">
        <f t="shared" si="45"/>
        <v>-1.4393127099882014E-11</v>
      </c>
      <c r="H235" s="14">
        <f t="shared" si="43"/>
        <v>825754.8867227966</v>
      </c>
      <c r="I235" s="14">
        <f t="shared" si="36"/>
        <v>3.3860807150580295E-11</v>
      </c>
      <c r="J235" s="3">
        <f t="shared" si="46"/>
        <v>825754.88672279671</v>
      </c>
      <c r="K235" s="3">
        <f t="shared" si="44"/>
        <v>1.9467680050698281E-11</v>
      </c>
      <c r="L235" s="3" t="str">
        <f ca="1">IF($A235&lt;=MAX(COVID19!A230:A4200),_xlfn.NUMBERVALUE(INDIRECT(ADDRESS((ROW(L235)-7)*28+29,5,,,"COVID19"))),"")</f>
        <v/>
      </c>
    </row>
    <row r="236" spans="1:12" x14ac:dyDescent="0.4">
      <c r="A236" s="1">
        <f t="shared" si="39"/>
        <v>44115</v>
      </c>
      <c r="B236" s="3">
        <f t="shared" si="40"/>
        <v>229</v>
      </c>
      <c r="C236" s="4">
        <f t="shared" si="37"/>
        <v>0.2446153846153846</v>
      </c>
      <c r="D236" s="14">
        <f t="shared" si="41"/>
        <v>7774245.1132772062</v>
      </c>
      <c r="E236" s="14">
        <f t="shared" si="38"/>
        <v>-1.628495804974217E-11</v>
      </c>
      <c r="F236" s="14">
        <f t="shared" si="42"/>
        <v>7.3644971491626768E-11</v>
      </c>
      <c r="G236" s="14">
        <f t="shared" si="45"/>
        <v>-1.2040030985498893E-11</v>
      </c>
      <c r="H236" s="14">
        <f t="shared" si="43"/>
        <v>825754.8867227966</v>
      </c>
      <c r="I236" s="14">
        <f t="shared" si="36"/>
        <v>2.8324989035241064E-11</v>
      </c>
      <c r="J236" s="3">
        <f t="shared" si="46"/>
        <v>825754.88672279671</v>
      </c>
      <c r="K236" s="3">
        <f t="shared" si="44"/>
        <v>1.628495804974217E-11</v>
      </c>
      <c r="L236" s="3" t="str">
        <f ca="1">IF($A236&lt;=MAX(COVID19!A231:A4200),_xlfn.NUMBERVALUE(INDIRECT(ADDRESS((ROW(L236)-7)*28+29,5,,,"COVID19"))),"")</f>
        <v/>
      </c>
    </row>
    <row r="237" spans="1:12" x14ac:dyDescent="0.4">
      <c r="A237" s="1">
        <f t="shared" si="39"/>
        <v>44116</v>
      </c>
      <c r="B237" s="3">
        <f t="shared" si="40"/>
        <v>230</v>
      </c>
      <c r="C237" s="4">
        <f t="shared" si="37"/>
        <v>0.2446153846153846</v>
      </c>
      <c r="D237" s="14">
        <f t="shared" si="41"/>
        <v>7774245.1132772062</v>
      </c>
      <c r="E237" s="14">
        <f t="shared" si="38"/>
        <v>-1.3622571256113795E-11</v>
      </c>
      <c r="F237" s="14">
        <f t="shared" si="42"/>
        <v>6.1604940506127875E-11</v>
      </c>
      <c r="G237" s="14">
        <f t="shared" si="45"/>
        <v>-1.0071636630858462E-11</v>
      </c>
      <c r="H237" s="14">
        <f t="shared" si="43"/>
        <v>825754.8867227966</v>
      </c>
      <c r="I237" s="14">
        <f t="shared" si="36"/>
        <v>2.3694207886972258E-11</v>
      </c>
      <c r="J237" s="3">
        <f t="shared" si="46"/>
        <v>825754.88672279671</v>
      </c>
      <c r="K237" s="3">
        <f t="shared" si="44"/>
        <v>1.3622571256113795E-11</v>
      </c>
      <c r="L237" s="3" t="str">
        <f ca="1">IF($A237&lt;=MAX(COVID19!A232:A4200),_xlfn.NUMBERVALUE(INDIRECT(ADDRESS((ROW(L237)-7)*28+29,5,,,"COVID19"))),"")</f>
        <v/>
      </c>
    </row>
    <row r="238" spans="1:12" x14ac:dyDescent="0.4">
      <c r="A238" s="1">
        <f t="shared" si="39"/>
        <v>44117</v>
      </c>
      <c r="B238" s="3">
        <f t="shared" si="40"/>
        <v>231</v>
      </c>
      <c r="C238" s="4">
        <f t="shared" si="37"/>
        <v>0.2446153846153846</v>
      </c>
      <c r="D238" s="14">
        <f t="shared" si="41"/>
        <v>7774245.1132772062</v>
      </c>
      <c r="E238" s="14">
        <f t="shared" si="38"/>
        <v>-1.1395451376728346E-11</v>
      </c>
      <c r="F238" s="14">
        <f t="shared" si="42"/>
        <v>5.1533303875269412E-11</v>
      </c>
      <c r="G238" s="14">
        <f t="shared" si="45"/>
        <v>-8.4250501137598886E-12</v>
      </c>
      <c r="H238" s="14">
        <f t="shared" si="43"/>
        <v>825754.8867227966</v>
      </c>
      <c r="I238" s="14">
        <f t="shared" si="36"/>
        <v>1.9820501490488235E-11</v>
      </c>
      <c r="J238" s="3">
        <f t="shared" si="46"/>
        <v>825754.8867227966</v>
      </c>
      <c r="K238" s="3">
        <f t="shared" si="44"/>
        <v>1.1395451376728346E-11</v>
      </c>
      <c r="L238" s="3" t="str">
        <f ca="1">IF($A238&lt;=MAX(COVID19!A233:A4200),_xlfn.NUMBERVALUE(INDIRECT(ADDRESS((ROW(L238)-7)*28+29,5,,,"COVID19"))),"")</f>
        <v/>
      </c>
    </row>
    <row r="239" spans="1:12" x14ac:dyDescent="0.4">
      <c r="A239" s="1">
        <f t="shared" si="39"/>
        <v>44118</v>
      </c>
      <c r="B239" s="3">
        <f t="shared" si="40"/>
        <v>232</v>
      </c>
      <c r="C239" s="4">
        <f t="shared" si="37"/>
        <v>0.2446153846153846</v>
      </c>
      <c r="D239" s="14">
        <f t="shared" si="41"/>
        <v>7774245.1132772062</v>
      </c>
      <c r="E239" s="14">
        <f t="shared" si="38"/>
        <v>-9.532437719575192E-12</v>
      </c>
      <c r="F239" s="14">
        <f t="shared" si="42"/>
        <v>4.3108253761509522E-11</v>
      </c>
      <c r="G239" s="14">
        <f t="shared" si="45"/>
        <v>-7.0476598810053924E-12</v>
      </c>
      <c r="H239" s="14">
        <f t="shared" si="43"/>
        <v>825754.8867227966</v>
      </c>
      <c r="I239" s="14">
        <f t="shared" si="36"/>
        <v>1.6580097600580584E-11</v>
      </c>
      <c r="J239" s="3">
        <f t="shared" si="46"/>
        <v>825754.8867227966</v>
      </c>
      <c r="K239" s="3">
        <f t="shared" si="44"/>
        <v>9.532437719575192E-12</v>
      </c>
      <c r="L239" s="3" t="str">
        <f ca="1">IF($A239&lt;=MAX(COVID19!A234:A4200),_xlfn.NUMBERVALUE(INDIRECT(ADDRESS((ROW(L239)-7)*28+29,5,,,"COVID19"))),"")</f>
        <v/>
      </c>
    </row>
    <row r="240" spans="1:12" x14ac:dyDescent="0.4">
      <c r="A240" s="1">
        <f t="shared" si="39"/>
        <v>44119</v>
      </c>
      <c r="B240" s="3">
        <f t="shared" si="40"/>
        <v>233</v>
      </c>
      <c r="C240" s="4">
        <f t="shared" si="37"/>
        <v>0.2446153846153846</v>
      </c>
      <c r="D240" s="14">
        <f t="shared" si="41"/>
        <v>7774245.1132772062</v>
      </c>
      <c r="E240" s="14">
        <f t="shared" si="38"/>
        <v>-7.9740034750311123E-12</v>
      </c>
      <c r="F240" s="14">
        <f t="shared" si="42"/>
        <v>3.6060593880504128E-11</v>
      </c>
      <c r="G240" s="14">
        <f t="shared" si="45"/>
        <v>-5.8954557097781658E-12</v>
      </c>
      <c r="H240" s="14">
        <f t="shared" si="43"/>
        <v>825754.8867227966</v>
      </c>
      <c r="I240" s="14">
        <f t="shared" si="36"/>
        <v>1.3869459184809278E-11</v>
      </c>
      <c r="J240" s="3">
        <f t="shared" si="46"/>
        <v>825754.8867227966</v>
      </c>
      <c r="K240" s="3">
        <f t="shared" si="44"/>
        <v>7.9740034750311123E-12</v>
      </c>
      <c r="L240" s="3" t="str">
        <f ca="1">IF($A240&lt;=MAX(COVID19!A235:A4200),_xlfn.NUMBERVALUE(INDIRECT(ADDRESS((ROW(L240)-7)*28+29,5,,,"COVID19"))),"")</f>
        <v/>
      </c>
    </row>
    <row r="241" spans="1:12" x14ac:dyDescent="0.4">
      <c r="A241" s="1">
        <f t="shared" si="39"/>
        <v>44120</v>
      </c>
      <c r="B241" s="3">
        <f t="shared" si="40"/>
        <v>234</v>
      </c>
      <c r="C241" s="4">
        <f t="shared" si="37"/>
        <v>0.2446153846153846</v>
      </c>
      <c r="D241" s="14">
        <f t="shared" si="41"/>
        <v>7774245.1132772062</v>
      </c>
      <c r="E241" s="14">
        <f t="shared" si="38"/>
        <v>-6.6703537217174568E-12</v>
      </c>
      <c r="F241" s="14">
        <f t="shared" si="42"/>
        <v>3.0165138170725964E-11</v>
      </c>
      <c r="G241" s="14">
        <f t="shared" si="45"/>
        <v>-4.9316224977925277E-12</v>
      </c>
      <c r="H241" s="14">
        <f t="shared" si="43"/>
        <v>825754.8867227966</v>
      </c>
      <c r="I241" s="14">
        <f t="shared" si="36"/>
        <v>1.1601976219509985E-11</v>
      </c>
      <c r="J241" s="3">
        <f t="shared" si="46"/>
        <v>825754.8867227966</v>
      </c>
      <c r="K241" s="3">
        <f t="shared" si="44"/>
        <v>6.6703537217174568E-12</v>
      </c>
      <c r="L241" s="3" t="str">
        <f ca="1">IF($A241&lt;=MAX(COVID19!A236:A4200),_xlfn.NUMBERVALUE(INDIRECT(ADDRESS((ROW(L241)-7)*28+29,5,,,"COVID19"))),"")</f>
        <v/>
      </c>
    </row>
    <row r="242" spans="1:12" x14ac:dyDescent="0.4">
      <c r="A242" s="1">
        <f t="shared" si="39"/>
        <v>44121</v>
      </c>
      <c r="B242" s="3">
        <f t="shared" si="40"/>
        <v>235</v>
      </c>
      <c r="C242" s="4">
        <f t="shared" si="37"/>
        <v>0.2446153846153846</v>
      </c>
      <c r="D242" s="14">
        <f t="shared" si="41"/>
        <v>7774245.1132772062</v>
      </c>
      <c r="E242" s="14">
        <f t="shared" si="38"/>
        <v>-5.5798343845914029E-12</v>
      </c>
      <c r="F242" s="14">
        <f t="shared" si="42"/>
        <v>2.5233515672933435E-11</v>
      </c>
      <c r="G242" s="14">
        <f t="shared" si="45"/>
        <v>-4.125363951152225E-12</v>
      </c>
      <c r="H242" s="14">
        <f t="shared" si="43"/>
        <v>825754.8867227966</v>
      </c>
      <c r="I242" s="14">
        <f t="shared" si="36"/>
        <v>9.7051983357436279E-12</v>
      </c>
      <c r="J242" s="3">
        <f t="shared" si="46"/>
        <v>825754.8867227966</v>
      </c>
      <c r="K242" s="3">
        <f t="shared" si="44"/>
        <v>5.5798343845914029E-12</v>
      </c>
      <c r="L242" s="3" t="str">
        <f ca="1">IF($A242&lt;=MAX(COVID19!A237:A4200),_xlfn.NUMBERVALUE(INDIRECT(ADDRESS((ROW(L242)-7)*28+29,5,,,"COVID19"))),"")</f>
        <v/>
      </c>
    </row>
    <row r="243" spans="1:12" x14ac:dyDescent="0.4">
      <c r="A243" s="1">
        <f t="shared" si="39"/>
        <v>44122</v>
      </c>
      <c r="B243" s="3">
        <f t="shared" si="40"/>
        <v>236</v>
      </c>
      <c r="C243" s="4">
        <f t="shared" si="37"/>
        <v>0.2446153846153846</v>
      </c>
      <c r="D243" s="14">
        <f t="shared" si="41"/>
        <v>7774245.1132772062</v>
      </c>
      <c r="E243" s="14">
        <f t="shared" si="38"/>
        <v>-4.6676013084733554E-12</v>
      </c>
      <c r="F243" s="14">
        <f t="shared" si="42"/>
        <v>2.1108151721781211E-11</v>
      </c>
      <c r="G243" s="14">
        <f t="shared" si="45"/>
        <v>-3.450918584519417E-12</v>
      </c>
      <c r="H243" s="14">
        <f t="shared" si="43"/>
        <v>825754.8867227966</v>
      </c>
      <c r="I243" s="14">
        <f t="shared" si="36"/>
        <v>8.1185198929927725E-12</v>
      </c>
      <c r="J243" s="3">
        <f t="shared" si="46"/>
        <v>825754.8867227966</v>
      </c>
      <c r="K243" s="3">
        <f t="shared" si="44"/>
        <v>4.6676013084733554E-12</v>
      </c>
      <c r="L243" s="3" t="str">
        <f ca="1">IF($A243&lt;=MAX(COVID19!A238:A4200),_xlfn.NUMBERVALUE(INDIRECT(ADDRESS((ROW(L243)-7)*28+29,5,,,"COVID19"))),"")</f>
        <v/>
      </c>
    </row>
    <row r="244" spans="1:12" x14ac:dyDescent="0.4">
      <c r="A244" s="1">
        <f t="shared" si="39"/>
        <v>44123</v>
      </c>
      <c r="B244" s="3">
        <f t="shared" si="40"/>
        <v>237</v>
      </c>
      <c r="C244" s="4">
        <f t="shared" si="37"/>
        <v>0.2446153846153846</v>
      </c>
      <c r="D244" s="14">
        <f t="shared" si="41"/>
        <v>7774245.1132772062</v>
      </c>
      <c r="E244" s="14">
        <f t="shared" si="38"/>
        <v>-3.9045069213927119E-12</v>
      </c>
      <c r="F244" s="14">
        <f t="shared" si="42"/>
        <v>1.7657233137261794E-11</v>
      </c>
      <c r="G244" s="14">
        <f t="shared" si="45"/>
        <v>-2.8867365929387468E-12</v>
      </c>
      <c r="H244" s="14">
        <f t="shared" si="43"/>
        <v>825754.8867227966</v>
      </c>
      <c r="I244" s="14">
        <f t="shared" si="36"/>
        <v>6.7912435143314587E-12</v>
      </c>
      <c r="J244" s="3">
        <f t="shared" si="46"/>
        <v>825754.8867227966</v>
      </c>
      <c r="K244" s="3">
        <f t="shared" si="44"/>
        <v>3.9045069213927119E-12</v>
      </c>
      <c r="L244" s="3" t="str">
        <f ca="1">IF($A244&lt;=MAX(COVID19!A239:A4200),_xlfn.NUMBERVALUE(INDIRECT(ADDRESS((ROW(L244)-7)*28+29,5,,,"COVID19"))),"")</f>
        <v/>
      </c>
    </row>
    <row r="245" spans="1:12" x14ac:dyDescent="0.4">
      <c r="A245" s="1">
        <f t="shared" si="39"/>
        <v>44124</v>
      </c>
      <c r="B245" s="3">
        <f t="shared" si="40"/>
        <v>238</v>
      </c>
      <c r="C245" s="4">
        <f t="shared" si="37"/>
        <v>0.2446153846153846</v>
      </c>
      <c r="D245" s="14">
        <f t="shared" si="41"/>
        <v>7774245.1132772062</v>
      </c>
      <c r="E245" s="14">
        <f t="shared" si="38"/>
        <v>-3.2661689145403627E-12</v>
      </c>
      <c r="F245" s="14">
        <f t="shared" si="42"/>
        <v>1.4770496544323048E-11</v>
      </c>
      <c r="G245" s="14">
        <f t="shared" si="45"/>
        <v>-2.4147912948146552E-12</v>
      </c>
      <c r="H245" s="14">
        <f t="shared" si="43"/>
        <v>825754.8867227966</v>
      </c>
      <c r="I245" s="14">
        <f t="shared" si="36"/>
        <v>5.6809602093550179E-12</v>
      </c>
      <c r="J245" s="3">
        <f t="shared" si="46"/>
        <v>825754.8867227966</v>
      </c>
      <c r="K245" s="3">
        <f t="shared" si="44"/>
        <v>3.2661689145403627E-12</v>
      </c>
      <c r="L245" s="3" t="str">
        <f ca="1">IF($A245&lt;=MAX(COVID19!A240:A4200),_xlfn.NUMBERVALUE(INDIRECT(ADDRESS((ROW(L245)-7)*28+29,5,,,"COVID19"))),"")</f>
        <v/>
      </c>
    </row>
    <row r="246" spans="1:12" x14ac:dyDescent="0.4">
      <c r="A246" s="1">
        <f t="shared" si="39"/>
        <v>44125</v>
      </c>
      <c r="B246" s="3">
        <f t="shared" si="40"/>
        <v>239</v>
      </c>
      <c r="C246" s="4">
        <f t="shared" si="37"/>
        <v>0.2446153846153846</v>
      </c>
      <c r="D246" s="14">
        <f t="shared" si="41"/>
        <v>7774245.1132772062</v>
      </c>
      <c r="E246" s="14">
        <f t="shared" si="38"/>
        <v>-2.7321911813911231E-12</v>
      </c>
      <c r="F246" s="14">
        <f t="shared" si="42"/>
        <v>1.2355705249508394E-11</v>
      </c>
      <c r="G246" s="14">
        <f t="shared" si="45"/>
        <v>-2.0200031453428743E-12</v>
      </c>
      <c r="H246" s="14">
        <f t="shared" si="43"/>
        <v>825754.8867227966</v>
      </c>
      <c r="I246" s="14">
        <f t="shared" si="36"/>
        <v>4.7521943267339974E-12</v>
      </c>
      <c r="J246" s="3">
        <f t="shared" si="46"/>
        <v>825754.8867227966</v>
      </c>
      <c r="K246" s="3">
        <f t="shared" si="44"/>
        <v>2.7321911813911231E-12</v>
      </c>
      <c r="L246" s="3" t="str">
        <f ca="1">IF($A246&lt;=MAX(COVID19!A241:A4200),_xlfn.NUMBERVALUE(INDIRECT(ADDRESS((ROW(L246)-7)*28+29,5,,,"COVID19"))),"")</f>
        <v/>
      </c>
    </row>
    <row r="247" spans="1:12" x14ac:dyDescent="0.4">
      <c r="A247" s="1">
        <f t="shared" si="39"/>
        <v>44126</v>
      </c>
      <c r="B247" s="3">
        <f t="shared" si="40"/>
        <v>240</v>
      </c>
      <c r="C247" s="4">
        <f t="shared" si="37"/>
        <v>0.2446153846153846</v>
      </c>
      <c r="D247" s="14">
        <f t="shared" si="41"/>
        <v>7774245.1132772062</v>
      </c>
      <c r="E247" s="14">
        <f t="shared" si="38"/>
        <v>-2.2855121235277345E-12</v>
      </c>
      <c r="F247" s="14">
        <f t="shared" si="42"/>
        <v>1.0335702104165519E-11</v>
      </c>
      <c r="G247" s="14">
        <f t="shared" si="45"/>
        <v>-1.689757916535926E-12</v>
      </c>
      <c r="H247" s="14">
        <f t="shared" si="43"/>
        <v>825754.8867227966</v>
      </c>
      <c r="I247" s="14">
        <f t="shared" si="36"/>
        <v>3.9752700400636604E-12</v>
      </c>
      <c r="J247" s="3">
        <f t="shared" si="46"/>
        <v>825754.8867227966</v>
      </c>
      <c r="K247" s="3">
        <f t="shared" si="44"/>
        <v>2.2855121235277345E-12</v>
      </c>
      <c r="L247" s="3" t="str">
        <f ca="1">IF($A247&lt;=MAX(COVID19!A242:A4200),_xlfn.NUMBERVALUE(INDIRECT(ADDRESS((ROW(L247)-7)*28+29,5,,,"COVID19"))),"")</f>
        <v/>
      </c>
    </row>
    <row r="248" spans="1:12" x14ac:dyDescent="0.4">
      <c r="A248" s="1">
        <f t="shared" si="39"/>
        <v>44127</v>
      </c>
      <c r="B248" s="3">
        <f t="shared" si="40"/>
        <v>241</v>
      </c>
      <c r="C248" s="4">
        <f t="shared" si="37"/>
        <v>0.2446153846153846</v>
      </c>
      <c r="D248" s="14">
        <f t="shared" si="41"/>
        <v>7774245.1132772062</v>
      </c>
      <c r="E248" s="14">
        <f t="shared" si="38"/>
        <v>-1.911859500305035E-12</v>
      </c>
      <c r="F248" s="14">
        <f t="shared" si="42"/>
        <v>8.6459441876295933E-12</v>
      </c>
      <c r="G248" s="14">
        <f t="shared" si="45"/>
        <v>-1.4135036487832699E-12</v>
      </c>
      <c r="H248" s="14">
        <f t="shared" si="43"/>
        <v>825754.8867227966</v>
      </c>
      <c r="I248" s="14">
        <f t="shared" si="36"/>
        <v>3.3253631490883049E-12</v>
      </c>
      <c r="J248" s="3">
        <f t="shared" si="46"/>
        <v>825754.8867227966</v>
      </c>
      <c r="K248" s="3">
        <f t="shared" si="44"/>
        <v>1.911859500305035E-12</v>
      </c>
      <c r="L248" s="3" t="str">
        <f ca="1">IF($A248&lt;=MAX(COVID19!A243:A4200),_xlfn.NUMBERVALUE(INDIRECT(ADDRESS((ROW(L248)-7)*28+29,5,,,"COVID19"))),"")</f>
        <v/>
      </c>
    </row>
    <row r="249" spans="1:12" x14ac:dyDescent="0.4">
      <c r="A249" s="1">
        <f t="shared" si="39"/>
        <v>44128</v>
      </c>
      <c r="B249" s="3">
        <f t="shared" si="40"/>
        <v>242</v>
      </c>
      <c r="C249" s="4">
        <f t="shared" si="37"/>
        <v>0.2446153846153846</v>
      </c>
      <c r="D249" s="14">
        <f t="shared" si="41"/>
        <v>7774245.1132772062</v>
      </c>
      <c r="E249" s="14">
        <f t="shared" si="38"/>
        <v>-1.5992944037700972E-12</v>
      </c>
      <c r="F249" s="14">
        <f t="shared" si="42"/>
        <v>7.232440538846323E-12</v>
      </c>
      <c r="G249" s="14">
        <f t="shared" si="45"/>
        <v>-1.1824134957861804E-12</v>
      </c>
      <c r="H249" s="14">
        <f t="shared" si="43"/>
        <v>825754.8867227966</v>
      </c>
      <c r="I249" s="14">
        <f t="shared" si="36"/>
        <v>2.7817078995562776E-12</v>
      </c>
      <c r="J249" s="3">
        <f t="shared" si="46"/>
        <v>825754.8867227966</v>
      </c>
      <c r="K249" s="3">
        <f t="shared" si="44"/>
        <v>1.5992944037700972E-12</v>
      </c>
      <c r="L249" s="3" t="str">
        <f ca="1">IF($A249&lt;=MAX(COVID19!A244:A4200),_xlfn.NUMBERVALUE(INDIRECT(ADDRESS((ROW(L249)-7)*28+29,5,,,"COVID19"))),"")</f>
        <v/>
      </c>
    </row>
    <row r="250" spans="1:12" x14ac:dyDescent="0.4">
      <c r="A250" s="1">
        <f t="shared" si="39"/>
        <v>44129</v>
      </c>
      <c r="B250" s="3">
        <f t="shared" si="40"/>
        <v>243</v>
      </c>
      <c r="C250" s="4">
        <f t="shared" si="37"/>
        <v>0.2446153846153846</v>
      </c>
      <c r="D250" s="14">
        <f t="shared" si="41"/>
        <v>7774245.1132772062</v>
      </c>
      <c r="E250" s="14">
        <f t="shared" si="38"/>
        <v>-1.3378297879746216E-12</v>
      </c>
      <c r="F250" s="14">
        <f t="shared" si="42"/>
        <v>6.0500270430601426E-12</v>
      </c>
      <c r="G250" s="14">
        <f t="shared" si="45"/>
        <v>-9.891036901254329E-13</v>
      </c>
      <c r="H250" s="14">
        <f t="shared" si="43"/>
        <v>825754.8867227966</v>
      </c>
      <c r="I250" s="14">
        <f t="shared" si="36"/>
        <v>2.3269334781000545E-12</v>
      </c>
      <c r="J250" s="3">
        <f t="shared" si="46"/>
        <v>825754.8867227966</v>
      </c>
      <c r="K250" s="3">
        <f t="shared" si="44"/>
        <v>1.3378297879746216E-12</v>
      </c>
      <c r="L250" s="3" t="str">
        <f ca="1">IF($A250&lt;=MAX(COVID19!A245:A4200),_xlfn.NUMBERVALUE(INDIRECT(ADDRESS((ROW(L250)-7)*28+29,5,,,"COVID19"))),"")</f>
        <v/>
      </c>
    </row>
    <row r="251" spans="1:12" x14ac:dyDescent="0.4">
      <c r="A251" s="1">
        <f t="shared" si="39"/>
        <v>44130</v>
      </c>
      <c r="B251" s="3">
        <f t="shared" si="40"/>
        <v>244</v>
      </c>
      <c r="C251" s="4">
        <f t="shared" si="37"/>
        <v>0.2446153846153846</v>
      </c>
      <c r="D251" s="14">
        <f t="shared" si="41"/>
        <v>7774245.1132772062</v>
      </c>
      <c r="E251" s="14">
        <f t="shared" si="38"/>
        <v>-1.1191113639696748E-12</v>
      </c>
      <c r="F251" s="14">
        <f t="shared" si="42"/>
        <v>5.0609233529347097E-12</v>
      </c>
      <c r="G251" s="14">
        <f t="shared" si="45"/>
        <v>-8.273976179282903E-13</v>
      </c>
      <c r="H251" s="14">
        <f t="shared" si="43"/>
        <v>825754.8867227966</v>
      </c>
      <c r="I251" s="14">
        <f t="shared" si="36"/>
        <v>1.9465089818979651E-12</v>
      </c>
      <c r="J251" s="3">
        <f t="shared" si="46"/>
        <v>825754.8867227966</v>
      </c>
      <c r="K251" s="3">
        <f t="shared" si="44"/>
        <v>1.1191113639696748E-12</v>
      </c>
      <c r="L251" s="3" t="str">
        <f ca="1">IF($A251&lt;=MAX(COVID19!A246:A4200),_xlfn.NUMBERVALUE(INDIRECT(ADDRESS((ROW(L251)-7)*28+29,5,,,"COVID19"))),"")</f>
        <v/>
      </c>
    </row>
    <row r="252" spans="1:12" x14ac:dyDescent="0.4">
      <c r="A252" s="1">
        <f t="shared" si="39"/>
        <v>44131</v>
      </c>
      <c r="B252" s="3">
        <f t="shared" si="40"/>
        <v>245</v>
      </c>
      <c r="C252" s="4">
        <f t="shared" si="37"/>
        <v>0.2446153846153846</v>
      </c>
      <c r="D252" s="14">
        <f t="shared" si="41"/>
        <v>7774245.1132772062</v>
      </c>
      <c r="E252" s="14">
        <f t="shared" si="38"/>
        <v>-9.3615066447438357E-13</v>
      </c>
      <c r="F252" s="14">
        <f t="shared" si="42"/>
        <v>4.2335257350064192E-12</v>
      </c>
      <c r="G252" s="14">
        <f t="shared" si="45"/>
        <v>-6.9212846437423912E-13</v>
      </c>
      <c r="H252" s="14">
        <f t="shared" si="43"/>
        <v>825754.8867227966</v>
      </c>
      <c r="I252" s="14">
        <f t="shared" si="36"/>
        <v>1.6282791288486227E-12</v>
      </c>
      <c r="J252" s="3">
        <f t="shared" si="46"/>
        <v>825754.8867227966</v>
      </c>
      <c r="K252" s="3">
        <f t="shared" si="44"/>
        <v>9.3615066447438357E-13</v>
      </c>
      <c r="L252" s="3" t="str">
        <f ca="1">IF($A252&lt;=MAX(COVID19!A247:A4200),_xlfn.NUMBERVALUE(INDIRECT(ADDRESS((ROW(L252)-7)*28+29,5,,,"COVID19"))),"")</f>
        <v/>
      </c>
    </row>
    <row r="253" spans="1:12" x14ac:dyDescent="0.4">
      <c r="A253" s="1">
        <f t="shared" si="39"/>
        <v>44132</v>
      </c>
      <c r="B253" s="3">
        <f t="shared" si="40"/>
        <v>246</v>
      </c>
      <c r="C253" s="4">
        <f t="shared" si="37"/>
        <v>0.2446153846153846</v>
      </c>
      <c r="D253" s="14">
        <f t="shared" si="41"/>
        <v>7774245.1132772062</v>
      </c>
      <c r="E253" s="14">
        <f t="shared" si="38"/>
        <v>-7.8310174912992632E-13</v>
      </c>
      <c r="F253" s="14">
        <f t="shared" si="42"/>
        <v>3.5413972706321801E-12</v>
      </c>
      <c r="G253" s="14">
        <f t="shared" si="45"/>
        <v>-5.7897412419014279E-13</v>
      </c>
      <c r="H253" s="14">
        <f t="shared" si="43"/>
        <v>825754.8867227966</v>
      </c>
      <c r="I253" s="14">
        <f t="shared" si="36"/>
        <v>1.3620758733200691E-12</v>
      </c>
      <c r="J253" s="3">
        <f t="shared" si="46"/>
        <v>825754.8867227966</v>
      </c>
      <c r="K253" s="3">
        <f t="shared" si="44"/>
        <v>7.8310174912992632E-13</v>
      </c>
      <c r="L253" s="3" t="str">
        <f ca="1">IF($A253&lt;=MAX(COVID19!A248:A4200),_xlfn.NUMBERVALUE(INDIRECT(ADDRESS((ROW(L253)-7)*28+29,5,,,"COVID19"))),"")</f>
        <v/>
      </c>
    </row>
    <row r="254" spans="1:12" x14ac:dyDescent="0.4">
      <c r="A254" s="1">
        <f t="shared" si="39"/>
        <v>44133</v>
      </c>
      <c r="B254" s="3">
        <f t="shared" si="40"/>
        <v>247</v>
      </c>
      <c r="C254" s="4">
        <f t="shared" si="37"/>
        <v>0.2446153846153846</v>
      </c>
      <c r="D254" s="14">
        <f t="shared" si="41"/>
        <v>7774245.1132772062</v>
      </c>
      <c r="E254" s="14">
        <f t="shared" si="38"/>
        <v>-6.5507441564939534E-13</v>
      </c>
      <c r="F254" s="14">
        <f t="shared" si="42"/>
        <v>2.9624231464420373E-12</v>
      </c>
      <c r="G254" s="14">
        <f t="shared" si="45"/>
        <v>-4.8431910221292663E-13</v>
      </c>
      <c r="H254" s="14">
        <f t="shared" si="43"/>
        <v>825754.8867227966</v>
      </c>
      <c r="I254" s="14">
        <f t="shared" si="36"/>
        <v>1.139393517862322E-12</v>
      </c>
      <c r="J254" s="3">
        <f t="shared" si="46"/>
        <v>825754.8867227966</v>
      </c>
      <c r="K254" s="3">
        <f t="shared" si="44"/>
        <v>6.5507441564939534E-13</v>
      </c>
      <c r="L254" s="3" t="str">
        <f ca="1">IF($A254&lt;=MAX(COVID19!A249:A4200),_xlfn.NUMBERVALUE(INDIRECT(ADDRESS((ROW(L254)-7)*28+29,5,,,"COVID19"))),"")</f>
        <v/>
      </c>
    </row>
    <row r="255" spans="1:12" x14ac:dyDescent="0.4">
      <c r="A255" s="1">
        <f t="shared" si="39"/>
        <v>44134</v>
      </c>
      <c r="B255" s="3">
        <f t="shared" si="40"/>
        <v>248</v>
      </c>
      <c r="C255" s="4">
        <f t="shared" si="37"/>
        <v>0.2446153846153846</v>
      </c>
      <c r="D255" s="14">
        <f t="shared" si="41"/>
        <v>7774245.1132772062</v>
      </c>
      <c r="E255" s="14">
        <f t="shared" si="38"/>
        <v>-5.4797794860652276E-13</v>
      </c>
      <c r="F255" s="14">
        <f t="shared" si="42"/>
        <v>2.4781040442291107E-12</v>
      </c>
      <c r="G255" s="14">
        <f t="shared" si="45"/>
        <v>-4.0513899148159667E-13</v>
      </c>
      <c r="H255" s="14">
        <f t="shared" si="43"/>
        <v>825754.8867227966</v>
      </c>
      <c r="I255" s="14">
        <f t="shared" si="36"/>
        <v>9.5311694008811943E-13</v>
      </c>
      <c r="J255" s="3">
        <f t="shared" si="46"/>
        <v>825754.8867227966</v>
      </c>
      <c r="K255" s="3">
        <f t="shared" si="44"/>
        <v>5.4797794860652276E-13</v>
      </c>
      <c r="L255" s="3" t="str">
        <f ca="1">IF($A255&lt;=MAX(COVID19!A250:A4200),_xlfn.NUMBERVALUE(INDIRECT(ADDRESS((ROW(L255)-7)*28+29,5,,,"COVID19"))),"")</f>
        <v/>
      </c>
    </row>
    <row r="256" spans="1:12" x14ac:dyDescent="0.4">
      <c r="A256" s="1">
        <f t="shared" si="39"/>
        <v>44135</v>
      </c>
      <c r="B256" s="3">
        <f t="shared" si="40"/>
        <v>249</v>
      </c>
      <c r="C256" s="4">
        <f t="shared" si="37"/>
        <v>0.2446153846153846</v>
      </c>
      <c r="D256" s="14">
        <f t="shared" si="41"/>
        <v>7774245.1132772062</v>
      </c>
      <c r="E256" s="14">
        <f t="shared" si="38"/>
        <v>-4.5839041334156869E-13</v>
      </c>
      <c r="F256" s="14">
        <f t="shared" si="42"/>
        <v>2.0729650527475141E-12</v>
      </c>
      <c r="G256" s="14">
        <f t="shared" si="45"/>
        <v>-3.3890383771516742E-13</v>
      </c>
      <c r="H256" s="14">
        <f t="shared" si="43"/>
        <v>825754.8867227966</v>
      </c>
      <c r="I256" s="14">
        <f t="shared" si="36"/>
        <v>7.9729425105673612E-13</v>
      </c>
      <c r="J256" s="3">
        <f t="shared" si="46"/>
        <v>825754.8867227966</v>
      </c>
      <c r="K256" s="3">
        <f t="shared" si="44"/>
        <v>4.5839041334156869E-13</v>
      </c>
      <c r="L256" s="3" t="str">
        <f ca="1">IF($A256&lt;=MAX(COVID19!A251:A4200),_xlfn.NUMBERVALUE(INDIRECT(ADDRESS((ROW(L256)-7)*28+29,5,,,"COVID19"))),"")</f>
        <v/>
      </c>
    </row>
    <row r="257" spans="1:12" x14ac:dyDescent="0.4">
      <c r="A257" s="1">
        <f t="shared" si="39"/>
        <v>44136</v>
      </c>
      <c r="B257" s="3">
        <f t="shared" si="40"/>
        <v>250</v>
      </c>
      <c r="C257" s="4">
        <f t="shared" si="37"/>
        <v>0.2446153846153846</v>
      </c>
      <c r="D257" s="14">
        <f t="shared" si="41"/>
        <v>7774245.1132772062</v>
      </c>
      <c r="E257" s="14">
        <f t="shared" si="38"/>
        <v>-3.8344931867747978E-13</v>
      </c>
      <c r="F257" s="14">
        <f t="shared" si="42"/>
        <v>1.7340612150323467E-12</v>
      </c>
      <c r="G257" s="14">
        <f t="shared" si="45"/>
        <v>-2.8349730248880735E-13</v>
      </c>
      <c r="H257" s="14">
        <f t="shared" si="43"/>
        <v>825754.8867227966</v>
      </c>
      <c r="I257" s="14">
        <f t="shared" si="36"/>
        <v>6.6694662116628713E-13</v>
      </c>
      <c r="J257" s="3">
        <f t="shared" si="46"/>
        <v>825754.8867227966</v>
      </c>
      <c r="K257" s="3">
        <f t="shared" si="44"/>
        <v>3.8344931867747978E-13</v>
      </c>
      <c r="L257" s="3" t="str">
        <f ca="1">IF($A257&lt;=MAX(COVID19!A252:A4200),_xlfn.NUMBERVALUE(INDIRECT(ADDRESS((ROW(L257)-7)*28+29,5,,,"COVID19"))),"")</f>
        <v/>
      </c>
    </row>
    <row r="258" spans="1:12" x14ac:dyDescent="0.4">
      <c r="A258" s="1">
        <f t="shared" si="39"/>
        <v>44137</v>
      </c>
      <c r="B258" s="3">
        <f t="shared" si="40"/>
        <v>251</v>
      </c>
      <c r="C258" s="4">
        <f t="shared" si="37"/>
        <v>0.2446153846153846</v>
      </c>
      <c r="D258" s="14">
        <f t="shared" si="41"/>
        <v>7774245.1132772062</v>
      </c>
      <c r="E258" s="14">
        <f t="shared" si="38"/>
        <v>-3.2076015491332235E-13</v>
      </c>
      <c r="F258" s="14">
        <f t="shared" si="42"/>
        <v>1.4505639125435393E-12</v>
      </c>
      <c r="G258" s="14">
        <f t="shared" si="45"/>
        <v>-2.3714904221880807E-13</v>
      </c>
      <c r="H258" s="14">
        <f t="shared" si="43"/>
        <v>825754.8867227966</v>
      </c>
      <c r="I258" s="14">
        <f t="shared" si="36"/>
        <v>5.5790919713213042E-13</v>
      </c>
      <c r="J258" s="3">
        <f t="shared" si="46"/>
        <v>825754.8867227966</v>
      </c>
      <c r="K258" s="3">
        <f t="shared" si="44"/>
        <v>3.2076015491332235E-13</v>
      </c>
      <c r="L258" s="3" t="str">
        <f ca="1">IF($A258&lt;=MAX(COVID19!A253:A4200),_xlfn.NUMBERVALUE(INDIRECT(ADDRESS((ROW(L258)-7)*28+29,5,,,"COVID19"))),"")</f>
        <v/>
      </c>
    </row>
    <row r="259" spans="1:12" x14ac:dyDescent="0.4">
      <c r="A259" s="1">
        <f t="shared" si="39"/>
        <v>44138</v>
      </c>
      <c r="B259" s="3">
        <f t="shared" si="40"/>
        <v>252</v>
      </c>
      <c r="C259" s="4">
        <f t="shared" si="37"/>
        <v>0.2446153846153846</v>
      </c>
      <c r="D259" s="14">
        <f t="shared" si="41"/>
        <v>7774245.1132772062</v>
      </c>
      <c r="E259" s="14">
        <f t="shared" si="38"/>
        <v>-2.683198847109105E-13</v>
      </c>
      <c r="F259" s="14">
        <f t="shared" si="42"/>
        <v>1.2134148703247313E-12</v>
      </c>
      <c r="G259" s="14">
        <f t="shared" si="45"/>
        <v>-1.9837814233706308E-13</v>
      </c>
      <c r="H259" s="14">
        <f t="shared" si="43"/>
        <v>825754.8867227966</v>
      </c>
      <c r="I259" s="14">
        <f t="shared" si="36"/>
        <v>4.6669802704797358E-13</v>
      </c>
      <c r="J259" s="3">
        <f t="shared" si="46"/>
        <v>825754.8867227966</v>
      </c>
      <c r="K259" s="3">
        <f t="shared" si="44"/>
        <v>2.683198847109105E-13</v>
      </c>
      <c r="L259" s="3" t="str">
        <f ca="1">IF($A259&lt;=MAX(COVID19!A254:A4200),_xlfn.NUMBERVALUE(INDIRECT(ADDRESS((ROW(L259)-7)*28+29,5,,,"COVID19"))),"")</f>
        <v/>
      </c>
    </row>
    <row r="260" spans="1:12" x14ac:dyDescent="0.4">
      <c r="A260" s="1">
        <f t="shared" si="39"/>
        <v>44139</v>
      </c>
      <c r="B260" s="3">
        <f t="shared" si="40"/>
        <v>253</v>
      </c>
      <c r="C260" s="4">
        <f t="shared" si="37"/>
        <v>0.2446153846153846</v>
      </c>
      <c r="D260" s="14">
        <f t="shared" si="41"/>
        <v>7774245.1132772062</v>
      </c>
      <c r="E260" s="14">
        <f t="shared" si="38"/>
        <v>-2.2445294226376515E-13</v>
      </c>
      <c r="F260" s="14">
        <f t="shared" si="42"/>
        <v>1.0150367279876683E-12</v>
      </c>
      <c r="G260" s="14">
        <f t="shared" si="45"/>
        <v>-1.659457992699534E-13</v>
      </c>
      <c r="H260" s="14">
        <f t="shared" si="43"/>
        <v>825754.8867227966</v>
      </c>
      <c r="I260" s="14">
        <f t="shared" si="36"/>
        <v>3.9039874153371855E-13</v>
      </c>
      <c r="J260" s="3">
        <f t="shared" si="46"/>
        <v>825754.8867227966</v>
      </c>
      <c r="K260" s="3">
        <f t="shared" si="44"/>
        <v>2.2445294226376515E-13</v>
      </c>
      <c r="L260" s="3" t="str">
        <f ca="1">IF($A260&lt;=MAX(COVID19!A255:A4200),_xlfn.NUMBERVALUE(INDIRECT(ADDRESS((ROW(L260)-7)*28+29,5,,,"COVID19"))),"")</f>
        <v/>
      </c>
    </row>
    <row r="261" spans="1:12" x14ac:dyDescent="0.4">
      <c r="A261" s="1">
        <f t="shared" si="39"/>
        <v>44140</v>
      </c>
      <c r="B261" s="3">
        <f t="shared" si="40"/>
        <v>254</v>
      </c>
      <c r="C261" s="4">
        <f t="shared" si="37"/>
        <v>0.2446153846153846</v>
      </c>
      <c r="D261" s="14">
        <f t="shared" si="41"/>
        <v>7774245.1132772062</v>
      </c>
      <c r="E261" s="14">
        <f t="shared" si="38"/>
        <v>-1.8775769580081576E-13</v>
      </c>
      <c r="F261" s="14">
        <f t="shared" si="42"/>
        <v>8.490909287177149E-13</v>
      </c>
      <c r="G261" s="14">
        <f t="shared" si="45"/>
        <v>-1.3881573832138227E-13</v>
      </c>
      <c r="H261" s="14">
        <f t="shared" si="43"/>
        <v>825754.8867227966</v>
      </c>
      <c r="I261" s="14">
        <f t="shared" si="36"/>
        <v>3.2657343412219803E-13</v>
      </c>
      <c r="J261" s="3">
        <f t="shared" si="46"/>
        <v>825754.8867227966</v>
      </c>
      <c r="K261" s="3">
        <f t="shared" si="44"/>
        <v>1.8775769580081576E-13</v>
      </c>
      <c r="L261" s="3" t="str">
        <f ca="1">IF($A261&lt;=MAX(COVID19!A256:A4200),_xlfn.NUMBERVALUE(INDIRECT(ADDRESS((ROW(L261)-7)*28+29,5,,,"COVID19"))),"")</f>
        <v/>
      </c>
    </row>
    <row r="262" spans="1:12" x14ac:dyDescent="0.4">
      <c r="A262" s="1">
        <f t="shared" si="39"/>
        <v>44141</v>
      </c>
      <c r="B262" s="3">
        <f t="shared" si="40"/>
        <v>255</v>
      </c>
      <c r="C262" s="4">
        <f t="shared" si="37"/>
        <v>0.2446153846153846</v>
      </c>
      <c r="D262" s="14">
        <f t="shared" si="41"/>
        <v>7774245.1132772062</v>
      </c>
      <c r="E262" s="14">
        <f t="shared" si="38"/>
        <v>-1.5706166280058952E-13</v>
      </c>
      <c r="F262" s="14">
        <f t="shared" si="42"/>
        <v>7.1027519039633265E-13</v>
      </c>
      <c r="G262" s="14">
        <f t="shared" si="45"/>
        <v>-1.1612110273646149E-13</v>
      </c>
      <c r="H262" s="14">
        <f t="shared" si="43"/>
        <v>825754.8867227966</v>
      </c>
      <c r="I262" s="14">
        <f t="shared" si="36"/>
        <v>2.7318276553705101E-13</v>
      </c>
      <c r="J262" s="3">
        <f t="shared" si="46"/>
        <v>825754.8867227966</v>
      </c>
      <c r="K262" s="3">
        <f t="shared" si="44"/>
        <v>1.5706166280058952E-13</v>
      </c>
      <c r="L262" s="3" t="str">
        <f ca="1">IF($A262&lt;=MAX(COVID19!A257:A4200),_xlfn.NUMBERVALUE(INDIRECT(ADDRESS((ROW(L262)-7)*28+29,5,,,"COVID19"))),"")</f>
        <v/>
      </c>
    </row>
    <row r="263" spans="1:12" x14ac:dyDescent="0.4">
      <c r="A263" s="1">
        <f t="shared" si="39"/>
        <v>44142</v>
      </c>
      <c r="B263" s="3">
        <f t="shared" si="40"/>
        <v>256</v>
      </c>
      <c r="C263" s="4">
        <f t="shared" si="37"/>
        <v>0.2446153846153846</v>
      </c>
      <c r="D263" s="14">
        <f t="shared" si="41"/>
        <v>7774245.1132772062</v>
      </c>
      <c r="E263" s="14">
        <f t="shared" si="38"/>
        <v>-1.3138404695728539E-13</v>
      </c>
      <c r="F263" s="14">
        <f t="shared" si="42"/>
        <v>5.9415408765987122E-13</v>
      </c>
      <c r="G263" s="14">
        <f t="shared" si="45"/>
        <v>-9.7136755988818907E-14</v>
      </c>
      <c r="H263" s="14">
        <f t="shared" si="43"/>
        <v>825754.8867227966</v>
      </c>
      <c r="I263" s="14">
        <f t="shared" ref="I263:I326" si="47">$H$1*F263</f>
        <v>2.285208029461043E-13</v>
      </c>
      <c r="J263" s="3">
        <f t="shared" si="46"/>
        <v>825754.8867227966</v>
      </c>
      <c r="K263" s="3">
        <f t="shared" si="44"/>
        <v>1.3138404695728539E-13</v>
      </c>
      <c r="L263" s="3" t="str">
        <f ca="1">IF($A263&lt;=MAX(COVID19!A258:A4200),_xlfn.NUMBERVALUE(INDIRECT(ADDRESS((ROW(L263)-7)*28+29,5,,,"COVID19"))),"")</f>
        <v/>
      </c>
    </row>
    <row r="264" spans="1:12" x14ac:dyDescent="0.4">
      <c r="A264" s="1">
        <f t="shared" si="39"/>
        <v>44143</v>
      </c>
      <c r="B264" s="3">
        <f t="shared" si="40"/>
        <v>257</v>
      </c>
      <c r="C264" s="4">
        <f t="shared" ref="C264:C327" si="48">C$1*H$1*(1-((1-C$3)/(1+EXP(-C$2*(B264-C$4)))))</f>
        <v>0.2446153846153846</v>
      </c>
      <c r="D264" s="14">
        <f t="shared" si="41"/>
        <v>7774245.1132772062</v>
      </c>
      <c r="E264" s="14">
        <f t="shared" ref="E264:E327" si="49">-C264*D264*F264/K$1</f>
        <v>-1.0990439988395044E-13</v>
      </c>
      <c r="F264" s="14">
        <f t="shared" si="42"/>
        <v>4.9701733167105231E-13</v>
      </c>
      <c r="G264" s="14">
        <f t="shared" si="45"/>
        <v>-8.1256112297223521E-14</v>
      </c>
      <c r="H264" s="14">
        <f t="shared" si="43"/>
        <v>825754.8867227966</v>
      </c>
      <c r="I264" s="14">
        <f t="shared" si="47"/>
        <v>1.9116051218117396E-13</v>
      </c>
      <c r="J264" s="3">
        <f t="shared" si="46"/>
        <v>825754.8867227966</v>
      </c>
      <c r="K264" s="3">
        <f t="shared" si="44"/>
        <v>1.0990439988395044E-13</v>
      </c>
      <c r="L264" s="3" t="str">
        <f ca="1">IF($A264&lt;=MAX(COVID19!A259:A4200),_xlfn.NUMBERVALUE(INDIRECT(ADDRESS((ROW(L264)-7)*28+29,5,,,"COVID19"))),"")</f>
        <v/>
      </c>
    </row>
    <row r="265" spans="1:12" x14ac:dyDescent="0.4">
      <c r="A265" s="1">
        <f t="shared" ref="A265:A328" si="50">A264+1</f>
        <v>44144</v>
      </c>
      <c r="B265" s="3">
        <f t="shared" ref="B265:B328" si="51">B264+1</f>
        <v>258</v>
      </c>
      <c r="C265" s="4">
        <f t="shared" si="48"/>
        <v>0.2446153846153846</v>
      </c>
      <c r="D265" s="14">
        <f t="shared" ref="D265:D328" si="52">D264+E264</f>
        <v>7774245.1132772062</v>
      </c>
      <c r="E265" s="14">
        <f t="shared" si="49"/>
        <v>-9.1936406234908516E-14</v>
      </c>
      <c r="F265" s="14">
        <f t="shared" ref="F265:F328" si="53">F264+G264</f>
        <v>4.1576121937382882E-13</v>
      </c>
      <c r="G265" s="14">
        <f t="shared" si="45"/>
        <v>-6.7971755062717944E-14</v>
      </c>
      <c r="H265" s="14">
        <f t="shared" ref="H265:H328" si="54">H264+I264</f>
        <v>825754.8867227966</v>
      </c>
      <c r="I265" s="14">
        <f t="shared" si="47"/>
        <v>1.5990816129762646E-13</v>
      </c>
      <c r="J265" s="3">
        <f t="shared" si="46"/>
        <v>825754.8867227966</v>
      </c>
      <c r="K265" s="3">
        <f t="shared" ref="K265:K328" si="55">G265+I265</f>
        <v>9.1936406234908516E-14</v>
      </c>
      <c r="L265" s="3" t="str">
        <f ca="1">IF($A265&lt;=MAX(COVID19!A260:A4200),_xlfn.NUMBERVALUE(INDIRECT(ADDRESS((ROW(L265)-7)*28+29,5,,,"COVID19"))),"")</f>
        <v/>
      </c>
    </row>
    <row r="266" spans="1:12" x14ac:dyDescent="0.4">
      <c r="A266" s="1">
        <f t="shared" si="50"/>
        <v>44145</v>
      </c>
      <c r="B266" s="3">
        <f t="shared" si="51"/>
        <v>259</v>
      </c>
      <c r="C266" s="4">
        <f t="shared" si="48"/>
        <v>0.2446153846153846</v>
      </c>
      <c r="D266" s="14">
        <f t="shared" si="52"/>
        <v>7774245.1132772062</v>
      </c>
      <c r="E266" s="14">
        <f t="shared" si="49"/>
        <v>-7.6905954632526325E-14</v>
      </c>
      <c r="F266" s="14">
        <f t="shared" si="53"/>
        <v>3.4778946431111086E-13</v>
      </c>
      <c r="G266" s="14">
        <f t="shared" si="45"/>
        <v>-5.6859223948670157E-14</v>
      </c>
      <c r="H266" s="14">
        <f t="shared" si="54"/>
        <v>825754.8867227966</v>
      </c>
      <c r="I266" s="14">
        <f t="shared" si="47"/>
        <v>1.3376517858119648E-13</v>
      </c>
      <c r="J266" s="3">
        <f t="shared" si="46"/>
        <v>825754.8867227966</v>
      </c>
      <c r="K266" s="3">
        <f t="shared" si="55"/>
        <v>7.6905954632526325E-14</v>
      </c>
      <c r="L266" s="3" t="str">
        <f ca="1">IF($A266&lt;=MAX(COVID19!A261:A4200),_xlfn.NUMBERVALUE(INDIRECT(ADDRESS((ROW(L266)-7)*28+29,5,,,"COVID19"))),"")</f>
        <v/>
      </c>
    </row>
    <row r="267" spans="1:12" x14ac:dyDescent="0.4">
      <c r="A267" s="1">
        <f t="shared" si="50"/>
        <v>44146</v>
      </c>
      <c r="B267" s="3">
        <f t="shared" si="51"/>
        <v>260</v>
      </c>
      <c r="C267" s="4">
        <f t="shared" si="48"/>
        <v>0.2446153846153846</v>
      </c>
      <c r="D267" s="14">
        <f t="shared" si="52"/>
        <v>7774245.1132772062</v>
      </c>
      <c r="E267" s="14">
        <f t="shared" si="49"/>
        <v>-6.4332793722955374E-14</v>
      </c>
      <c r="F267" s="14">
        <f t="shared" si="53"/>
        <v>2.9093024036244073E-13</v>
      </c>
      <c r="G267" s="14">
        <f t="shared" ref="G267:G330" si="56">-E267-I267</f>
        <v>-4.7563452570291048E-14</v>
      </c>
      <c r="H267" s="14">
        <f t="shared" si="54"/>
        <v>825754.8867227966</v>
      </c>
      <c r="I267" s="14">
        <f t="shared" si="47"/>
        <v>1.1189624629324642E-13</v>
      </c>
      <c r="J267" s="3">
        <f t="shared" si="46"/>
        <v>825754.8867227966</v>
      </c>
      <c r="K267" s="3">
        <f t="shared" si="55"/>
        <v>6.4332793722955374E-14</v>
      </c>
      <c r="L267" s="3" t="str">
        <f ca="1">IF($A267&lt;=MAX(COVID19!A262:A4200),_xlfn.NUMBERVALUE(INDIRECT(ADDRESS((ROW(L267)-7)*28+29,5,,,"COVID19"))),"")</f>
        <v/>
      </c>
    </row>
    <row r="268" spans="1:12" x14ac:dyDescent="0.4">
      <c r="A268" s="1">
        <f t="shared" si="50"/>
        <v>44147</v>
      </c>
      <c r="B268" s="3">
        <f t="shared" si="51"/>
        <v>261</v>
      </c>
      <c r="C268" s="4">
        <f t="shared" si="48"/>
        <v>0.2446153846153846</v>
      </c>
      <c r="D268" s="14">
        <f t="shared" si="52"/>
        <v>7774245.1132772062</v>
      </c>
      <c r="E268" s="14">
        <f t="shared" si="49"/>
        <v>-5.381518723713906E-14</v>
      </c>
      <c r="F268" s="14">
        <f t="shared" si="53"/>
        <v>2.4336678779214967E-13</v>
      </c>
      <c r="G268" s="14">
        <f t="shared" si="56"/>
        <v>-3.9787423452149269E-14</v>
      </c>
      <c r="H268" s="14">
        <f t="shared" si="54"/>
        <v>825754.8867227966</v>
      </c>
      <c r="I268" s="14">
        <f t="shared" si="47"/>
        <v>9.3602610689288329E-14</v>
      </c>
      <c r="J268" s="3">
        <f t="shared" si="46"/>
        <v>825754.8867227966</v>
      </c>
      <c r="K268" s="3">
        <f t="shared" si="55"/>
        <v>5.381518723713906E-14</v>
      </c>
      <c r="L268" s="3" t="str">
        <f ca="1">IF($A268&lt;=MAX(COVID19!A263:A4200),_xlfn.NUMBERVALUE(INDIRECT(ADDRESS((ROW(L268)-7)*28+29,5,,,"COVID19"))),"")</f>
        <v/>
      </c>
    </row>
    <row r="269" spans="1:12" x14ac:dyDescent="0.4">
      <c r="A269" s="1">
        <f t="shared" si="50"/>
        <v>44148</v>
      </c>
      <c r="B269" s="3">
        <f t="shared" si="51"/>
        <v>262</v>
      </c>
      <c r="C269" s="4">
        <f t="shared" si="48"/>
        <v>0.2446153846153846</v>
      </c>
      <c r="D269" s="14">
        <f t="shared" si="52"/>
        <v>7774245.1132772062</v>
      </c>
      <c r="E269" s="14">
        <f t="shared" si="49"/>
        <v>-4.5017077757264422E-14</v>
      </c>
      <c r="F269" s="14">
        <f t="shared" si="53"/>
        <v>2.035793643400004E-13</v>
      </c>
      <c r="G269" s="14">
        <f t="shared" si="56"/>
        <v>-3.3282677758120336E-14</v>
      </c>
      <c r="H269" s="14">
        <f t="shared" si="54"/>
        <v>825754.8867227966</v>
      </c>
      <c r="I269" s="14">
        <f t="shared" si="47"/>
        <v>7.8299755515384758E-14</v>
      </c>
      <c r="J269" s="3">
        <f t="shared" si="46"/>
        <v>825754.8867227966</v>
      </c>
      <c r="K269" s="3">
        <f t="shared" si="55"/>
        <v>4.5017077757264422E-14</v>
      </c>
      <c r="L269" s="3" t="str">
        <f ca="1">IF($A269&lt;=MAX(COVID19!A264:A4200),_xlfn.NUMBERVALUE(INDIRECT(ADDRESS((ROW(L269)-7)*28+29,5,,,"COVID19"))),"")</f>
        <v/>
      </c>
    </row>
    <row r="270" spans="1:12" x14ac:dyDescent="0.4">
      <c r="A270" s="1">
        <f t="shared" si="50"/>
        <v>44149</v>
      </c>
      <c r="B270" s="3">
        <f t="shared" si="51"/>
        <v>263</v>
      </c>
      <c r="C270" s="4">
        <f t="shared" si="48"/>
        <v>0.2446153846153846</v>
      </c>
      <c r="D270" s="14">
        <f t="shared" si="52"/>
        <v>7774245.1132772062</v>
      </c>
      <c r="E270" s="14">
        <f t="shared" si="49"/>
        <v>-3.7657349046721011E-14</v>
      </c>
      <c r="F270" s="14">
        <f t="shared" si="53"/>
        <v>1.7029668658188006E-13</v>
      </c>
      <c r="G270" s="14">
        <f t="shared" si="56"/>
        <v>-2.7841376561694394E-14</v>
      </c>
      <c r="H270" s="14">
        <f t="shared" si="54"/>
        <v>825754.8867227966</v>
      </c>
      <c r="I270" s="14">
        <f t="shared" si="47"/>
        <v>6.5498725608415405E-14</v>
      </c>
      <c r="J270" s="3">
        <f t="shared" si="46"/>
        <v>825754.8867227966</v>
      </c>
      <c r="K270" s="3">
        <f t="shared" si="55"/>
        <v>3.7657349046721011E-14</v>
      </c>
      <c r="L270" s="3" t="str">
        <f ca="1">IF($A270&lt;=MAX(COVID19!A265:A4200),_xlfn.NUMBERVALUE(INDIRECT(ADDRESS((ROW(L270)-7)*28+29,5,,,"COVID19"))),"")</f>
        <v/>
      </c>
    </row>
    <row r="271" spans="1:12" x14ac:dyDescent="0.4">
      <c r="A271" s="1">
        <f t="shared" si="50"/>
        <v>44150</v>
      </c>
      <c r="B271" s="3">
        <f t="shared" si="51"/>
        <v>264</v>
      </c>
      <c r="C271" s="4">
        <f t="shared" si="48"/>
        <v>0.2446153846153846</v>
      </c>
      <c r="D271" s="14">
        <f t="shared" si="52"/>
        <v>7774245.1132772062</v>
      </c>
      <c r="E271" s="14">
        <f t="shared" si="49"/>
        <v>-3.1500843854702327E-14</v>
      </c>
      <c r="F271" s="14">
        <f t="shared" si="53"/>
        <v>1.4245531002018566E-13</v>
      </c>
      <c r="G271" s="14">
        <f t="shared" si="56"/>
        <v>-2.3289659999215228E-14</v>
      </c>
      <c r="H271" s="14">
        <f t="shared" si="54"/>
        <v>825754.8867227966</v>
      </c>
      <c r="I271" s="14">
        <f t="shared" si="47"/>
        <v>5.4790503853917554E-14</v>
      </c>
      <c r="J271" s="3">
        <f t="shared" si="46"/>
        <v>825754.8867227966</v>
      </c>
      <c r="K271" s="3">
        <f t="shared" si="55"/>
        <v>3.1500843854702327E-14</v>
      </c>
      <c r="L271" s="3" t="str">
        <f ca="1">IF($A271&lt;=MAX(COVID19!A266:A4200),_xlfn.NUMBERVALUE(INDIRECT(ADDRESS((ROW(L271)-7)*28+29,5,,,"COVID19"))),"")</f>
        <v/>
      </c>
    </row>
    <row r="272" spans="1:12" x14ac:dyDescent="0.4">
      <c r="A272" s="1">
        <f t="shared" si="50"/>
        <v>44151</v>
      </c>
      <c r="B272" s="3">
        <f t="shared" si="51"/>
        <v>265</v>
      </c>
      <c r="C272" s="4">
        <f t="shared" si="48"/>
        <v>0.2446153846153846</v>
      </c>
      <c r="D272" s="14">
        <f t="shared" si="52"/>
        <v>7774245.1132772062</v>
      </c>
      <c r="E272" s="14">
        <f t="shared" si="49"/>
        <v>-2.6350850197320023E-14</v>
      </c>
      <c r="F272" s="14">
        <f t="shared" si="53"/>
        <v>1.1916565002097042E-13</v>
      </c>
      <c r="G272" s="14">
        <f t="shared" si="56"/>
        <v>-1.948209211843783E-14</v>
      </c>
      <c r="H272" s="14">
        <f t="shared" si="54"/>
        <v>825754.8867227966</v>
      </c>
      <c r="I272" s="14">
        <f t="shared" si="47"/>
        <v>4.5832942315757852E-14</v>
      </c>
      <c r="J272" s="3">
        <f t="shared" si="46"/>
        <v>825754.8867227966</v>
      </c>
      <c r="K272" s="3">
        <f t="shared" si="55"/>
        <v>2.6350850197320023E-14</v>
      </c>
      <c r="L272" s="3" t="str">
        <f ca="1">IF($A272&lt;=MAX(COVID19!A267:A4200),_xlfn.NUMBERVALUE(INDIRECT(ADDRESS((ROW(L272)-7)*28+29,5,,,"COVID19"))),"")</f>
        <v/>
      </c>
    </row>
    <row r="273" spans="1:12" x14ac:dyDescent="0.4">
      <c r="A273" s="1">
        <f t="shared" si="50"/>
        <v>44152</v>
      </c>
      <c r="B273" s="3">
        <f t="shared" si="51"/>
        <v>266</v>
      </c>
      <c r="C273" s="4">
        <f t="shared" si="48"/>
        <v>0.2446153846153846</v>
      </c>
      <c r="D273" s="14">
        <f t="shared" si="52"/>
        <v>7774245.1132772062</v>
      </c>
      <c r="E273" s="14">
        <f t="shared" si="49"/>
        <v>-2.204281603770269E-14</v>
      </c>
      <c r="F273" s="14">
        <f t="shared" si="53"/>
        <v>9.9683557902532588E-14</v>
      </c>
      <c r="G273" s="14">
        <f t="shared" si="56"/>
        <v>-1.6297013924809841E-14</v>
      </c>
      <c r="H273" s="14">
        <f t="shared" si="54"/>
        <v>825754.8867227966</v>
      </c>
      <c r="I273" s="14">
        <f t="shared" si="47"/>
        <v>3.8339829962512531E-14</v>
      </c>
      <c r="J273" s="3">
        <f t="shared" si="46"/>
        <v>825754.8867227966</v>
      </c>
      <c r="K273" s="3">
        <f t="shared" si="55"/>
        <v>2.204281603770269E-14</v>
      </c>
      <c r="L273" s="3" t="str">
        <f ca="1">IF($A273&lt;=MAX(COVID19!A268:A4200),_xlfn.NUMBERVALUE(INDIRECT(ADDRESS((ROW(L273)-7)*28+29,5,,,"COVID19"))),"")</f>
        <v/>
      </c>
    </row>
    <row r="274" spans="1:12" x14ac:dyDescent="0.4">
      <c r="A274" s="1">
        <f t="shared" si="50"/>
        <v>44153</v>
      </c>
      <c r="B274" s="3">
        <f t="shared" si="51"/>
        <v>267</v>
      </c>
      <c r="C274" s="4">
        <f t="shared" si="48"/>
        <v>0.2446153846153846</v>
      </c>
      <c r="D274" s="14">
        <f t="shared" si="52"/>
        <v>7774245.1132772062</v>
      </c>
      <c r="E274" s="14">
        <f t="shared" si="49"/>
        <v>-1.8439091537221797E-14</v>
      </c>
      <c r="F274" s="14">
        <f t="shared" si="53"/>
        <v>8.3386543977722747E-14</v>
      </c>
      <c r="G274" s="14">
        <f t="shared" si="56"/>
        <v>-1.3632656146517716E-14</v>
      </c>
      <c r="H274" s="14">
        <f t="shared" si="54"/>
        <v>825754.8867227966</v>
      </c>
      <c r="I274" s="14">
        <f t="shared" si="47"/>
        <v>3.2071747683739513E-14</v>
      </c>
      <c r="J274" s="3">
        <f t="shared" si="46"/>
        <v>825754.8867227966</v>
      </c>
      <c r="K274" s="3">
        <f t="shared" si="55"/>
        <v>1.8439091537221797E-14</v>
      </c>
      <c r="L274" s="3" t="str">
        <f ca="1">IF($A274&lt;=MAX(COVID19!A269:A4200),_xlfn.NUMBERVALUE(INDIRECT(ADDRESS((ROW(L274)-7)*28+29,5,,,"COVID19"))),"")</f>
        <v/>
      </c>
    </row>
    <row r="275" spans="1:12" x14ac:dyDescent="0.4">
      <c r="A275" s="1">
        <f t="shared" si="50"/>
        <v>44154</v>
      </c>
      <c r="B275" s="3">
        <f t="shared" si="51"/>
        <v>268</v>
      </c>
      <c r="C275" s="4">
        <f t="shared" si="48"/>
        <v>0.2446153846153846</v>
      </c>
      <c r="D275" s="14">
        <f t="shared" si="52"/>
        <v>7774245.1132772062</v>
      </c>
      <c r="E275" s="14">
        <f t="shared" si="49"/>
        <v>-1.5424530882828136E-14</v>
      </c>
      <c r="F275" s="14">
        <f t="shared" si="53"/>
        <v>6.9753887831205034E-14</v>
      </c>
      <c r="G275" s="14">
        <f t="shared" si="56"/>
        <v>-1.1403887513789183E-14</v>
      </c>
      <c r="H275" s="14">
        <f t="shared" si="54"/>
        <v>825754.8867227966</v>
      </c>
      <c r="I275" s="14">
        <f t="shared" si="47"/>
        <v>2.6828418396617319E-14</v>
      </c>
      <c r="J275" s="3">
        <f t="shared" si="46"/>
        <v>825754.8867227966</v>
      </c>
      <c r="K275" s="3">
        <f t="shared" si="55"/>
        <v>1.5424530882828136E-14</v>
      </c>
      <c r="L275" s="3" t="str">
        <f ca="1">IF($A275&lt;=MAX(COVID19!A270:A4200),_xlfn.NUMBERVALUE(INDIRECT(ADDRESS((ROW(L275)-7)*28+29,5,,,"COVID19"))),"")</f>
        <v/>
      </c>
    </row>
    <row r="276" spans="1:12" x14ac:dyDescent="0.4">
      <c r="A276" s="1">
        <f t="shared" si="50"/>
        <v>44155</v>
      </c>
      <c r="B276" s="3">
        <f t="shared" si="51"/>
        <v>269</v>
      </c>
      <c r="C276" s="4">
        <f t="shared" si="48"/>
        <v>0.2446153846153846</v>
      </c>
      <c r="D276" s="14">
        <f t="shared" si="52"/>
        <v>7774245.1132772062</v>
      </c>
      <c r="E276" s="14">
        <f t="shared" si="49"/>
        <v>-1.2902813160564505E-14</v>
      </c>
      <c r="F276" s="14">
        <f t="shared" si="53"/>
        <v>5.8350000317415854E-14</v>
      </c>
      <c r="G276" s="14">
        <f t="shared" si="56"/>
        <v>-9.5394946538262064E-15</v>
      </c>
      <c r="H276" s="14">
        <f t="shared" si="54"/>
        <v>825754.8867227966</v>
      </c>
      <c r="I276" s="14">
        <f t="shared" si="47"/>
        <v>2.2442307814390711E-14</v>
      </c>
      <c r="J276" s="3">
        <f t="shared" si="46"/>
        <v>825754.8867227966</v>
      </c>
      <c r="K276" s="3">
        <f t="shared" si="55"/>
        <v>1.2902813160564505E-14</v>
      </c>
      <c r="L276" s="3" t="str">
        <f ca="1">IF($A276&lt;=MAX(COVID19!A271:A4200),_xlfn.NUMBERVALUE(INDIRECT(ADDRESS((ROW(L276)-7)*28+29,5,,,"COVID19"))),"")</f>
        <v/>
      </c>
    </row>
    <row r="277" spans="1:12" x14ac:dyDescent="0.4">
      <c r="A277" s="1">
        <f t="shared" si="50"/>
        <v>44156</v>
      </c>
      <c r="B277" s="3">
        <f t="shared" si="51"/>
        <v>270</v>
      </c>
      <c r="C277" s="4">
        <f t="shared" si="48"/>
        <v>0.2446153846153846</v>
      </c>
      <c r="D277" s="14">
        <f t="shared" si="52"/>
        <v>7774245.1132772062</v>
      </c>
      <c r="E277" s="14">
        <f t="shared" si="49"/>
        <v>-1.0793364720205445E-14</v>
      </c>
      <c r="F277" s="14">
        <f t="shared" si="53"/>
        <v>4.8810505663589648E-14</v>
      </c>
      <c r="G277" s="14">
        <f t="shared" si="56"/>
        <v>-7.979906688867496E-15</v>
      </c>
      <c r="H277" s="14">
        <f t="shared" si="54"/>
        <v>825754.8867227966</v>
      </c>
      <c r="I277" s="14">
        <f t="shared" si="47"/>
        <v>1.8773271409072941E-14</v>
      </c>
      <c r="J277" s="3">
        <f t="shared" si="46"/>
        <v>825754.8867227966</v>
      </c>
      <c r="K277" s="3">
        <f t="shared" si="55"/>
        <v>1.0793364720205445E-14</v>
      </c>
      <c r="L277" s="3" t="str">
        <f ca="1">IF($A277&lt;=MAX(COVID19!A272:A4200),_xlfn.NUMBERVALUE(INDIRECT(ADDRESS((ROW(L277)-7)*28+29,5,,,"COVID19"))),"")</f>
        <v/>
      </c>
    </row>
    <row r="278" spans="1:12" x14ac:dyDescent="0.4">
      <c r="A278" s="1">
        <f t="shared" si="50"/>
        <v>44157</v>
      </c>
      <c r="B278" s="3">
        <f t="shared" si="51"/>
        <v>271</v>
      </c>
      <c r="C278" s="4">
        <f t="shared" si="48"/>
        <v>0.2446153846153846</v>
      </c>
      <c r="D278" s="14">
        <f t="shared" si="52"/>
        <v>7774245.1132772062</v>
      </c>
      <c r="E278" s="14">
        <f t="shared" si="49"/>
        <v>-9.0287846947540212E-15</v>
      </c>
      <c r="F278" s="14">
        <f t="shared" si="53"/>
        <v>4.0830598974722152E-14</v>
      </c>
      <c r="G278" s="14">
        <f t="shared" si="56"/>
        <v>-6.675291833985267E-15</v>
      </c>
      <c r="H278" s="14">
        <f t="shared" si="54"/>
        <v>825754.8867227966</v>
      </c>
      <c r="I278" s="14">
        <f t="shared" si="47"/>
        <v>1.5704076528739288E-14</v>
      </c>
      <c r="J278" s="3">
        <f t="shared" si="46"/>
        <v>825754.8867227966</v>
      </c>
      <c r="K278" s="3">
        <f t="shared" si="55"/>
        <v>9.0287846947540212E-15</v>
      </c>
      <c r="L278" s="3" t="str">
        <f ca="1">IF($A278&lt;=MAX(COVID19!A273:A4200),_xlfn.NUMBERVALUE(INDIRECT(ADDRESS((ROW(L278)-7)*28+29,5,,,"COVID19"))),"")</f>
        <v/>
      </c>
    </row>
    <row r="279" spans="1:12" x14ac:dyDescent="0.4">
      <c r="A279" s="1">
        <f t="shared" si="50"/>
        <v>44158</v>
      </c>
      <c r="B279" s="3">
        <f t="shared" si="51"/>
        <v>272</v>
      </c>
      <c r="C279" s="4">
        <f t="shared" si="48"/>
        <v>0.2446153846153846</v>
      </c>
      <c r="D279" s="14">
        <f t="shared" si="52"/>
        <v>7774245.1132772062</v>
      </c>
      <c r="E279" s="14">
        <f t="shared" si="49"/>
        <v>-7.5526914152746977E-15</v>
      </c>
      <c r="F279" s="14">
        <f t="shared" si="53"/>
        <v>3.4155307140736883E-14</v>
      </c>
      <c r="G279" s="14">
        <f t="shared" si="56"/>
        <v>-5.5839651773164096E-15</v>
      </c>
      <c r="H279" s="14">
        <f t="shared" si="54"/>
        <v>825754.8867227966</v>
      </c>
      <c r="I279" s="14">
        <f t="shared" si="47"/>
        <v>1.3136656592591107E-14</v>
      </c>
      <c r="J279" s="3">
        <f t="shared" si="46"/>
        <v>825754.8867227966</v>
      </c>
      <c r="K279" s="3">
        <f t="shared" si="55"/>
        <v>7.5526914152746977E-15</v>
      </c>
      <c r="L279" s="3" t="str">
        <f ca="1">IF($A279&lt;=MAX(COVID19!A274:A4200),_xlfn.NUMBERVALUE(INDIRECT(ADDRESS((ROW(L279)-7)*28+29,5,,,"COVID19"))),"")</f>
        <v/>
      </c>
    </row>
    <row r="280" spans="1:12" x14ac:dyDescent="0.4">
      <c r="A280" s="1">
        <f t="shared" si="50"/>
        <v>44159</v>
      </c>
      <c r="B280" s="3">
        <f t="shared" si="51"/>
        <v>273</v>
      </c>
      <c r="C280" s="4">
        <f t="shared" si="48"/>
        <v>0.2446153846153846</v>
      </c>
      <c r="D280" s="14">
        <f t="shared" si="52"/>
        <v>7774245.1132772062</v>
      </c>
      <c r="E280" s="14">
        <f t="shared" si="49"/>
        <v>-6.3179209099434834E-15</v>
      </c>
      <c r="F280" s="14">
        <f t="shared" si="53"/>
        <v>2.8571341963420472E-14</v>
      </c>
      <c r="G280" s="14">
        <f t="shared" si="56"/>
        <v>-4.6710567682951592E-15</v>
      </c>
      <c r="H280" s="14">
        <f t="shared" si="54"/>
        <v>825754.8867227966</v>
      </c>
      <c r="I280" s="14">
        <f t="shared" si="47"/>
        <v>1.0988977678238643E-14</v>
      </c>
      <c r="J280" s="3">
        <f t="shared" si="46"/>
        <v>825754.8867227966</v>
      </c>
      <c r="K280" s="3">
        <f t="shared" si="55"/>
        <v>6.3179209099434834E-15</v>
      </c>
      <c r="L280" s="3" t="str">
        <f ca="1">IF($A280&lt;=MAX(COVID19!A275:A4200),_xlfn.NUMBERVALUE(INDIRECT(ADDRESS((ROW(L280)-7)*28+29,5,,,"COVID19"))),"")</f>
        <v/>
      </c>
    </row>
    <row r="281" spans="1:12" x14ac:dyDescent="0.4">
      <c r="A281" s="1">
        <f t="shared" si="50"/>
        <v>44160</v>
      </c>
      <c r="B281" s="3">
        <f t="shared" si="51"/>
        <v>274</v>
      </c>
      <c r="C281" s="4">
        <f t="shared" si="48"/>
        <v>0.2446153846153846</v>
      </c>
      <c r="D281" s="14">
        <f t="shared" si="52"/>
        <v>7774245.1132772062</v>
      </c>
      <c r="E281" s="14">
        <f t="shared" si="49"/>
        <v>-5.2850199259530213E-15</v>
      </c>
      <c r="F281" s="14">
        <f t="shared" si="53"/>
        <v>2.3900285195125313E-14</v>
      </c>
      <c r="G281" s="14">
        <f t="shared" si="56"/>
        <v>-3.9073974567874831E-15</v>
      </c>
      <c r="H281" s="14">
        <f t="shared" si="54"/>
        <v>825754.8867227966</v>
      </c>
      <c r="I281" s="14">
        <f t="shared" si="47"/>
        <v>9.1924173827405044E-15</v>
      </c>
      <c r="J281" s="3">
        <f t="shared" si="46"/>
        <v>825754.8867227966</v>
      </c>
      <c r="K281" s="3">
        <f t="shared" si="55"/>
        <v>5.2850199259530213E-15</v>
      </c>
      <c r="L281" s="3" t="str">
        <f ca="1">IF($A281&lt;=MAX(COVID19!A276:A4200),_xlfn.NUMBERVALUE(INDIRECT(ADDRESS((ROW(L281)-7)*28+29,5,,,"COVID19"))),"")</f>
        <v/>
      </c>
    </row>
    <row r="282" spans="1:12" x14ac:dyDescent="0.4">
      <c r="A282" s="1">
        <f t="shared" si="50"/>
        <v>44161</v>
      </c>
      <c r="B282" s="3">
        <f t="shared" si="51"/>
        <v>275</v>
      </c>
      <c r="C282" s="4">
        <f t="shared" si="48"/>
        <v>0.2446153846153846</v>
      </c>
      <c r="D282" s="14">
        <f t="shared" si="52"/>
        <v>7774245.1132772062</v>
      </c>
      <c r="E282" s="14">
        <f t="shared" si="49"/>
        <v>-4.4209853234725493E-15</v>
      </c>
      <c r="F282" s="14">
        <f t="shared" si="53"/>
        <v>1.9992887738337832E-14</v>
      </c>
      <c r="G282" s="14">
        <f t="shared" si="56"/>
        <v>-3.2685868835804617E-15</v>
      </c>
      <c r="H282" s="14">
        <f t="shared" si="54"/>
        <v>825754.8867227966</v>
      </c>
      <c r="I282" s="14">
        <f t="shared" si="47"/>
        <v>7.6895722070530109E-15</v>
      </c>
      <c r="J282" s="3">
        <f t="shared" si="46"/>
        <v>825754.8867227966</v>
      </c>
      <c r="K282" s="3">
        <f t="shared" si="55"/>
        <v>4.4209853234725493E-15</v>
      </c>
      <c r="L282" s="3" t="str">
        <f ca="1">IF($A282&lt;=MAX(COVID19!A277:A4200),_xlfn.NUMBERVALUE(INDIRECT(ADDRESS((ROW(L282)-7)*28+29,5,,,"COVID19"))),"")</f>
        <v/>
      </c>
    </row>
    <row r="283" spans="1:12" x14ac:dyDescent="0.4">
      <c r="A283" s="1">
        <f t="shared" si="50"/>
        <v>44162</v>
      </c>
      <c r="B283" s="3">
        <f t="shared" si="51"/>
        <v>276</v>
      </c>
      <c r="C283" s="4">
        <f t="shared" si="48"/>
        <v>0.2446153846153846</v>
      </c>
      <c r="D283" s="14">
        <f t="shared" si="52"/>
        <v>7774245.1132772062</v>
      </c>
      <c r="E283" s="14">
        <f t="shared" si="49"/>
        <v>-3.6982095629157371E-15</v>
      </c>
      <c r="F283" s="14">
        <f t="shared" si="53"/>
        <v>1.6724300854757371E-14</v>
      </c>
      <c r="G283" s="14">
        <f t="shared" si="56"/>
        <v>-2.7342138427601746E-15</v>
      </c>
      <c r="H283" s="14">
        <f t="shared" si="54"/>
        <v>825754.8867227966</v>
      </c>
      <c r="I283" s="14">
        <f t="shared" si="47"/>
        <v>6.4324234056759117E-15</v>
      </c>
      <c r="J283" s="3">
        <f t="shared" si="46"/>
        <v>825754.8867227966</v>
      </c>
      <c r="K283" s="3">
        <f t="shared" si="55"/>
        <v>3.6982095629157371E-15</v>
      </c>
      <c r="L283" s="3" t="str">
        <f ca="1">IF($A283&lt;=MAX(COVID19!A278:A4200),_xlfn.NUMBERVALUE(INDIRECT(ADDRESS((ROW(L283)-7)*28+29,5,,,"COVID19"))),"")</f>
        <v/>
      </c>
    </row>
    <row r="284" spans="1:12" x14ac:dyDescent="0.4">
      <c r="A284" s="1">
        <f t="shared" si="50"/>
        <v>44163</v>
      </c>
      <c r="B284" s="3">
        <f t="shared" si="51"/>
        <v>277</v>
      </c>
      <c r="C284" s="4">
        <f t="shared" si="48"/>
        <v>0.2446153846153846</v>
      </c>
      <c r="D284" s="14">
        <f t="shared" si="52"/>
        <v>7774245.1132772062</v>
      </c>
      <c r="E284" s="14">
        <f t="shared" si="49"/>
        <v>-3.0935985918403213E-15</v>
      </c>
      <c r="F284" s="14">
        <f t="shared" si="53"/>
        <v>1.3990087011997198E-14</v>
      </c>
      <c r="G284" s="14">
        <f t="shared" si="56"/>
        <v>-2.2872041050816773E-15</v>
      </c>
      <c r="H284" s="14">
        <f t="shared" si="54"/>
        <v>825754.8867227966</v>
      </c>
      <c r="I284" s="14">
        <f t="shared" si="47"/>
        <v>5.3808026969219986E-15</v>
      </c>
      <c r="J284" s="3">
        <f t="shared" si="46"/>
        <v>825754.8867227966</v>
      </c>
      <c r="K284" s="3">
        <f t="shared" si="55"/>
        <v>3.0935985918403213E-15</v>
      </c>
      <c r="L284" s="3" t="str">
        <f ca="1">IF($A284&lt;=MAX(COVID19!A279:A4200),_xlfn.NUMBERVALUE(INDIRECT(ADDRESS((ROW(L284)-7)*28+29,5,,,"COVID19"))),"")</f>
        <v/>
      </c>
    </row>
    <row r="285" spans="1:12" x14ac:dyDescent="0.4">
      <c r="A285" s="1">
        <f t="shared" si="50"/>
        <v>44164</v>
      </c>
      <c r="B285" s="3">
        <f t="shared" si="51"/>
        <v>278</v>
      </c>
      <c r="C285" s="4">
        <f t="shared" si="48"/>
        <v>0.2446153846153846</v>
      </c>
      <c r="D285" s="14">
        <f t="shared" si="52"/>
        <v>7774245.1132772062</v>
      </c>
      <c r="E285" s="14">
        <f t="shared" si="49"/>
        <v>-2.5878339462977797E-15</v>
      </c>
      <c r="F285" s="14">
        <f t="shared" si="53"/>
        <v>1.1702882906915521E-14</v>
      </c>
      <c r="G285" s="14">
        <f t="shared" si="56"/>
        <v>-1.9132748640543431E-15</v>
      </c>
      <c r="H285" s="14">
        <f t="shared" si="54"/>
        <v>825754.8867227966</v>
      </c>
      <c r="I285" s="14">
        <f t="shared" si="47"/>
        <v>4.5011088103521228E-15</v>
      </c>
      <c r="J285" s="3">
        <f t="shared" ref="J285:J348" si="57">F285+H285</f>
        <v>825754.8867227966</v>
      </c>
      <c r="K285" s="3">
        <f t="shared" si="55"/>
        <v>2.5878339462977797E-15</v>
      </c>
      <c r="L285" s="3" t="str">
        <f ca="1">IF($A285&lt;=MAX(COVID19!A280:A4200),_xlfn.NUMBERVALUE(INDIRECT(ADDRESS((ROW(L285)-7)*28+29,5,,,"COVID19"))),"")</f>
        <v/>
      </c>
    </row>
    <row r="286" spans="1:12" x14ac:dyDescent="0.4">
      <c r="A286" s="1">
        <f t="shared" si="50"/>
        <v>44165</v>
      </c>
      <c r="B286" s="3">
        <f t="shared" si="51"/>
        <v>279</v>
      </c>
      <c r="C286" s="4">
        <f t="shared" si="48"/>
        <v>0.2446153846153846</v>
      </c>
      <c r="D286" s="14">
        <f t="shared" si="52"/>
        <v>7774245.1132772062</v>
      </c>
      <c r="E286" s="14">
        <f t="shared" si="49"/>
        <v>-2.1647554893756573E-15</v>
      </c>
      <c r="F286" s="14">
        <f t="shared" si="53"/>
        <v>9.7896080428611777E-15</v>
      </c>
      <c r="G286" s="14">
        <f t="shared" si="56"/>
        <v>-1.6004783732632567E-15</v>
      </c>
      <c r="H286" s="14">
        <f t="shared" si="54"/>
        <v>825754.8867227966</v>
      </c>
      <c r="I286" s="14">
        <f t="shared" si="47"/>
        <v>3.765233862638914E-15</v>
      </c>
      <c r="J286" s="3">
        <f t="shared" si="57"/>
        <v>825754.8867227966</v>
      </c>
      <c r="K286" s="3">
        <f t="shared" si="55"/>
        <v>2.1647554893756573E-15</v>
      </c>
      <c r="L286" s="3" t="str">
        <f ca="1">IF($A286&lt;=MAX(COVID19!A281:A4200),_xlfn.NUMBERVALUE(INDIRECT(ADDRESS((ROW(L286)-7)*28+29,5,,,"COVID19"))),"")</f>
        <v/>
      </c>
    </row>
    <row r="287" spans="1:12" x14ac:dyDescent="0.4">
      <c r="A287" s="1">
        <f t="shared" si="50"/>
        <v>44166</v>
      </c>
      <c r="B287" s="3">
        <f t="shared" si="51"/>
        <v>280</v>
      </c>
      <c r="C287" s="4">
        <f t="shared" si="48"/>
        <v>0.2446153846153846</v>
      </c>
      <c r="D287" s="14">
        <f t="shared" si="52"/>
        <v>7774245.1132772062</v>
      </c>
      <c r="E287" s="14">
        <f t="shared" si="49"/>
        <v>-1.8108450642616344E-15</v>
      </c>
      <c r="F287" s="14">
        <f t="shared" si="53"/>
        <v>8.1891296695979206E-15</v>
      </c>
      <c r="G287" s="14">
        <f t="shared" si="56"/>
        <v>-1.3388201932760272E-15</v>
      </c>
      <c r="H287" s="14">
        <f t="shared" si="54"/>
        <v>825754.8867227966</v>
      </c>
      <c r="I287" s="14">
        <f t="shared" si="47"/>
        <v>3.1496652575376616E-15</v>
      </c>
      <c r="J287" s="3">
        <f t="shared" si="57"/>
        <v>825754.8867227966</v>
      </c>
      <c r="K287" s="3">
        <f t="shared" si="55"/>
        <v>1.8108450642616344E-15</v>
      </c>
      <c r="L287" s="3" t="str">
        <f ca="1">IF($A287&lt;=MAX(COVID19!A282:A4200),_xlfn.NUMBERVALUE(INDIRECT(ADDRESS((ROW(L287)-7)*28+29,5,,,"COVID19"))),"")</f>
        <v/>
      </c>
    </row>
    <row r="288" spans="1:12" x14ac:dyDescent="0.4">
      <c r="A288" s="1">
        <f t="shared" si="50"/>
        <v>44167</v>
      </c>
      <c r="B288" s="3">
        <f t="shared" si="51"/>
        <v>281</v>
      </c>
      <c r="C288" s="4">
        <f t="shared" si="48"/>
        <v>0.2446153846153846</v>
      </c>
      <c r="D288" s="14">
        <f t="shared" si="52"/>
        <v>7774245.1132772062</v>
      </c>
      <c r="E288" s="14">
        <f t="shared" si="49"/>
        <v>-1.5147945635682272E-15</v>
      </c>
      <c r="F288" s="14">
        <f t="shared" si="53"/>
        <v>6.8503094763218934E-15</v>
      </c>
      <c r="G288" s="14">
        <f t="shared" si="56"/>
        <v>-1.1199398504017316E-15</v>
      </c>
      <c r="H288" s="14">
        <f t="shared" si="54"/>
        <v>825754.8867227966</v>
      </c>
      <c r="I288" s="14">
        <f t="shared" si="47"/>
        <v>2.6347344139699588E-15</v>
      </c>
      <c r="J288" s="3">
        <f t="shared" si="57"/>
        <v>825754.8867227966</v>
      </c>
      <c r="K288" s="3">
        <f t="shared" si="55"/>
        <v>1.5147945635682272E-15</v>
      </c>
      <c r="L288" s="3" t="str">
        <f ca="1">IF($A288&lt;=MAX(COVID19!A283:A4200),_xlfn.NUMBERVALUE(INDIRECT(ADDRESS((ROW(L288)-7)*28+29,5,,,"COVID19"))),"")</f>
        <v/>
      </c>
    </row>
    <row r="289" spans="1:12" x14ac:dyDescent="0.4">
      <c r="A289" s="1">
        <f t="shared" si="50"/>
        <v>44168</v>
      </c>
      <c r="B289" s="3">
        <f t="shared" si="51"/>
        <v>282</v>
      </c>
      <c r="C289" s="4">
        <f t="shared" si="48"/>
        <v>0.2446153846153846</v>
      </c>
      <c r="D289" s="14">
        <f t="shared" si="52"/>
        <v>7774245.1132772062</v>
      </c>
      <c r="E289" s="14">
        <f t="shared" si="49"/>
        <v>-1.2671446139161949E-15</v>
      </c>
      <c r="F289" s="14">
        <f t="shared" si="53"/>
        <v>5.7303696259201622E-15</v>
      </c>
      <c r="G289" s="14">
        <f t="shared" si="56"/>
        <v>-9.3684370374540565E-16</v>
      </c>
      <c r="H289" s="14">
        <f t="shared" si="54"/>
        <v>825754.8867227966</v>
      </c>
      <c r="I289" s="14">
        <f t="shared" si="47"/>
        <v>2.2039883176616006E-15</v>
      </c>
      <c r="J289" s="3">
        <f t="shared" si="57"/>
        <v>825754.8867227966</v>
      </c>
      <c r="K289" s="3">
        <f t="shared" si="55"/>
        <v>1.2671446139161949E-15</v>
      </c>
      <c r="L289" s="3" t="str">
        <f ca="1">IF($A289&lt;=MAX(COVID19!A284:A4200),_xlfn.NUMBERVALUE(INDIRECT(ADDRESS((ROW(L289)-7)*28+29,5,,,"COVID19"))),"")</f>
        <v/>
      </c>
    </row>
    <row r="290" spans="1:12" x14ac:dyDescent="0.4">
      <c r="A290" s="1">
        <f t="shared" si="50"/>
        <v>44169</v>
      </c>
      <c r="B290" s="3">
        <f t="shared" si="51"/>
        <v>283</v>
      </c>
      <c r="C290" s="4">
        <f t="shared" si="48"/>
        <v>0.2446153846153846</v>
      </c>
      <c r="D290" s="14">
        <f t="shared" si="52"/>
        <v>7774245.1132772062</v>
      </c>
      <c r="E290" s="14">
        <f t="shared" si="49"/>
        <v>-1.0599823310657815E-15</v>
      </c>
      <c r="F290" s="14">
        <f t="shared" si="53"/>
        <v>4.7935259221747566E-15</v>
      </c>
      <c r="G290" s="14">
        <f t="shared" si="56"/>
        <v>-7.8368148515527867E-16</v>
      </c>
      <c r="H290" s="14">
        <f t="shared" si="54"/>
        <v>825754.8867227966</v>
      </c>
      <c r="I290" s="14">
        <f t="shared" si="47"/>
        <v>1.8436638162210602E-15</v>
      </c>
      <c r="J290" s="3">
        <f t="shared" si="57"/>
        <v>825754.8867227966</v>
      </c>
      <c r="K290" s="3">
        <f t="shared" si="55"/>
        <v>1.0599823310657815E-15</v>
      </c>
      <c r="L290" s="3" t="str">
        <f ca="1">IF($A290&lt;=MAX(COVID19!A285:A4200),_xlfn.NUMBERVALUE(INDIRECT(ADDRESS((ROW(L290)-7)*28+29,5,,,"COVID19"))),"")</f>
        <v/>
      </c>
    </row>
    <row r="291" spans="1:12" x14ac:dyDescent="0.4">
      <c r="A291" s="1">
        <f t="shared" si="50"/>
        <v>44170</v>
      </c>
      <c r="B291" s="3">
        <f t="shared" si="51"/>
        <v>284</v>
      </c>
      <c r="C291" s="4">
        <f t="shared" si="48"/>
        <v>0.2446153846153846</v>
      </c>
      <c r="D291" s="14">
        <f t="shared" si="52"/>
        <v>7774245.1132772062</v>
      </c>
      <c r="E291" s="14">
        <f t="shared" si="49"/>
        <v>-8.8668848830063938E-16</v>
      </c>
      <c r="F291" s="14">
        <f t="shared" si="53"/>
        <v>4.0098444370194781E-15</v>
      </c>
      <c r="G291" s="14">
        <f t="shared" si="56"/>
        <v>-6.5555937209146744E-16</v>
      </c>
      <c r="H291" s="14">
        <f t="shared" si="54"/>
        <v>825754.8867227966</v>
      </c>
      <c r="I291" s="14">
        <f t="shared" si="47"/>
        <v>1.5422478603921068E-15</v>
      </c>
      <c r="J291" s="3">
        <f t="shared" si="57"/>
        <v>825754.8867227966</v>
      </c>
      <c r="K291" s="3">
        <f t="shared" si="55"/>
        <v>8.8668848830063938E-16</v>
      </c>
      <c r="L291" s="3" t="str">
        <f ca="1">IF($A291&lt;=MAX(COVID19!A286:A4200),_xlfn.NUMBERVALUE(INDIRECT(ADDRESS((ROW(L291)-7)*28+29,5,,,"COVID19"))),"")</f>
        <v/>
      </c>
    </row>
    <row r="292" spans="1:12" x14ac:dyDescent="0.4">
      <c r="A292" s="1">
        <f t="shared" si="50"/>
        <v>44171</v>
      </c>
      <c r="B292" s="3">
        <f t="shared" si="51"/>
        <v>285</v>
      </c>
      <c r="C292" s="4">
        <f t="shared" si="48"/>
        <v>0.2446153846153846</v>
      </c>
      <c r="D292" s="14">
        <f t="shared" si="52"/>
        <v>7774245.1132772062</v>
      </c>
      <c r="E292" s="14">
        <f t="shared" si="49"/>
        <v>-7.4172601961615256E-16</v>
      </c>
      <c r="F292" s="14">
        <f t="shared" si="53"/>
        <v>3.3542850649280105E-15</v>
      </c>
      <c r="G292" s="14">
        <f t="shared" si="56"/>
        <v>-5.483836207407745E-16</v>
      </c>
      <c r="H292" s="14">
        <f t="shared" si="54"/>
        <v>825754.8867227966</v>
      </c>
      <c r="I292" s="14">
        <f t="shared" si="47"/>
        <v>1.2901096403569271E-15</v>
      </c>
      <c r="J292" s="3">
        <f t="shared" si="57"/>
        <v>825754.8867227966</v>
      </c>
      <c r="K292" s="3">
        <f t="shared" si="55"/>
        <v>7.4172601961615256E-16</v>
      </c>
      <c r="L292" s="3" t="str">
        <f ca="1">IF($A292&lt;=MAX(COVID19!A287:A4200),_xlfn.NUMBERVALUE(INDIRECT(ADDRESS((ROW(L292)-7)*28+29,5,,,"COVID19"))),"")</f>
        <v/>
      </c>
    </row>
    <row r="293" spans="1:12" x14ac:dyDescent="0.4">
      <c r="A293" s="1">
        <f t="shared" si="50"/>
        <v>44172</v>
      </c>
      <c r="B293" s="3">
        <f t="shared" si="51"/>
        <v>286</v>
      </c>
      <c r="C293" s="4">
        <f t="shared" si="48"/>
        <v>0.2446153846153846</v>
      </c>
      <c r="D293" s="14">
        <f t="shared" si="52"/>
        <v>7774245.1132772062</v>
      </c>
      <c r="E293" s="14">
        <f t="shared" si="49"/>
        <v>-6.2046309998905215E-16</v>
      </c>
      <c r="F293" s="14">
        <f t="shared" si="53"/>
        <v>2.8059014441872361E-15</v>
      </c>
      <c r="G293" s="14">
        <f t="shared" si="56"/>
        <v>-4.5872976315988472E-16</v>
      </c>
      <c r="H293" s="14">
        <f t="shared" si="54"/>
        <v>825754.8867227966</v>
      </c>
      <c r="I293" s="14">
        <f t="shared" si="47"/>
        <v>1.0791928631489369E-15</v>
      </c>
      <c r="J293" s="3">
        <f t="shared" si="57"/>
        <v>825754.8867227966</v>
      </c>
      <c r="K293" s="3">
        <f t="shared" si="55"/>
        <v>6.2046309998905215E-16</v>
      </c>
      <c r="L293" s="3" t="str">
        <f ca="1">IF($A293&lt;=MAX(COVID19!A288:A4200),_xlfn.NUMBERVALUE(INDIRECT(ADDRESS((ROW(L293)-7)*28+29,5,,,"COVID19"))),"")</f>
        <v/>
      </c>
    </row>
    <row r="294" spans="1:12" x14ac:dyDescent="0.4">
      <c r="A294" s="1">
        <f t="shared" si="50"/>
        <v>44173</v>
      </c>
      <c r="B294" s="3">
        <f t="shared" si="51"/>
        <v>287</v>
      </c>
      <c r="C294" s="4">
        <f t="shared" si="48"/>
        <v>0.2446153846153846</v>
      </c>
      <c r="D294" s="14">
        <f t="shared" si="52"/>
        <v>7774245.1132772062</v>
      </c>
      <c r="E294" s="14">
        <f t="shared" si="49"/>
        <v>-5.1902514980834975E-16</v>
      </c>
      <c r="F294" s="14">
        <f t="shared" si="53"/>
        <v>2.3471716810273512E-15</v>
      </c>
      <c r="G294" s="14">
        <f t="shared" si="56"/>
        <v>-3.8373318904832377E-16</v>
      </c>
      <c r="H294" s="14">
        <f t="shared" si="54"/>
        <v>825754.8867227966</v>
      </c>
      <c r="I294" s="14">
        <f t="shared" si="47"/>
        <v>9.0275833885667352E-16</v>
      </c>
      <c r="J294" s="3">
        <f t="shared" si="57"/>
        <v>825754.8867227966</v>
      </c>
      <c r="K294" s="3">
        <f t="shared" si="55"/>
        <v>5.1902514980834975E-16</v>
      </c>
      <c r="L294" s="3" t="str">
        <f ca="1">IF($A294&lt;=MAX(COVID19!A289:A4200),_xlfn.NUMBERVALUE(INDIRECT(ADDRESS((ROW(L294)-7)*28+29,5,,,"COVID19"))),"")</f>
        <v/>
      </c>
    </row>
    <row r="295" spans="1:12" x14ac:dyDescent="0.4">
      <c r="A295" s="1">
        <f t="shared" si="50"/>
        <v>44174</v>
      </c>
      <c r="B295" s="3">
        <f t="shared" si="51"/>
        <v>288</v>
      </c>
      <c r="C295" s="4">
        <f t="shared" si="48"/>
        <v>0.2446153846153846</v>
      </c>
      <c r="D295" s="14">
        <f t="shared" si="52"/>
        <v>7774245.1132772062</v>
      </c>
      <c r="E295" s="14">
        <f t="shared" si="49"/>
        <v>-4.341710347292743E-16</v>
      </c>
      <c r="F295" s="14">
        <f t="shared" si="53"/>
        <v>1.9634384919790277E-15</v>
      </c>
      <c r="G295" s="14">
        <f t="shared" si="56"/>
        <v>-3.2099761603189014E-16</v>
      </c>
      <c r="H295" s="14">
        <f t="shared" si="54"/>
        <v>825754.8867227966</v>
      </c>
      <c r="I295" s="14">
        <f t="shared" si="47"/>
        <v>7.5516865076116444E-16</v>
      </c>
      <c r="J295" s="3">
        <f t="shared" si="57"/>
        <v>825754.8867227966</v>
      </c>
      <c r="K295" s="3">
        <f t="shared" si="55"/>
        <v>4.341710347292743E-16</v>
      </c>
      <c r="L295" s="3" t="str">
        <f ca="1">IF($A295&lt;=MAX(COVID19!A290:A4200),_xlfn.NUMBERVALUE(INDIRECT(ADDRESS((ROW(L295)-7)*28+29,5,,,"COVID19"))),"")</f>
        <v/>
      </c>
    </row>
    <row r="296" spans="1:12" x14ac:dyDescent="0.4">
      <c r="A296" s="1">
        <f t="shared" si="50"/>
        <v>44175</v>
      </c>
      <c r="B296" s="3">
        <f t="shared" si="51"/>
        <v>289</v>
      </c>
      <c r="C296" s="4">
        <f t="shared" si="48"/>
        <v>0.2446153846153846</v>
      </c>
      <c r="D296" s="14">
        <f t="shared" si="52"/>
        <v>7774245.1132772062</v>
      </c>
      <c r="E296" s="14">
        <f t="shared" si="49"/>
        <v>-3.6318950530141747E-16</v>
      </c>
      <c r="F296" s="14">
        <f t="shared" si="53"/>
        <v>1.6424408759471375E-15</v>
      </c>
      <c r="G296" s="14">
        <f t="shared" si="56"/>
        <v>-2.6851852390901995E-16</v>
      </c>
      <c r="H296" s="14">
        <f t="shared" si="54"/>
        <v>825754.8867227966</v>
      </c>
      <c r="I296" s="14">
        <f t="shared" si="47"/>
        <v>6.3170802921043743E-16</v>
      </c>
      <c r="J296" s="3">
        <f t="shared" si="57"/>
        <v>825754.8867227966</v>
      </c>
      <c r="K296" s="3">
        <f t="shared" si="55"/>
        <v>3.6318950530141747E-16</v>
      </c>
      <c r="L296" s="3" t="str">
        <f ca="1">IF($A296&lt;=MAX(COVID19!A291:A4200),_xlfn.NUMBERVALUE(INDIRECT(ADDRESS((ROW(L296)-7)*28+29,5,,,"COVID19"))),"")</f>
        <v/>
      </c>
    </row>
    <row r="297" spans="1:12" x14ac:dyDescent="0.4">
      <c r="A297" s="1">
        <f t="shared" si="50"/>
        <v>44176</v>
      </c>
      <c r="B297" s="3">
        <f t="shared" si="51"/>
        <v>290</v>
      </c>
      <c r="C297" s="4">
        <f t="shared" si="48"/>
        <v>0.2446153846153846</v>
      </c>
      <c r="D297" s="14">
        <f t="shared" si="52"/>
        <v>7774245.1132772062</v>
      </c>
      <c r="E297" s="14">
        <f t="shared" si="49"/>
        <v>-3.0381256742135795E-16</v>
      </c>
      <c r="F297" s="14">
        <f t="shared" si="53"/>
        <v>1.3739223520381176E-15</v>
      </c>
      <c r="G297" s="14">
        <f t="shared" si="56"/>
        <v>-2.2461910643945649E-16</v>
      </c>
      <c r="H297" s="14">
        <f t="shared" si="54"/>
        <v>825754.8867227966</v>
      </c>
      <c r="I297" s="14">
        <f t="shared" si="47"/>
        <v>5.2843167386081443E-16</v>
      </c>
      <c r="J297" s="3">
        <f t="shared" si="57"/>
        <v>825754.8867227966</v>
      </c>
      <c r="K297" s="3">
        <f t="shared" si="55"/>
        <v>3.0381256742135795E-16</v>
      </c>
      <c r="L297" s="3" t="str">
        <f ca="1">IF($A297&lt;=MAX(COVID19!A292:A4200),_xlfn.NUMBERVALUE(INDIRECT(ADDRESS((ROW(L297)-7)*28+29,5,,,"COVID19"))),"")</f>
        <v/>
      </c>
    </row>
    <row r="298" spans="1:12" x14ac:dyDescent="0.4">
      <c r="A298" s="1">
        <f t="shared" si="50"/>
        <v>44177</v>
      </c>
      <c r="B298" s="3">
        <f t="shared" si="51"/>
        <v>291</v>
      </c>
      <c r="C298" s="4">
        <f t="shared" si="48"/>
        <v>0.2446153846153846</v>
      </c>
      <c r="D298" s="14">
        <f t="shared" si="52"/>
        <v>7774245.1132772062</v>
      </c>
      <c r="E298" s="14">
        <f t="shared" si="49"/>
        <v>-2.5414301563189171E-16</v>
      </c>
      <c r="F298" s="14">
        <f t="shared" si="53"/>
        <v>1.1493032455986612E-15</v>
      </c>
      <c r="G298" s="14">
        <f t="shared" si="56"/>
        <v>-1.8789669421374718E-16</v>
      </c>
      <c r="H298" s="14">
        <f t="shared" si="54"/>
        <v>825754.8867227966</v>
      </c>
      <c r="I298" s="14">
        <f t="shared" si="47"/>
        <v>4.4203970984563889E-16</v>
      </c>
      <c r="J298" s="3">
        <f t="shared" si="57"/>
        <v>825754.8867227966</v>
      </c>
      <c r="K298" s="3">
        <f t="shared" si="55"/>
        <v>2.5414301563189171E-16</v>
      </c>
      <c r="L298" s="3" t="str">
        <f ca="1">IF($A298&lt;=MAX(COVID19!A293:A4200),_xlfn.NUMBERVALUE(INDIRECT(ADDRESS((ROW(L298)-7)*28+29,5,,,"COVID19"))),"")</f>
        <v/>
      </c>
    </row>
    <row r="299" spans="1:12" x14ac:dyDescent="0.4">
      <c r="A299" s="1">
        <f t="shared" si="50"/>
        <v>44178</v>
      </c>
      <c r="B299" s="3">
        <f t="shared" si="51"/>
        <v>292</v>
      </c>
      <c r="C299" s="4">
        <f t="shared" si="48"/>
        <v>0.2446153846153846</v>
      </c>
      <c r="D299" s="14">
        <f t="shared" si="52"/>
        <v>7774245.1132772062</v>
      </c>
      <c r="E299" s="14">
        <f t="shared" si="49"/>
        <v>-2.125938138197353E-16</v>
      </c>
      <c r="F299" s="14">
        <f t="shared" si="53"/>
        <v>9.6140655138491396E-16</v>
      </c>
      <c r="G299" s="14">
        <f t="shared" si="56"/>
        <v>-1.5717793671292387E-16</v>
      </c>
      <c r="H299" s="14">
        <f t="shared" si="54"/>
        <v>825754.8867227966</v>
      </c>
      <c r="I299" s="14">
        <f t="shared" si="47"/>
        <v>3.6977175053265917E-16</v>
      </c>
      <c r="J299" s="3">
        <f t="shared" si="57"/>
        <v>825754.8867227966</v>
      </c>
      <c r="K299" s="3">
        <f t="shared" si="55"/>
        <v>2.125938138197353E-16</v>
      </c>
      <c r="L299" s="3" t="str">
        <f ca="1">IF($A299&lt;=MAX(COVID19!A294:A4200),_xlfn.NUMBERVALUE(INDIRECT(ADDRESS((ROW(L299)-7)*28+29,5,,,"COVID19"))),"")</f>
        <v/>
      </c>
    </row>
    <row r="300" spans="1:12" x14ac:dyDescent="0.4">
      <c r="A300" s="1">
        <f t="shared" si="50"/>
        <v>44179</v>
      </c>
      <c r="B300" s="3">
        <f t="shared" si="51"/>
        <v>293</v>
      </c>
      <c r="C300" s="4">
        <f t="shared" si="48"/>
        <v>0.2446153846153846</v>
      </c>
      <c r="D300" s="14">
        <f t="shared" si="52"/>
        <v>7774245.1132772062</v>
      </c>
      <c r="E300" s="14">
        <f t="shared" si="49"/>
        <v>-1.7783738641034973E-16</v>
      </c>
      <c r="F300" s="14">
        <f t="shared" si="53"/>
        <v>8.0422861467199007E-16</v>
      </c>
      <c r="G300" s="14">
        <f t="shared" si="56"/>
        <v>-1.3148131154041565E-16</v>
      </c>
      <c r="H300" s="14">
        <f t="shared" si="54"/>
        <v>825754.8867227966</v>
      </c>
      <c r="I300" s="14">
        <f t="shared" si="47"/>
        <v>3.0931869795076538E-16</v>
      </c>
      <c r="J300" s="3">
        <f t="shared" si="57"/>
        <v>825754.8867227966</v>
      </c>
      <c r="K300" s="3">
        <f t="shared" si="55"/>
        <v>1.7783738641034973E-16</v>
      </c>
      <c r="L300" s="3" t="str">
        <f ca="1">IF($A300&lt;=MAX(COVID19!A295:A4200),_xlfn.NUMBERVALUE(INDIRECT(ADDRESS((ROW(L300)-7)*28+29,5,,,"COVID19"))),"")</f>
        <v/>
      </c>
    </row>
    <row r="301" spans="1:12" x14ac:dyDescent="0.4">
      <c r="A301" s="1">
        <f t="shared" si="50"/>
        <v>44180</v>
      </c>
      <c r="B301" s="3">
        <f t="shared" si="51"/>
        <v>294</v>
      </c>
      <c r="C301" s="4">
        <f t="shared" si="48"/>
        <v>0.2446153846153846</v>
      </c>
      <c r="D301" s="14">
        <f t="shared" si="52"/>
        <v>7774245.1132772062</v>
      </c>
      <c r="E301" s="14">
        <f t="shared" si="49"/>
        <v>-1.4876319981766167E-16</v>
      </c>
      <c r="F301" s="14">
        <f t="shared" si="53"/>
        <v>6.7274730313157439E-16</v>
      </c>
      <c r="G301" s="14">
        <f t="shared" si="56"/>
        <v>-1.0998576292525153E-16</v>
      </c>
      <c r="H301" s="14">
        <f t="shared" si="54"/>
        <v>825754.8867227966</v>
      </c>
      <c r="I301" s="14">
        <f t="shared" si="47"/>
        <v>2.587489627429132E-16</v>
      </c>
      <c r="J301" s="3">
        <f t="shared" si="57"/>
        <v>825754.8867227966</v>
      </c>
      <c r="K301" s="3">
        <f t="shared" si="55"/>
        <v>1.4876319981766167E-16</v>
      </c>
      <c r="L301" s="3" t="str">
        <f ca="1">IF($A301&lt;=MAX(COVID19!A296:A4200),_xlfn.NUMBERVALUE(INDIRECT(ADDRESS((ROW(L301)-7)*28+29,5,,,"COVID19"))),"")</f>
        <v/>
      </c>
    </row>
    <row r="302" spans="1:12" x14ac:dyDescent="0.4">
      <c r="A302" s="1">
        <f t="shared" si="50"/>
        <v>44181</v>
      </c>
      <c r="B302" s="3">
        <f t="shared" si="51"/>
        <v>295</v>
      </c>
      <c r="C302" s="4">
        <f t="shared" si="48"/>
        <v>0.2446153846153846</v>
      </c>
      <c r="D302" s="14">
        <f t="shared" si="52"/>
        <v>7774245.1132772062</v>
      </c>
      <c r="E302" s="14">
        <f t="shared" si="49"/>
        <v>-1.2444227879577961E-16</v>
      </c>
      <c r="F302" s="14">
        <f t="shared" si="53"/>
        <v>5.6276154020632284E-16</v>
      </c>
      <c r="G302" s="14">
        <f t="shared" si="56"/>
        <v>-9.2004467437421464E-17</v>
      </c>
      <c r="H302" s="14">
        <f t="shared" si="54"/>
        <v>825754.8867227966</v>
      </c>
      <c r="I302" s="14">
        <f t="shared" si="47"/>
        <v>2.1644674623320107E-16</v>
      </c>
      <c r="J302" s="3">
        <f t="shared" si="57"/>
        <v>825754.8867227966</v>
      </c>
      <c r="K302" s="3">
        <f t="shared" si="55"/>
        <v>1.2444227879577961E-16</v>
      </c>
      <c r="L302" s="3" t="str">
        <f ca="1">IF($A302&lt;=MAX(COVID19!A297:A4200),_xlfn.NUMBERVALUE(INDIRECT(ADDRESS((ROW(L302)-7)*28+29,5,,,"COVID19"))),"")</f>
        <v/>
      </c>
    </row>
    <row r="303" spans="1:12" x14ac:dyDescent="0.4">
      <c r="A303" s="1">
        <f t="shared" si="50"/>
        <v>44182</v>
      </c>
      <c r="B303" s="3">
        <f t="shared" si="51"/>
        <v>296</v>
      </c>
      <c r="C303" s="4">
        <f t="shared" si="48"/>
        <v>0.2446153846153846</v>
      </c>
      <c r="D303" s="14">
        <f t="shared" si="52"/>
        <v>7774245.1132772062</v>
      </c>
      <c r="E303" s="14">
        <f t="shared" si="49"/>
        <v>-1.0409752392303682E-16</v>
      </c>
      <c r="F303" s="14">
        <f t="shared" si="53"/>
        <v>4.707570727689014E-16</v>
      </c>
      <c r="G303" s="14">
        <f t="shared" si="56"/>
        <v>-7.6962888680386792E-17</v>
      </c>
      <c r="H303" s="14">
        <f t="shared" si="54"/>
        <v>825754.8867227966</v>
      </c>
      <c r="I303" s="14">
        <f t="shared" si="47"/>
        <v>1.8106041260342361E-16</v>
      </c>
      <c r="J303" s="3">
        <f t="shared" si="57"/>
        <v>825754.8867227966</v>
      </c>
      <c r="K303" s="3">
        <f t="shared" si="55"/>
        <v>1.0409752392303682E-16</v>
      </c>
      <c r="L303" s="3" t="str">
        <f ca="1">IF($A303&lt;=MAX(COVID19!A298:A4200),_xlfn.NUMBERVALUE(INDIRECT(ADDRESS((ROW(L303)-7)*28+29,5,,,"COVID19"))),"")</f>
        <v/>
      </c>
    </row>
    <row r="304" spans="1:12" x14ac:dyDescent="0.4">
      <c r="A304" s="1">
        <f t="shared" si="50"/>
        <v>44183</v>
      </c>
      <c r="B304" s="3">
        <f t="shared" si="51"/>
        <v>297</v>
      </c>
      <c r="C304" s="4">
        <f t="shared" si="48"/>
        <v>0.2446153846153846</v>
      </c>
      <c r="D304" s="14">
        <f t="shared" si="52"/>
        <v>7774245.1132772062</v>
      </c>
      <c r="E304" s="14">
        <f t="shared" si="49"/>
        <v>-8.7078881805841125E-17</v>
      </c>
      <c r="F304" s="14">
        <f t="shared" si="53"/>
        <v>3.9379418408851458E-16</v>
      </c>
      <c r="G304" s="14">
        <f t="shared" si="56"/>
        <v>-6.4380419766664468E-17</v>
      </c>
      <c r="H304" s="14">
        <f t="shared" si="54"/>
        <v>825754.8867227966</v>
      </c>
      <c r="I304" s="14">
        <f t="shared" si="47"/>
        <v>1.5145930157250559E-16</v>
      </c>
      <c r="J304" s="3">
        <f t="shared" si="57"/>
        <v>825754.8867227966</v>
      </c>
      <c r="K304" s="3">
        <f t="shared" si="55"/>
        <v>8.7078881805841125E-17</v>
      </c>
      <c r="L304" s="3" t="str">
        <f ca="1">IF($A304&lt;=MAX(COVID19!A299:A4200),_xlfn.NUMBERVALUE(INDIRECT(ADDRESS((ROW(L304)-7)*28+29,5,,,"COVID19"))),"")</f>
        <v/>
      </c>
    </row>
    <row r="305" spans="1:12" x14ac:dyDescent="0.4">
      <c r="A305" s="1">
        <f t="shared" si="50"/>
        <v>44184</v>
      </c>
      <c r="B305" s="3">
        <f t="shared" si="51"/>
        <v>298</v>
      </c>
      <c r="C305" s="4">
        <f t="shared" si="48"/>
        <v>0.2446153846153846</v>
      </c>
      <c r="D305" s="14">
        <f t="shared" si="52"/>
        <v>7774245.1132772062</v>
      </c>
      <c r="E305" s="14">
        <f t="shared" si="49"/>
        <v>-7.284257464338772E-17</v>
      </c>
      <c r="F305" s="14">
        <f t="shared" si="53"/>
        <v>3.2941376432185013E-16</v>
      </c>
      <c r="G305" s="14">
        <f t="shared" si="56"/>
        <v>-5.3855027018862317E-17</v>
      </c>
      <c r="H305" s="14">
        <f t="shared" si="54"/>
        <v>825754.8867227966</v>
      </c>
      <c r="I305" s="14">
        <f t="shared" si="47"/>
        <v>1.2669760166225004E-16</v>
      </c>
      <c r="J305" s="3">
        <f t="shared" si="57"/>
        <v>825754.8867227966</v>
      </c>
      <c r="K305" s="3">
        <f t="shared" si="55"/>
        <v>7.284257464338772E-17</v>
      </c>
      <c r="L305" s="3" t="str">
        <f ca="1">IF($A305&lt;=MAX(COVID19!A300:A4200),_xlfn.NUMBERVALUE(INDIRECT(ADDRESS((ROW(L305)-7)*28+29,5,,,"COVID19"))),"")</f>
        <v/>
      </c>
    </row>
    <row r="306" spans="1:12" x14ac:dyDescent="0.4">
      <c r="A306" s="1">
        <f t="shared" si="50"/>
        <v>44185</v>
      </c>
      <c r="B306" s="3">
        <f t="shared" si="51"/>
        <v>299</v>
      </c>
      <c r="C306" s="4">
        <f t="shared" si="48"/>
        <v>0.2446153846153846</v>
      </c>
      <c r="D306" s="14">
        <f t="shared" si="52"/>
        <v>7774245.1132772062</v>
      </c>
      <c r="E306" s="14">
        <f t="shared" si="49"/>
        <v>-6.0933725498546663E-17</v>
      </c>
      <c r="F306" s="14">
        <f t="shared" si="53"/>
        <v>2.7555873730298782E-16</v>
      </c>
      <c r="G306" s="14">
        <f t="shared" si="56"/>
        <v>-4.5050404233371723E-17</v>
      </c>
      <c r="H306" s="14">
        <f t="shared" si="54"/>
        <v>825754.8867227966</v>
      </c>
      <c r="I306" s="14">
        <f t="shared" si="47"/>
        <v>1.0598412973191839E-16</v>
      </c>
      <c r="J306" s="3">
        <f t="shared" si="57"/>
        <v>825754.8867227966</v>
      </c>
      <c r="K306" s="3">
        <f t="shared" si="55"/>
        <v>6.0933725498546663E-17</v>
      </c>
      <c r="L306" s="3" t="str">
        <f ca="1">IF($A306&lt;=MAX(COVID19!A301:A4200),_xlfn.NUMBERVALUE(INDIRECT(ADDRESS((ROW(L306)-7)*28+29,5,,,"COVID19"))),"")</f>
        <v/>
      </c>
    </row>
    <row r="307" spans="1:12" x14ac:dyDescent="0.4">
      <c r="A307" s="1">
        <f t="shared" si="50"/>
        <v>44186</v>
      </c>
      <c r="B307" s="3">
        <f t="shared" si="51"/>
        <v>300</v>
      </c>
      <c r="C307" s="4">
        <f t="shared" si="48"/>
        <v>0.2446153846153846</v>
      </c>
      <c r="D307" s="14">
        <f t="shared" si="52"/>
        <v>7774245.1132772062</v>
      </c>
      <c r="E307" s="14">
        <f t="shared" si="49"/>
        <v>-5.0971824119471532E-17</v>
      </c>
      <c r="F307" s="14">
        <f t="shared" si="53"/>
        <v>2.3050833306961612E-16</v>
      </c>
      <c r="G307" s="14">
        <f t="shared" si="56"/>
        <v>-3.7685227061150046E-17</v>
      </c>
      <c r="H307" s="14">
        <f t="shared" si="54"/>
        <v>825754.8867227966</v>
      </c>
      <c r="I307" s="14">
        <f t="shared" si="47"/>
        <v>8.8657051180621578E-17</v>
      </c>
      <c r="J307" s="3">
        <f t="shared" si="57"/>
        <v>825754.8867227966</v>
      </c>
      <c r="K307" s="3">
        <f t="shared" si="55"/>
        <v>5.0971824119471532E-17</v>
      </c>
      <c r="L307" s="3" t="str">
        <f ca="1">IF($A307&lt;=MAX(COVID19!A302:A4200),_xlfn.NUMBERVALUE(INDIRECT(ADDRESS((ROW(L307)-7)*28+29,5,,,"COVID19"))),"")</f>
        <v/>
      </c>
    </row>
    <row r="308" spans="1:12" x14ac:dyDescent="0.4">
      <c r="A308" s="1">
        <f t="shared" si="50"/>
        <v>44187</v>
      </c>
      <c r="B308" s="3">
        <f t="shared" si="51"/>
        <v>301</v>
      </c>
      <c r="C308" s="4">
        <f t="shared" si="48"/>
        <v>0.2446153846153846</v>
      </c>
      <c r="D308" s="14">
        <f t="shared" si="52"/>
        <v>7774245.1132772062</v>
      </c>
      <c r="E308" s="14">
        <f t="shared" si="49"/>
        <v>-4.2638568917443067E-17</v>
      </c>
      <c r="F308" s="14">
        <f t="shared" si="53"/>
        <v>1.9282310600846608E-16</v>
      </c>
      <c r="G308" s="14">
        <f t="shared" si="56"/>
        <v>-3.1524164162736193E-17</v>
      </c>
      <c r="H308" s="14">
        <f t="shared" si="54"/>
        <v>825754.8867227966</v>
      </c>
      <c r="I308" s="14">
        <f t="shared" si="47"/>
        <v>7.416273308017926E-17</v>
      </c>
      <c r="J308" s="3">
        <f t="shared" si="57"/>
        <v>825754.8867227966</v>
      </c>
      <c r="K308" s="3">
        <f t="shared" si="55"/>
        <v>4.2638568917443067E-17</v>
      </c>
      <c r="L308" s="3" t="str">
        <f ca="1">IF($A308&lt;=MAX(COVID19!A303:A4200),_xlfn.NUMBERVALUE(INDIRECT(ADDRESS((ROW(L308)-7)*28+29,5,,,"COVID19"))),"")</f>
        <v/>
      </c>
    </row>
    <row r="309" spans="1:12" x14ac:dyDescent="0.4">
      <c r="A309" s="1">
        <f t="shared" si="50"/>
        <v>44188</v>
      </c>
      <c r="B309" s="3">
        <f t="shared" si="51"/>
        <v>302</v>
      </c>
      <c r="C309" s="4">
        <f t="shared" si="48"/>
        <v>0.2446153846153846</v>
      </c>
      <c r="D309" s="14">
        <f t="shared" si="52"/>
        <v>7774245.1132772062</v>
      </c>
      <c r="E309" s="14">
        <f t="shared" si="49"/>
        <v>-3.5667696629146868E-17</v>
      </c>
      <c r="F309" s="14">
        <f t="shared" si="53"/>
        <v>1.6129894184572988E-16</v>
      </c>
      <c r="G309" s="14">
        <f t="shared" si="56"/>
        <v>-2.6370357926903081E-17</v>
      </c>
      <c r="H309" s="14">
        <f t="shared" si="54"/>
        <v>825754.8867227966</v>
      </c>
      <c r="I309" s="14">
        <f t="shared" si="47"/>
        <v>6.2038054556049949E-17</v>
      </c>
      <c r="J309" s="3">
        <f t="shared" si="57"/>
        <v>825754.8867227966</v>
      </c>
      <c r="K309" s="3">
        <f t="shared" si="55"/>
        <v>3.5667696629146868E-17</v>
      </c>
      <c r="L309" s="3" t="str">
        <f ca="1">IF($A309&lt;=MAX(COVID19!A304:A4200),_xlfn.NUMBERVALUE(INDIRECT(ADDRESS((ROW(L309)-7)*28+29,5,,,"COVID19"))),"")</f>
        <v/>
      </c>
    </row>
    <row r="310" spans="1:12" x14ac:dyDescent="0.4">
      <c r="A310" s="1">
        <f t="shared" si="50"/>
        <v>44189</v>
      </c>
      <c r="B310" s="3">
        <f t="shared" si="51"/>
        <v>303</v>
      </c>
      <c r="C310" s="4">
        <f t="shared" si="48"/>
        <v>0.2446153846153846</v>
      </c>
      <c r="D310" s="14">
        <f t="shared" si="52"/>
        <v>7774245.1132772062</v>
      </c>
      <c r="E310" s="14">
        <f t="shared" si="49"/>
        <v>-2.9836474701861189E-17</v>
      </c>
      <c r="F310" s="14">
        <f t="shared" si="53"/>
        <v>1.349285839188268E-16</v>
      </c>
      <c r="G310" s="14">
        <f t="shared" si="56"/>
        <v>-2.2059134497687577E-17</v>
      </c>
      <c r="H310" s="14">
        <f t="shared" si="54"/>
        <v>825754.8867227966</v>
      </c>
      <c r="I310" s="14">
        <f t="shared" si="47"/>
        <v>5.1895609199548766E-17</v>
      </c>
      <c r="J310" s="3">
        <f t="shared" si="57"/>
        <v>825754.8867227966</v>
      </c>
      <c r="K310" s="3">
        <f t="shared" si="55"/>
        <v>2.9836474701861189E-17</v>
      </c>
      <c r="L310" s="3" t="str">
        <f ca="1">IF($A310&lt;=MAX(COVID19!A305:A4200),_xlfn.NUMBERVALUE(INDIRECT(ADDRESS((ROW(L310)-7)*28+29,5,,,"COVID19"))),"")</f>
        <v/>
      </c>
    </row>
    <row r="311" spans="1:12" x14ac:dyDescent="0.4">
      <c r="A311" s="1">
        <f t="shared" si="50"/>
        <v>44190</v>
      </c>
      <c r="B311" s="3">
        <f t="shared" si="51"/>
        <v>304</v>
      </c>
      <c r="C311" s="4">
        <f t="shared" si="48"/>
        <v>0.2446153846153846</v>
      </c>
      <c r="D311" s="14">
        <f t="shared" si="52"/>
        <v>7774245.1132772062</v>
      </c>
      <c r="E311" s="14">
        <f t="shared" si="49"/>
        <v>-2.4958584567172139E-17</v>
      </c>
      <c r="F311" s="14">
        <f t="shared" si="53"/>
        <v>1.1286944942113922E-16</v>
      </c>
      <c r="G311" s="14">
        <f t="shared" si="56"/>
        <v>-1.8452742133266015E-17</v>
      </c>
      <c r="H311" s="14">
        <f t="shared" si="54"/>
        <v>825754.8867227966</v>
      </c>
      <c r="I311" s="14">
        <f t="shared" si="47"/>
        <v>4.3411326700438154E-17</v>
      </c>
      <c r="J311" s="3">
        <f t="shared" si="57"/>
        <v>825754.8867227966</v>
      </c>
      <c r="K311" s="3">
        <f t="shared" si="55"/>
        <v>2.4958584567172139E-17</v>
      </c>
      <c r="L311" s="3" t="str">
        <f ca="1">IF($A311&lt;=MAX(COVID19!A306:A4200),_xlfn.NUMBERVALUE(INDIRECT(ADDRESS((ROW(L311)-7)*28+29,5,,,"COVID19"))),"")</f>
        <v/>
      </c>
    </row>
    <row r="312" spans="1:12" x14ac:dyDescent="0.4">
      <c r="A312" s="1">
        <f t="shared" si="50"/>
        <v>44191</v>
      </c>
      <c r="B312" s="3">
        <f t="shared" si="51"/>
        <v>305</v>
      </c>
      <c r="C312" s="4">
        <f t="shared" si="48"/>
        <v>0.2446153846153846</v>
      </c>
      <c r="D312" s="14">
        <f t="shared" si="52"/>
        <v>7774245.1132772062</v>
      </c>
      <c r="E312" s="14">
        <f t="shared" si="49"/>
        <v>-2.0878168410352618E-17</v>
      </c>
      <c r="F312" s="14">
        <f t="shared" si="53"/>
        <v>9.4416707287873197E-17</v>
      </c>
      <c r="G312" s="14">
        <f t="shared" si="56"/>
        <v>-1.5435949777290915E-17</v>
      </c>
      <c r="H312" s="14">
        <f t="shared" si="54"/>
        <v>825754.8867227966</v>
      </c>
      <c r="I312" s="14">
        <f t="shared" si="47"/>
        <v>3.6314118187643534E-17</v>
      </c>
      <c r="J312" s="3">
        <f t="shared" si="57"/>
        <v>825754.8867227966</v>
      </c>
      <c r="K312" s="3">
        <f t="shared" si="55"/>
        <v>2.0878168410352618E-17</v>
      </c>
      <c r="L312" s="3" t="str">
        <f ca="1">IF($A312&lt;=MAX(COVID19!A307:A4200),_xlfn.NUMBERVALUE(INDIRECT(ADDRESS((ROW(L312)-7)*28+29,5,,,"COVID19"))),"")</f>
        <v/>
      </c>
    </row>
    <row r="313" spans="1:12" x14ac:dyDescent="0.4">
      <c r="A313" s="1">
        <f t="shared" si="50"/>
        <v>44192</v>
      </c>
      <c r="B313" s="3">
        <f t="shared" si="51"/>
        <v>306</v>
      </c>
      <c r="C313" s="4">
        <f t="shared" si="48"/>
        <v>0.2446153846153846</v>
      </c>
      <c r="D313" s="14">
        <f t="shared" si="52"/>
        <v>7774245.1132772062</v>
      </c>
      <c r="E313" s="14">
        <f t="shared" si="49"/>
        <v>-1.7464849218428018E-17</v>
      </c>
      <c r="F313" s="14">
        <f t="shared" si="53"/>
        <v>7.8980757510582288E-17</v>
      </c>
      <c r="G313" s="14">
        <f t="shared" si="56"/>
        <v>-1.2912365208719012E-17</v>
      </c>
      <c r="H313" s="14">
        <f t="shared" si="54"/>
        <v>825754.8867227966</v>
      </c>
      <c r="I313" s="14">
        <f t="shared" si="47"/>
        <v>3.037721442714703E-17</v>
      </c>
      <c r="J313" s="3">
        <f t="shared" si="57"/>
        <v>825754.8867227966</v>
      </c>
      <c r="K313" s="3">
        <f t="shared" si="55"/>
        <v>1.7464849218428018E-17</v>
      </c>
      <c r="L313" s="3" t="str">
        <f ca="1">IF($A313&lt;=MAX(COVID19!A308:A4200),_xlfn.NUMBERVALUE(INDIRECT(ADDRESS((ROW(L313)-7)*28+29,5,,,"COVID19"))),"")</f>
        <v/>
      </c>
    </row>
    <row r="314" spans="1:12" x14ac:dyDescent="0.4">
      <c r="A314" s="1">
        <f t="shared" si="50"/>
        <v>44193</v>
      </c>
      <c r="B314" s="3">
        <f t="shared" si="51"/>
        <v>307</v>
      </c>
      <c r="C314" s="4">
        <f t="shared" si="48"/>
        <v>0.2446153846153846</v>
      </c>
      <c r="D314" s="14">
        <f t="shared" si="52"/>
        <v>7774245.1132772062</v>
      </c>
      <c r="E314" s="14">
        <f t="shared" si="49"/>
        <v>-1.4609564988046486E-17</v>
      </c>
      <c r="F314" s="14">
        <f t="shared" si="53"/>
        <v>6.6068392301863273E-17</v>
      </c>
      <c r="G314" s="14">
        <f t="shared" si="56"/>
        <v>-1.0801355128054771E-17</v>
      </c>
      <c r="H314" s="14">
        <f t="shared" si="54"/>
        <v>825754.8867227966</v>
      </c>
      <c r="I314" s="14">
        <f t="shared" si="47"/>
        <v>2.5410920116101257E-17</v>
      </c>
      <c r="J314" s="3">
        <f t="shared" si="57"/>
        <v>825754.8867227966</v>
      </c>
      <c r="K314" s="3">
        <f t="shared" si="55"/>
        <v>1.4609564988046486E-17</v>
      </c>
      <c r="L314" s="3" t="str">
        <f ca="1">IF($A314&lt;=MAX(COVID19!A309:A4200),_xlfn.NUMBERVALUE(INDIRECT(ADDRESS((ROW(L314)-7)*28+29,5,,,"COVID19"))),"")</f>
        <v/>
      </c>
    </row>
    <row r="315" spans="1:12" x14ac:dyDescent="0.4">
      <c r="A315" s="1">
        <f t="shared" si="50"/>
        <v>44194</v>
      </c>
      <c r="B315" s="3">
        <f t="shared" si="51"/>
        <v>308</v>
      </c>
      <c r="C315" s="4">
        <f t="shared" si="48"/>
        <v>0.2446153846153846</v>
      </c>
      <c r="D315" s="14">
        <f t="shared" si="52"/>
        <v>7774245.1132772062</v>
      </c>
      <c r="E315" s="14">
        <f t="shared" si="49"/>
        <v>-1.2221083988216936E-17</v>
      </c>
      <c r="F315" s="14">
        <f t="shared" si="53"/>
        <v>5.5267037173808505E-17</v>
      </c>
      <c r="G315" s="14">
        <f t="shared" si="56"/>
        <v>-9.0354687709401791E-18</v>
      </c>
      <c r="H315" s="14">
        <f t="shared" si="54"/>
        <v>825754.8867227966</v>
      </c>
      <c r="I315" s="14">
        <f t="shared" si="47"/>
        <v>2.1256552759157115E-17</v>
      </c>
      <c r="J315" s="3">
        <f t="shared" si="57"/>
        <v>825754.8867227966</v>
      </c>
      <c r="K315" s="3">
        <f t="shared" si="55"/>
        <v>1.2221083988216936E-17</v>
      </c>
      <c r="L315" s="3" t="str">
        <f ca="1">IF($A315&lt;=MAX(COVID19!A310:A4200),_xlfn.NUMBERVALUE(INDIRECT(ADDRESS((ROW(L315)-7)*28+29,5,,,"COVID19"))),"")</f>
        <v/>
      </c>
    </row>
    <row r="316" spans="1:12" x14ac:dyDescent="0.4">
      <c r="A316" s="1">
        <f t="shared" si="50"/>
        <v>44195</v>
      </c>
      <c r="B316" s="3">
        <f t="shared" si="51"/>
        <v>309</v>
      </c>
      <c r="C316" s="4">
        <f t="shared" si="48"/>
        <v>0.2446153846153846</v>
      </c>
      <c r="D316" s="14">
        <f t="shared" si="52"/>
        <v>7774245.1132772062</v>
      </c>
      <c r="E316" s="14">
        <f t="shared" si="49"/>
        <v>-1.0223089733969096E-17</v>
      </c>
      <c r="F316" s="14">
        <f t="shared" si="53"/>
        <v>4.6231568402868325E-17</v>
      </c>
      <c r="G316" s="14">
        <f t="shared" si="56"/>
        <v>-7.5582827286725642E-18</v>
      </c>
      <c r="H316" s="14">
        <f t="shared" si="54"/>
        <v>825754.8867227966</v>
      </c>
      <c r="I316" s="14">
        <f t="shared" si="47"/>
        <v>1.778137246264166E-17</v>
      </c>
      <c r="J316" s="3">
        <f t="shared" si="57"/>
        <v>825754.8867227966</v>
      </c>
      <c r="K316" s="3">
        <f t="shared" si="55"/>
        <v>1.0223089733969096E-17</v>
      </c>
      <c r="L316" s="3" t="str">
        <f ca="1">IF($A316&lt;=MAX(COVID19!A311:A4200),_xlfn.NUMBERVALUE(INDIRECT(ADDRESS((ROW(L316)-7)*28+29,5,,,"COVID19"))),"")</f>
        <v/>
      </c>
    </row>
    <row r="317" spans="1:12" x14ac:dyDescent="0.4">
      <c r="A317" s="1">
        <f t="shared" si="50"/>
        <v>44196</v>
      </c>
      <c r="B317" s="3">
        <f t="shared" si="51"/>
        <v>310</v>
      </c>
      <c r="C317" s="4">
        <f t="shared" si="48"/>
        <v>0.2446153846153846</v>
      </c>
      <c r="D317" s="14">
        <f t="shared" si="52"/>
        <v>7774245.1132772062</v>
      </c>
      <c r="E317" s="14">
        <f t="shared" si="49"/>
        <v>-8.5517425303311924E-18</v>
      </c>
      <c r="F317" s="14">
        <f t="shared" si="53"/>
        <v>3.8673285674195759E-17</v>
      </c>
      <c r="G317" s="14">
        <f t="shared" si="56"/>
        <v>-6.3225981135902526E-18</v>
      </c>
      <c r="H317" s="14">
        <f t="shared" si="54"/>
        <v>825754.8867227966</v>
      </c>
      <c r="I317" s="14">
        <f t="shared" si="47"/>
        <v>1.4874340643921445E-17</v>
      </c>
      <c r="J317" s="3">
        <f t="shared" si="57"/>
        <v>825754.8867227966</v>
      </c>
      <c r="K317" s="3">
        <f t="shared" si="55"/>
        <v>8.5517425303311924E-18</v>
      </c>
      <c r="L317" s="3" t="str">
        <f ca="1">IF($A317&lt;=MAX(COVID19!A312:A4200),_xlfn.NUMBERVALUE(INDIRECT(ADDRESS((ROW(L317)-7)*28+29,5,,,"COVID19"))),"")</f>
        <v/>
      </c>
    </row>
    <row r="318" spans="1:12" x14ac:dyDescent="0.4">
      <c r="A318" s="1">
        <f t="shared" si="50"/>
        <v>44197</v>
      </c>
      <c r="B318" s="3">
        <f t="shared" si="51"/>
        <v>311</v>
      </c>
      <c r="C318" s="4">
        <f t="shared" si="48"/>
        <v>0.2446153846153846</v>
      </c>
      <c r="D318" s="14">
        <f t="shared" si="52"/>
        <v>7774245.1132772062</v>
      </c>
      <c r="E318" s="14">
        <f t="shared" si="49"/>
        <v>-7.1536396733438302E-18</v>
      </c>
      <c r="F318" s="14">
        <f t="shared" si="53"/>
        <v>3.2350687560605506E-17</v>
      </c>
      <c r="G318" s="14">
        <f t="shared" si="56"/>
        <v>-5.2889324653505943E-18</v>
      </c>
      <c r="H318" s="14">
        <f t="shared" si="54"/>
        <v>825754.8867227966</v>
      </c>
      <c r="I318" s="14">
        <f t="shared" si="47"/>
        <v>1.2442572138694425E-17</v>
      </c>
      <c r="J318" s="3">
        <f t="shared" si="57"/>
        <v>825754.8867227966</v>
      </c>
      <c r="K318" s="3">
        <f t="shared" si="55"/>
        <v>7.1536396733438302E-18</v>
      </c>
      <c r="L318" s="3" t="str">
        <f ca="1">IF($A318&lt;=MAX(COVID19!A313:A4200),_xlfn.NUMBERVALUE(INDIRECT(ADDRESS((ROW(L318)-7)*28+29,5,,,"COVID19"))),"")</f>
        <v/>
      </c>
    </row>
    <row r="319" spans="1:12" x14ac:dyDescent="0.4">
      <c r="A319" s="1">
        <f t="shared" si="50"/>
        <v>44198</v>
      </c>
      <c r="B319" s="3">
        <f t="shared" si="51"/>
        <v>312</v>
      </c>
      <c r="C319" s="4">
        <f t="shared" si="48"/>
        <v>0.2446153846153846</v>
      </c>
      <c r="D319" s="14">
        <f t="shared" si="52"/>
        <v>7774245.1132772062</v>
      </c>
      <c r="E319" s="14">
        <f t="shared" si="49"/>
        <v>-5.9841091326748501E-18</v>
      </c>
      <c r="F319" s="14">
        <f t="shared" si="53"/>
        <v>2.7061755095254912E-17</v>
      </c>
      <c r="G319" s="14">
        <f t="shared" si="56"/>
        <v>-4.4242582116539617E-18</v>
      </c>
      <c r="H319" s="14">
        <f t="shared" si="54"/>
        <v>825754.8867227966</v>
      </c>
      <c r="I319" s="14">
        <f t="shared" si="47"/>
        <v>1.0408367344328812E-17</v>
      </c>
      <c r="J319" s="3">
        <f t="shared" si="57"/>
        <v>825754.8867227966</v>
      </c>
      <c r="K319" s="3">
        <f t="shared" si="55"/>
        <v>5.9841091326748501E-18</v>
      </c>
      <c r="L319" s="3" t="str">
        <f ca="1">IF($A319&lt;=MAX(COVID19!A314:A4200),_xlfn.NUMBERVALUE(INDIRECT(ADDRESS((ROW(L319)-7)*28+29,5,,,"COVID19"))),"")</f>
        <v/>
      </c>
    </row>
    <row r="320" spans="1:12" x14ac:dyDescent="0.4">
      <c r="A320" s="1">
        <f t="shared" si="50"/>
        <v>44199</v>
      </c>
      <c r="B320" s="3">
        <f t="shared" si="51"/>
        <v>313</v>
      </c>
      <c r="C320" s="4">
        <f t="shared" si="48"/>
        <v>0.2446153846153846</v>
      </c>
      <c r="D320" s="14">
        <f t="shared" si="52"/>
        <v>7774245.1132772062</v>
      </c>
      <c r="E320" s="14">
        <f t="shared" si="49"/>
        <v>-5.0057821957677755E-18</v>
      </c>
      <c r="F320" s="14">
        <f t="shared" si="53"/>
        <v>2.2637496883600951E-17</v>
      </c>
      <c r="G320" s="14">
        <f t="shared" si="56"/>
        <v>-3.7009473748479747E-18</v>
      </c>
      <c r="H320" s="14">
        <f t="shared" si="54"/>
        <v>825754.8867227966</v>
      </c>
      <c r="I320" s="14">
        <f t="shared" si="47"/>
        <v>8.7067295706157501E-18</v>
      </c>
      <c r="J320" s="3">
        <f t="shared" si="57"/>
        <v>825754.8867227966</v>
      </c>
      <c r="K320" s="3">
        <f t="shared" si="55"/>
        <v>5.0057821957677755E-18</v>
      </c>
      <c r="L320" s="3" t="str">
        <f ca="1">IF($A320&lt;=MAX(COVID19!A315:A4200),_xlfn.NUMBERVALUE(INDIRECT(ADDRESS((ROW(L320)-7)*28+29,5,,,"COVID19"))),"")</f>
        <v/>
      </c>
    </row>
    <row r="321" spans="1:12" x14ac:dyDescent="0.4">
      <c r="A321" s="1">
        <f t="shared" si="50"/>
        <v>44200</v>
      </c>
      <c r="B321" s="3">
        <f t="shared" si="51"/>
        <v>314</v>
      </c>
      <c r="C321" s="4">
        <f t="shared" si="48"/>
        <v>0.2446153846153846</v>
      </c>
      <c r="D321" s="14">
        <f t="shared" si="52"/>
        <v>7774245.1132772062</v>
      </c>
      <c r="E321" s="14">
        <f t="shared" si="49"/>
        <v>-4.1873994668050081E-18</v>
      </c>
      <c r="F321" s="14">
        <f t="shared" si="53"/>
        <v>1.8936549508752976E-17</v>
      </c>
      <c r="G321" s="14">
        <f t="shared" si="56"/>
        <v>-3.0958888057922903E-18</v>
      </c>
      <c r="H321" s="14">
        <f t="shared" si="54"/>
        <v>825754.8867227966</v>
      </c>
      <c r="I321" s="14">
        <f t="shared" si="47"/>
        <v>7.2832882725972984E-18</v>
      </c>
      <c r="J321" s="3">
        <f t="shared" si="57"/>
        <v>825754.8867227966</v>
      </c>
      <c r="K321" s="3">
        <f t="shared" si="55"/>
        <v>4.1873994668050081E-18</v>
      </c>
      <c r="L321" s="3" t="str">
        <f ca="1">IF($A321&lt;=MAX(COVID19!A316:A4200),_xlfn.NUMBERVALUE(INDIRECT(ADDRESS((ROW(L321)-7)*28+29,5,,,"COVID19"))),"")</f>
        <v/>
      </c>
    </row>
    <row r="322" spans="1:12" x14ac:dyDescent="0.4">
      <c r="A322" s="1">
        <f t="shared" si="50"/>
        <v>44201</v>
      </c>
      <c r="B322" s="3">
        <f t="shared" si="51"/>
        <v>315</v>
      </c>
      <c r="C322" s="4">
        <f t="shared" si="48"/>
        <v>0.2446153846153846</v>
      </c>
      <c r="D322" s="14">
        <f t="shared" si="52"/>
        <v>7774245.1132772062</v>
      </c>
      <c r="E322" s="14">
        <f t="shared" si="49"/>
        <v>-3.5028120698946022E-18</v>
      </c>
      <c r="F322" s="14">
        <f t="shared" si="53"/>
        <v>1.5840660702960686E-17</v>
      </c>
      <c r="G322" s="14">
        <f t="shared" si="56"/>
        <v>-2.5897497389364301E-18</v>
      </c>
      <c r="H322" s="14">
        <f t="shared" si="54"/>
        <v>825754.8867227966</v>
      </c>
      <c r="I322" s="14">
        <f t="shared" si="47"/>
        <v>6.0925618088310323E-18</v>
      </c>
      <c r="J322" s="3">
        <f t="shared" si="57"/>
        <v>825754.8867227966</v>
      </c>
      <c r="K322" s="3">
        <f t="shared" si="55"/>
        <v>3.5028120698946022E-18</v>
      </c>
      <c r="L322" s="3" t="str">
        <f ca="1">IF($A322&lt;=MAX(COVID19!A317:A4200),_xlfn.NUMBERVALUE(INDIRECT(ADDRESS((ROW(L322)-7)*28+29,5,,,"COVID19"))),"")</f>
        <v/>
      </c>
    </row>
    <row r="323" spans="1:12" x14ac:dyDescent="0.4">
      <c r="A323" s="1">
        <f t="shared" si="50"/>
        <v>44202</v>
      </c>
      <c r="B323" s="3">
        <f t="shared" si="51"/>
        <v>316</v>
      </c>
      <c r="C323" s="4">
        <f t="shared" si="48"/>
        <v>0.2446153846153846</v>
      </c>
      <c r="D323" s="14">
        <f t="shared" si="52"/>
        <v>7774245.1132772062</v>
      </c>
      <c r="E323" s="14">
        <f t="shared" si="49"/>
        <v>-2.9301461430335185E-18</v>
      </c>
      <c r="F323" s="14">
        <f t="shared" si="53"/>
        <v>1.3250910964024256E-17</v>
      </c>
      <c r="G323" s="14">
        <f t="shared" si="56"/>
        <v>-2.1663580738988872E-18</v>
      </c>
      <c r="H323" s="14">
        <f t="shared" si="54"/>
        <v>825754.8867227966</v>
      </c>
      <c r="I323" s="14">
        <f t="shared" si="47"/>
        <v>5.0965042169324057E-18</v>
      </c>
      <c r="J323" s="3">
        <f t="shared" si="57"/>
        <v>825754.8867227966</v>
      </c>
      <c r="K323" s="3">
        <f t="shared" si="55"/>
        <v>2.9301461430335185E-18</v>
      </c>
      <c r="L323" s="3" t="str">
        <f ca="1">IF($A323&lt;=MAX(COVID19!A318:A4200),_xlfn.NUMBERVALUE(INDIRECT(ADDRESS((ROW(L323)-7)*28+29,5,,,"COVID19"))),"")</f>
        <v/>
      </c>
    </row>
    <row r="324" spans="1:12" x14ac:dyDescent="0.4">
      <c r="A324" s="1">
        <f t="shared" si="50"/>
        <v>44203</v>
      </c>
      <c r="B324" s="3">
        <f t="shared" si="51"/>
        <v>317</v>
      </c>
      <c r="C324" s="4">
        <f t="shared" si="48"/>
        <v>0.2446153846153846</v>
      </c>
      <c r="D324" s="14">
        <f t="shared" si="52"/>
        <v>7774245.1132772062</v>
      </c>
      <c r="E324" s="14">
        <f t="shared" si="49"/>
        <v>-2.4511039268494205E-18</v>
      </c>
      <c r="F324" s="14">
        <f t="shared" si="53"/>
        <v>1.1084552890125369E-17</v>
      </c>
      <c r="G324" s="14">
        <f t="shared" si="56"/>
        <v>-1.8121856462757213E-18</v>
      </c>
      <c r="H324" s="14">
        <f t="shared" si="54"/>
        <v>825754.8867227966</v>
      </c>
      <c r="I324" s="14">
        <f t="shared" si="47"/>
        <v>4.2632895731251418E-18</v>
      </c>
      <c r="J324" s="3">
        <f t="shared" si="57"/>
        <v>825754.8867227966</v>
      </c>
      <c r="K324" s="3">
        <f t="shared" si="55"/>
        <v>2.4511039268494205E-18</v>
      </c>
      <c r="L324" s="3" t="str">
        <f ca="1">IF($A324&lt;=MAX(COVID19!A319:A4200),_xlfn.NUMBERVALUE(INDIRECT(ADDRESS((ROW(L324)-7)*28+29,5,,,"COVID19"))),"")</f>
        <v/>
      </c>
    </row>
    <row r="325" spans="1:12" x14ac:dyDescent="0.4">
      <c r="A325" s="1">
        <f t="shared" si="50"/>
        <v>44204</v>
      </c>
      <c r="B325" s="3">
        <f t="shared" si="51"/>
        <v>318</v>
      </c>
      <c r="C325" s="4">
        <f t="shared" si="48"/>
        <v>0.2446153846153846</v>
      </c>
      <c r="D325" s="14">
        <f t="shared" si="52"/>
        <v>7774245.1132772062</v>
      </c>
      <c r="E325" s="14">
        <f t="shared" si="49"/>
        <v>-2.050379116584535E-18</v>
      </c>
      <c r="F325" s="14">
        <f t="shared" si="53"/>
        <v>9.272367243849647E-18</v>
      </c>
      <c r="G325" s="14">
        <f t="shared" si="56"/>
        <v>-1.5159159772037907E-18</v>
      </c>
      <c r="H325" s="14">
        <f t="shared" si="54"/>
        <v>825754.8867227966</v>
      </c>
      <c r="I325" s="14">
        <f t="shared" si="47"/>
        <v>3.5662950937883257E-18</v>
      </c>
      <c r="J325" s="3">
        <f t="shared" si="57"/>
        <v>825754.8867227966</v>
      </c>
      <c r="K325" s="3">
        <f t="shared" si="55"/>
        <v>2.050379116584535E-18</v>
      </c>
      <c r="L325" s="3" t="str">
        <f ca="1">IF($A325&lt;=MAX(COVID19!A320:A4200),_xlfn.NUMBERVALUE(INDIRECT(ADDRESS((ROW(L325)-7)*28+29,5,,,"COVID19"))),"")</f>
        <v/>
      </c>
    </row>
    <row r="326" spans="1:12" x14ac:dyDescent="0.4">
      <c r="A326" s="1">
        <f t="shared" si="50"/>
        <v>44205</v>
      </c>
      <c r="B326" s="3">
        <f t="shared" si="51"/>
        <v>319</v>
      </c>
      <c r="C326" s="4">
        <f t="shared" si="48"/>
        <v>0.2446153846153846</v>
      </c>
      <c r="D326" s="14">
        <f t="shared" si="52"/>
        <v>7774245.1132772062</v>
      </c>
      <c r="E326" s="14">
        <f t="shared" si="49"/>
        <v>-1.7151677967118065E-18</v>
      </c>
      <c r="F326" s="14">
        <f t="shared" si="53"/>
        <v>7.7564512666458555E-18</v>
      </c>
      <c r="G326" s="14">
        <f t="shared" si="56"/>
        <v>-1.2680826904596762E-18</v>
      </c>
      <c r="H326" s="14">
        <f t="shared" si="54"/>
        <v>825754.8867227966</v>
      </c>
      <c r="I326" s="14">
        <f t="shared" si="47"/>
        <v>2.9832504871714828E-18</v>
      </c>
      <c r="J326" s="3">
        <f t="shared" si="57"/>
        <v>825754.8867227966</v>
      </c>
      <c r="K326" s="3">
        <f t="shared" si="55"/>
        <v>1.7151677967118065E-18</v>
      </c>
      <c r="L326" s="3" t="str">
        <f ca="1">IF($A326&lt;=MAX(COVID19!A321:A4200),_xlfn.NUMBERVALUE(INDIRECT(ADDRESS((ROW(L326)-7)*28+29,5,,,"COVID19"))),"")</f>
        <v/>
      </c>
    </row>
    <row r="327" spans="1:12" x14ac:dyDescent="0.4">
      <c r="A327" s="1">
        <f t="shared" si="50"/>
        <v>44206</v>
      </c>
      <c r="B327" s="3">
        <f t="shared" si="51"/>
        <v>320</v>
      </c>
      <c r="C327" s="4">
        <f t="shared" si="48"/>
        <v>0.2446153846153846</v>
      </c>
      <c r="D327" s="14">
        <f t="shared" si="52"/>
        <v>7774245.1132772062</v>
      </c>
      <c r="E327" s="14">
        <f t="shared" si="49"/>
        <v>-1.4347593316194147E-18</v>
      </c>
      <c r="F327" s="14">
        <f t="shared" si="53"/>
        <v>6.4883685761861795E-18</v>
      </c>
      <c r="G327" s="14">
        <f t="shared" si="56"/>
        <v>-1.060767043836808E-18</v>
      </c>
      <c r="H327" s="14">
        <f t="shared" si="54"/>
        <v>825754.8867227966</v>
      </c>
      <c r="I327" s="14">
        <f t="shared" ref="I327:I390" si="58">$H$1*F327</f>
        <v>2.4955263754562227E-18</v>
      </c>
      <c r="J327" s="3">
        <f t="shared" si="57"/>
        <v>825754.8867227966</v>
      </c>
      <c r="K327" s="3">
        <f t="shared" si="55"/>
        <v>1.4347593316194147E-18</v>
      </c>
      <c r="L327" s="3" t="str">
        <f ca="1">IF($A327&lt;=MAX(COVID19!A322:A4200),_xlfn.NUMBERVALUE(INDIRECT(ADDRESS((ROW(L327)-7)*28+29,5,,,"COVID19"))),"")</f>
        <v/>
      </c>
    </row>
    <row r="328" spans="1:12" x14ac:dyDescent="0.4">
      <c r="A328" s="1">
        <f t="shared" si="50"/>
        <v>44207</v>
      </c>
      <c r="B328" s="3">
        <f t="shared" si="51"/>
        <v>321</v>
      </c>
      <c r="C328" s="4">
        <f t="shared" ref="C328:C391" si="59">C$1*H$1*(1-((1-C$3)/(1+EXP(-C$2*(B328-C$4)))))</f>
        <v>0.2446153846153846</v>
      </c>
      <c r="D328" s="14">
        <f t="shared" si="52"/>
        <v>7774245.1132772062</v>
      </c>
      <c r="E328" s="14">
        <f t="shared" ref="E328:E391" si="60">-C328*D328*F328/K$1</f>
        <v>-1.2001941405473331E-18</v>
      </c>
      <c r="F328" s="14">
        <f t="shared" si="53"/>
        <v>5.4276015323493711E-18</v>
      </c>
      <c r="G328" s="14">
        <f t="shared" si="56"/>
        <v>-8.8734491035627116E-19</v>
      </c>
      <c r="H328" s="14">
        <f t="shared" si="54"/>
        <v>825754.8867227966</v>
      </c>
      <c r="I328" s="14">
        <f t="shared" si="58"/>
        <v>2.0875390509036043E-18</v>
      </c>
      <c r="J328" s="3">
        <f t="shared" si="57"/>
        <v>825754.8867227966</v>
      </c>
      <c r="K328" s="3">
        <f t="shared" si="55"/>
        <v>1.2001941405473331E-18</v>
      </c>
      <c r="L328" s="3" t="str">
        <f ca="1">IF($A328&lt;=MAX(COVID19!A323:A4200),_xlfn.NUMBERVALUE(INDIRECT(ADDRESS((ROW(L328)-7)*28+29,5,,,"COVID19"))),"")</f>
        <v/>
      </c>
    </row>
    <row r="329" spans="1:12" x14ac:dyDescent="0.4">
      <c r="A329" s="1">
        <f t="shared" ref="A329:A392" si="61">A328+1</f>
        <v>44208</v>
      </c>
      <c r="B329" s="3">
        <f t="shared" ref="B329:B392" si="62">B328+1</f>
        <v>322</v>
      </c>
      <c r="C329" s="4">
        <f t="shared" si="59"/>
        <v>0.2446153846153846</v>
      </c>
      <c r="D329" s="14">
        <f t="shared" ref="D329:D356" si="63">D328+E328</f>
        <v>7774245.1132772062</v>
      </c>
      <c r="E329" s="14">
        <f t="shared" si="60"/>
        <v>-1.0039774220379497E-18</v>
      </c>
      <c r="F329" s="14">
        <f t="shared" ref="F329:F356" si="64">F328+G328</f>
        <v>4.5402566219930997E-18</v>
      </c>
      <c r="G329" s="14">
        <f t="shared" si="56"/>
        <v>-7.422751248824733E-19</v>
      </c>
      <c r="H329" s="14">
        <f t="shared" ref="H329:H356" si="65">H328+I328</f>
        <v>825754.8867227966</v>
      </c>
      <c r="I329" s="14">
        <f t="shared" si="58"/>
        <v>1.746252546920423E-18</v>
      </c>
      <c r="J329" s="3">
        <f t="shared" si="57"/>
        <v>825754.8867227966</v>
      </c>
      <c r="K329" s="3">
        <f t="shared" ref="K329:K356" si="66">G329+I329</f>
        <v>1.0039774220379497E-18</v>
      </c>
      <c r="L329" s="3" t="str">
        <f ca="1">IF($A329&lt;=MAX(COVID19!A324:A4200),_xlfn.NUMBERVALUE(INDIRECT(ADDRESS((ROW(L329)-7)*28+29,5,,,"COVID19"))),"")</f>
        <v/>
      </c>
    </row>
    <row r="330" spans="1:12" x14ac:dyDescent="0.4">
      <c r="A330" s="1">
        <f t="shared" si="61"/>
        <v>44209</v>
      </c>
      <c r="B330" s="3">
        <f t="shared" si="62"/>
        <v>323</v>
      </c>
      <c r="C330" s="4">
        <f t="shared" si="59"/>
        <v>0.2446153846153846</v>
      </c>
      <c r="D330" s="14">
        <f t="shared" si="63"/>
        <v>7774245.1132772062</v>
      </c>
      <c r="E330" s="14">
        <f t="shared" si="60"/>
        <v>-8.398396808555448E-19</v>
      </c>
      <c r="F330" s="14">
        <f t="shared" si="64"/>
        <v>3.7979814971106266E-18</v>
      </c>
      <c r="G330" s="14">
        <f t="shared" si="56"/>
        <v>-6.2092243341777302E-19</v>
      </c>
      <c r="H330" s="14">
        <f t="shared" si="65"/>
        <v>825754.8867227966</v>
      </c>
      <c r="I330" s="14">
        <f t="shared" si="58"/>
        <v>1.4607621142733178E-18</v>
      </c>
      <c r="J330" s="3">
        <f t="shared" si="57"/>
        <v>825754.8867227966</v>
      </c>
      <c r="K330" s="3">
        <f t="shared" si="66"/>
        <v>8.398396808555448E-19</v>
      </c>
      <c r="L330" s="3" t="str">
        <f ca="1">IF($A330&lt;=MAX(COVID19!A325:A4200),_xlfn.NUMBERVALUE(INDIRECT(ADDRESS((ROW(L330)-7)*28+29,5,,,"COVID19"))),"")</f>
        <v/>
      </c>
    </row>
    <row r="331" spans="1:12" x14ac:dyDescent="0.4">
      <c r="A331" s="1">
        <f t="shared" si="61"/>
        <v>44210</v>
      </c>
      <c r="B331" s="3">
        <f t="shared" si="62"/>
        <v>324</v>
      </c>
      <c r="C331" s="4">
        <f t="shared" si="59"/>
        <v>0.2446153846153846</v>
      </c>
      <c r="D331" s="14">
        <f t="shared" si="63"/>
        <v>7774245.1132772062</v>
      </c>
      <c r="E331" s="14">
        <f t="shared" si="60"/>
        <v>-7.0253640575682424E-19</v>
      </c>
      <c r="F331" s="14">
        <f t="shared" si="64"/>
        <v>3.1770590636928535E-18</v>
      </c>
      <c r="G331" s="14">
        <f t="shared" ref="G331:G356" si="67">-E331-I331</f>
        <v>-5.194093879711962E-19</v>
      </c>
      <c r="H331" s="14">
        <f t="shared" si="65"/>
        <v>825754.8867227966</v>
      </c>
      <c r="I331" s="14">
        <f t="shared" si="58"/>
        <v>1.2219457937280204E-18</v>
      </c>
      <c r="J331" s="3">
        <f t="shared" si="57"/>
        <v>825754.8867227966</v>
      </c>
      <c r="K331" s="3">
        <f t="shared" si="66"/>
        <v>7.0253640575682424E-19</v>
      </c>
      <c r="L331" s="3" t="str">
        <f ca="1">IF($A331&lt;=MAX(COVID19!A326:A4200),_xlfn.NUMBERVALUE(INDIRECT(ADDRESS((ROW(L331)-7)*28+29,5,,,"COVID19"))),"")</f>
        <v/>
      </c>
    </row>
    <row r="332" spans="1:12" x14ac:dyDescent="0.4">
      <c r="A332" s="1">
        <f t="shared" si="61"/>
        <v>44211</v>
      </c>
      <c r="B332" s="3">
        <f t="shared" si="62"/>
        <v>325</v>
      </c>
      <c r="C332" s="4">
        <f t="shared" si="59"/>
        <v>0.2446153846153846</v>
      </c>
      <c r="D332" s="14">
        <f t="shared" si="63"/>
        <v>7774245.1132772062</v>
      </c>
      <c r="E332" s="14">
        <f t="shared" si="60"/>
        <v>-5.8768049743842809E-19</v>
      </c>
      <c r="F332" s="14">
        <f t="shared" si="64"/>
        <v>2.6576496757216572E-18</v>
      </c>
      <c r="G332" s="14">
        <f t="shared" si="67"/>
        <v>-4.3449245476220929E-19</v>
      </c>
      <c r="H332" s="14">
        <f t="shared" si="65"/>
        <v>825754.8867227966</v>
      </c>
      <c r="I332" s="14">
        <f t="shared" si="58"/>
        <v>1.0221729522006374E-18</v>
      </c>
      <c r="J332" s="3">
        <f t="shared" si="57"/>
        <v>825754.8867227966</v>
      </c>
      <c r="K332" s="3">
        <f t="shared" si="66"/>
        <v>5.8768049743842809E-19</v>
      </c>
      <c r="L332" s="3" t="str">
        <f ca="1">IF($A332&lt;=MAX(COVID19!A327:A4200),_xlfn.NUMBERVALUE(INDIRECT(ADDRESS((ROW(L332)-7)*28+29,5,,,"COVID19"))),"")</f>
        <v/>
      </c>
    </row>
    <row r="333" spans="1:12" x14ac:dyDescent="0.4">
      <c r="A333" s="1">
        <f t="shared" si="61"/>
        <v>44212</v>
      </c>
      <c r="B333" s="3">
        <f t="shared" si="62"/>
        <v>326</v>
      </c>
      <c r="C333" s="4">
        <f t="shared" si="59"/>
        <v>0.2446153846153846</v>
      </c>
      <c r="D333" s="14">
        <f t="shared" si="63"/>
        <v>7774245.1132772062</v>
      </c>
      <c r="E333" s="14">
        <f t="shared" si="60"/>
        <v>-4.9160209241743408E-19</v>
      </c>
      <c r="F333" s="14">
        <f t="shared" si="64"/>
        <v>2.2231572209594481E-18</v>
      </c>
      <c r="G333" s="14">
        <f t="shared" si="67"/>
        <v>-3.6345837718235359E-19</v>
      </c>
      <c r="H333" s="14">
        <f t="shared" si="65"/>
        <v>825754.8867227966</v>
      </c>
      <c r="I333" s="14">
        <f t="shared" si="58"/>
        <v>8.5506046959978767E-19</v>
      </c>
      <c r="J333" s="3">
        <f t="shared" si="57"/>
        <v>825754.8867227966</v>
      </c>
      <c r="K333" s="3">
        <f t="shared" si="66"/>
        <v>4.9160209241743408E-19</v>
      </c>
      <c r="L333" s="3" t="str">
        <f ca="1">IF($A333&lt;=MAX(COVID19!A328:A4200),_xlfn.NUMBERVALUE(INDIRECT(ADDRESS((ROW(L333)-7)*28+29,5,,,"COVID19"))),"")</f>
        <v/>
      </c>
    </row>
    <row r="334" spans="1:12" x14ac:dyDescent="0.4">
      <c r="A334" s="1">
        <f t="shared" si="61"/>
        <v>44213</v>
      </c>
      <c r="B334" s="3">
        <f t="shared" si="62"/>
        <v>327</v>
      </c>
      <c r="C334" s="4">
        <f t="shared" si="59"/>
        <v>0.2446153846153846</v>
      </c>
      <c r="D334" s="14">
        <f t="shared" si="63"/>
        <v>7774245.1132772062</v>
      </c>
      <c r="E334" s="14">
        <f t="shared" si="60"/>
        <v>-4.1123130395273957E-19</v>
      </c>
      <c r="F334" s="14">
        <f t="shared" si="64"/>
        <v>1.8596988437770947E-18</v>
      </c>
      <c r="G334" s="14">
        <f t="shared" si="67"/>
        <v>-3.0403748211537376E-19</v>
      </c>
      <c r="H334" s="14">
        <f t="shared" si="65"/>
        <v>825754.8867227966</v>
      </c>
      <c r="I334" s="14">
        <f t="shared" si="58"/>
        <v>7.1526878606811332E-19</v>
      </c>
      <c r="J334" s="3">
        <f t="shared" si="57"/>
        <v>825754.8867227966</v>
      </c>
      <c r="K334" s="3">
        <f t="shared" si="66"/>
        <v>4.1123130395273957E-19</v>
      </c>
      <c r="L334" s="3" t="str">
        <f ca="1">IF($A334&lt;=MAX(COVID19!A329:A4200),_xlfn.NUMBERVALUE(INDIRECT(ADDRESS((ROW(L334)-7)*28+29,5,,,"COVID19"))),"")</f>
        <v/>
      </c>
    </row>
    <row r="335" spans="1:12" x14ac:dyDescent="0.4">
      <c r="A335" s="1">
        <f t="shared" si="61"/>
        <v>44214</v>
      </c>
      <c r="B335" s="3">
        <f t="shared" si="62"/>
        <v>328</v>
      </c>
      <c r="C335" s="4">
        <f t="shared" si="59"/>
        <v>0.2446153846153846</v>
      </c>
      <c r="D335" s="14">
        <f t="shared" si="63"/>
        <v>7774245.1132772062</v>
      </c>
      <c r="E335" s="14">
        <f t="shared" si="60"/>
        <v>-3.4400013335800266E-19</v>
      </c>
      <c r="F335" s="14">
        <f t="shared" si="64"/>
        <v>1.5556613616617209E-18</v>
      </c>
      <c r="G335" s="14">
        <f t="shared" si="67"/>
        <v>-2.5433115958881307E-19</v>
      </c>
      <c r="H335" s="14">
        <f t="shared" si="65"/>
        <v>825754.8867227966</v>
      </c>
      <c r="I335" s="14">
        <f t="shared" si="58"/>
        <v>5.9833129294681573E-19</v>
      </c>
      <c r="J335" s="3">
        <f t="shared" si="57"/>
        <v>825754.8867227966</v>
      </c>
      <c r="K335" s="3">
        <f t="shared" si="66"/>
        <v>3.4400013335800266E-19</v>
      </c>
      <c r="L335" s="3" t="str">
        <f ca="1">IF($A335&lt;=MAX(COVID19!A330:A4200),_xlfn.NUMBERVALUE(INDIRECT(ADDRESS((ROW(L335)-7)*28+29,5,,,"COVID19"))),"")</f>
        <v/>
      </c>
    </row>
    <row r="336" spans="1:12" x14ac:dyDescent="0.4">
      <c r="A336" s="1">
        <f t="shared" si="61"/>
        <v>44215</v>
      </c>
      <c r="B336" s="3">
        <f t="shared" si="62"/>
        <v>329</v>
      </c>
      <c r="C336" s="4">
        <f t="shared" si="59"/>
        <v>0.2446153846153846</v>
      </c>
      <c r="D336" s="14">
        <f t="shared" si="63"/>
        <v>7774245.1132772062</v>
      </c>
      <c r="E336" s="14">
        <f t="shared" si="60"/>
        <v>-2.8776041758708931E-19</v>
      </c>
      <c r="F336" s="14">
        <f t="shared" si="64"/>
        <v>1.3013302020729079E-18</v>
      </c>
      <c r="G336" s="14">
        <f t="shared" si="67"/>
        <v>-2.1275119859479831E-19</v>
      </c>
      <c r="H336" s="14">
        <f t="shared" si="65"/>
        <v>825754.8867227966</v>
      </c>
      <c r="I336" s="14">
        <f t="shared" si="58"/>
        <v>5.0051161618188762E-19</v>
      </c>
      <c r="J336" s="3">
        <f t="shared" si="57"/>
        <v>825754.8867227966</v>
      </c>
      <c r="K336" s="3">
        <f t="shared" si="66"/>
        <v>2.8776041758708931E-19</v>
      </c>
      <c r="L336" s="3" t="str">
        <f ca="1">IF($A336&lt;=MAX(COVID19!A331:A4200),_xlfn.NUMBERVALUE(INDIRECT(ADDRESS((ROW(L336)-7)*28+29,5,,,"COVID19"))),"")</f>
        <v/>
      </c>
    </row>
    <row r="337" spans="1:12" x14ac:dyDescent="0.4">
      <c r="A337" s="1">
        <f t="shared" si="61"/>
        <v>44216</v>
      </c>
      <c r="B337" s="3">
        <f t="shared" si="62"/>
        <v>330</v>
      </c>
      <c r="C337" s="4">
        <f t="shared" si="59"/>
        <v>0.2446153846153846</v>
      </c>
      <c r="D337" s="14">
        <f t="shared" si="63"/>
        <v>7774245.1132772062</v>
      </c>
      <c r="E337" s="14">
        <f t="shared" si="60"/>
        <v>-2.4071519136220618E-19</v>
      </c>
      <c r="F337" s="14">
        <f t="shared" si="64"/>
        <v>1.0885790034781097E-18</v>
      </c>
      <c r="G337" s="14">
        <f t="shared" si="67"/>
        <v>-1.7796904074475902E-19</v>
      </c>
      <c r="H337" s="14">
        <f t="shared" si="65"/>
        <v>825754.8867227966</v>
      </c>
      <c r="I337" s="14">
        <f t="shared" si="58"/>
        <v>4.186842321069652E-19</v>
      </c>
      <c r="J337" s="3">
        <f t="shared" si="57"/>
        <v>825754.8867227966</v>
      </c>
      <c r="K337" s="3">
        <f t="shared" si="66"/>
        <v>2.4071519136220618E-19</v>
      </c>
      <c r="L337" s="3" t="str">
        <f ca="1">IF($A337&lt;=MAX(COVID19!A332:A4200),_xlfn.NUMBERVALUE(INDIRECT(ADDRESS((ROW(L337)-7)*28+29,5,,,"COVID19"))),"")</f>
        <v/>
      </c>
    </row>
    <row r="338" spans="1:12" x14ac:dyDescent="0.4">
      <c r="A338" s="1">
        <f t="shared" si="61"/>
        <v>44217</v>
      </c>
      <c r="B338" s="3">
        <f t="shared" si="62"/>
        <v>331</v>
      </c>
      <c r="C338" s="4">
        <f t="shared" si="59"/>
        <v>0.2446153846153846</v>
      </c>
      <c r="D338" s="14">
        <f t="shared" si="63"/>
        <v>7774245.1132772062</v>
      </c>
      <c r="E338" s="14">
        <f t="shared" si="60"/>
        <v>-2.0136127073490608E-19</v>
      </c>
      <c r="F338" s="14">
        <f t="shared" si="64"/>
        <v>9.1060996273335064E-19</v>
      </c>
      <c r="G338" s="14">
        <f t="shared" si="67"/>
        <v>-1.4887333031638258E-19</v>
      </c>
      <c r="H338" s="14">
        <f t="shared" si="65"/>
        <v>825754.8867227966</v>
      </c>
      <c r="I338" s="14">
        <f t="shared" si="58"/>
        <v>3.5023460105128866E-19</v>
      </c>
      <c r="J338" s="3">
        <f t="shared" si="57"/>
        <v>825754.8867227966</v>
      </c>
      <c r="K338" s="3">
        <f t="shared" si="66"/>
        <v>2.0136127073490608E-19</v>
      </c>
      <c r="L338" s="3" t="str">
        <f ca="1">IF($A338&lt;=MAX(COVID19!A333:A4200),_xlfn.NUMBERVALUE(INDIRECT(ADDRESS((ROW(L338)-7)*28+29,5,,,"COVID19"))),"")</f>
        <v/>
      </c>
    </row>
    <row r="339" spans="1:12" x14ac:dyDescent="0.4">
      <c r="A339" s="1">
        <f t="shared" si="61"/>
        <v>44218</v>
      </c>
      <c r="B339" s="3">
        <f t="shared" si="62"/>
        <v>332</v>
      </c>
      <c r="C339" s="4">
        <f t="shared" si="59"/>
        <v>0.2446153846153846</v>
      </c>
      <c r="D339" s="14">
        <f t="shared" si="63"/>
        <v>7774245.1132772062</v>
      </c>
      <c r="E339" s="14">
        <f t="shared" si="60"/>
        <v>-1.6844122351615814E-19</v>
      </c>
      <c r="F339" s="14">
        <f t="shared" si="64"/>
        <v>7.6173663241696806E-19</v>
      </c>
      <c r="G339" s="14">
        <f t="shared" si="67"/>
        <v>-1.2453440433652184E-19</v>
      </c>
      <c r="H339" s="14">
        <f t="shared" si="65"/>
        <v>825754.8867227966</v>
      </c>
      <c r="I339" s="14">
        <f t="shared" si="58"/>
        <v>2.9297562785267998E-19</v>
      </c>
      <c r="J339" s="3">
        <f t="shared" si="57"/>
        <v>825754.8867227966</v>
      </c>
      <c r="K339" s="3">
        <f t="shared" si="66"/>
        <v>1.6844122351615814E-19</v>
      </c>
      <c r="L339" s="3" t="str">
        <f ca="1">IF($A339&lt;=MAX(COVID19!A334:A4200),_xlfn.NUMBERVALUE(INDIRECT(ADDRESS((ROW(L339)-7)*28+29,5,,,"COVID19"))),"")</f>
        <v/>
      </c>
    </row>
    <row r="340" spans="1:12" x14ac:dyDescent="0.4">
      <c r="A340" s="1">
        <f t="shared" si="61"/>
        <v>44219</v>
      </c>
      <c r="B340" s="3">
        <f t="shared" si="62"/>
        <v>333</v>
      </c>
      <c r="C340" s="4">
        <f t="shared" si="59"/>
        <v>0.2446153846153846</v>
      </c>
      <c r="D340" s="14">
        <f t="shared" si="63"/>
        <v>7774245.1132772062</v>
      </c>
      <c r="E340" s="14">
        <f t="shared" si="60"/>
        <v>-1.4090319193988859E-19</v>
      </c>
      <c r="F340" s="14">
        <f t="shared" si="64"/>
        <v>6.3720222808044619E-19</v>
      </c>
      <c r="G340" s="14">
        <f t="shared" si="67"/>
        <v>-1.0417458809105222E-19</v>
      </c>
      <c r="H340" s="14">
        <f t="shared" si="65"/>
        <v>825754.8867227966</v>
      </c>
      <c r="I340" s="14">
        <f t="shared" si="58"/>
        <v>2.4507778003094081E-19</v>
      </c>
      <c r="J340" s="3">
        <f t="shared" si="57"/>
        <v>825754.8867227966</v>
      </c>
      <c r="K340" s="3">
        <f t="shared" si="66"/>
        <v>1.4090319193988859E-19</v>
      </c>
      <c r="L340" s="3" t="str">
        <f ca="1">IF($A340&lt;=MAX(COVID19!A335:A4200),_xlfn.NUMBERVALUE(INDIRECT(ADDRESS((ROW(L340)-7)*28+29,5,,,"COVID19"))),"")</f>
        <v/>
      </c>
    </row>
    <row r="341" spans="1:12" x14ac:dyDescent="0.4">
      <c r="A341" s="1">
        <f t="shared" si="61"/>
        <v>44220</v>
      </c>
      <c r="B341" s="3">
        <f t="shared" si="62"/>
        <v>334</v>
      </c>
      <c r="C341" s="4">
        <f t="shared" si="59"/>
        <v>0.2446153846153846</v>
      </c>
      <c r="D341" s="14">
        <f t="shared" si="63"/>
        <v>7774245.1132772062</v>
      </c>
      <c r="E341" s="14">
        <f t="shared" si="60"/>
        <v>-1.178672838181122E-19</v>
      </c>
      <c r="F341" s="14">
        <f t="shared" si="64"/>
        <v>5.3302763998939399E-19</v>
      </c>
      <c r="G341" s="14">
        <f t="shared" si="67"/>
        <v>-8.714334694703933E-20</v>
      </c>
      <c r="H341" s="14">
        <f t="shared" si="65"/>
        <v>825754.8867227966</v>
      </c>
      <c r="I341" s="14">
        <f t="shared" si="58"/>
        <v>2.0501063076515153E-19</v>
      </c>
      <c r="J341" s="3">
        <f t="shared" si="57"/>
        <v>825754.8867227966</v>
      </c>
      <c r="K341" s="3">
        <f t="shared" si="66"/>
        <v>1.178672838181122E-19</v>
      </c>
      <c r="L341" s="3" t="str">
        <f ca="1">IF($A341&lt;=MAX(COVID19!A336:A4200),_xlfn.NUMBERVALUE(INDIRECT(ADDRESS((ROW(L341)-7)*28+29,5,,,"COVID19"))),"")</f>
        <v/>
      </c>
    </row>
    <row r="342" spans="1:12" x14ac:dyDescent="0.4">
      <c r="A342" s="1">
        <f t="shared" si="61"/>
        <v>44221</v>
      </c>
      <c r="B342" s="3">
        <f t="shared" si="62"/>
        <v>335</v>
      </c>
      <c r="C342" s="4">
        <f t="shared" si="59"/>
        <v>0.2446153846153846</v>
      </c>
      <c r="D342" s="14">
        <f t="shared" si="63"/>
        <v>7774245.1132772062</v>
      </c>
      <c r="E342" s="14">
        <f t="shared" si="60"/>
        <v>-9.8597458321499521E-20</v>
      </c>
      <c r="F342" s="14">
        <f t="shared" si="64"/>
        <v>4.4588429304235464E-19</v>
      </c>
      <c r="G342" s="14">
        <f t="shared" si="67"/>
        <v>-7.2896500540944562E-20</v>
      </c>
      <c r="H342" s="14">
        <f t="shared" si="65"/>
        <v>825754.8867227966</v>
      </c>
      <c r="I342" s="14">
        <f t="shared" si="58"/>
        <v>1.7149395886244408E-19</v>
      </c>
      <c r="J342" s="3">
        <f t="shared" si="57"/>
        <v>825754.8867227966</v>
      </c>
      <c r="K342" s="3">
        <f t="shared" si="66"/>
        <v>9.8597458321499521E-20</v>
      </c>
      <c r="L342" s="3" t="str">
        <f ca="1">IF($A342&lt;=MAX(COVID19!A337:A4200),_xlfn.NUMBERVALUE(INDIRECT(ADDRESS((ROW(L342)-7)*28+29,5,,,"COVID19"))),"")</f>
        <v/>
      </c>
    </row>
    <row r="343" spans="1:12" x14ac:dyDescent="0.4">
      <c r="A343" s="1">
        <f t="shared" si="61"/>
        <v>44222</v>
      </c>
      <c r="B343" s="3">
        <f t="shared" si="62"/>
        <v>336</v>
      </c>
      <c r="C343" s="4">
        <f t="shared" si="59"/>
        <v>0.2446153846153846</v>
      </c>
      <c r="D343" s="14">
        <f t="shared" si="63"/>
        <v>7774245.1132772062</v>
      </c>
      <c r="E343" s="14">
        <f t="shared" si="60"/>
        <v>-8.2478008082900931E-20</v>
      </c>
      <c r="F343" s="14">
        <f t="shared" si="64"/>
        <v>3.7298779250141009E-19</v>
      </c>
      <c r="G343" s="14">
        <f t="shared" si="67"/>
        <v>-6.097883518687217E-20</v>
      </c>
      <c r="H343" s="14">
        <f t="shared" si="65"/>
        <v>825754.8867227966</v>
      </c>
      <c r="I343" s="14">
        <f t="shared" si="58"/>
        <v>1.434568432697731E-19</v>
      </c>
      <c r="J343" s="3">
        <f t="shared" si="57"/>
        <v>825754.8867227966</v>
      </c>
      <c r="K343" s="3">
        <f t="shared" si="66"/>
        <v>8.2478008082900931E-20</v>
      </c>
      <c r="L343" s="3" t="str">
        <f ca="1">IF($A343&lt;=MAX(COVID19!A338:A4200),_xlfn.NUMBERVALUE(INDIRECT(ADDRESS((ROW(L343)-7)*28+29,5,,,"COVID19"))),"")</f>
        <v/>
      </c>
    </row>
    <row r="344" spans="1:12" x14ac:dyDescent="0.4">
      <c r="A344" s="1">
        <f t="shared" si="61"/>
        <v>44223</v>
      </c>
      <c r="B344" s="3">
        <f t="shared" si="62"/>
        <v>337</v>
      </c>
      <c r="C344" s="4">
        <f t="shared" si="59"/>
        <v>0.2446153846153846</v>
      </c>
      <c r="D344" s="14">
        <f t="shared" si="63"/>
        <v>7774245.1132772062</v>
      </c>
      <c r="E344" s="14">
        <f t="shared" si="60"/>
        <v>-6.8993886182558281E-20</v>
      </c>
      <c r="F344" s="14">
        <f t="shared" si="64"/>
        <v>3.1200895731453794E-19</v>
      </c>
      <c r="G344" s="14">
        <f t="shared" si="67"/>
        <v>-5.1009558938417835E-20</v>
      </c>
      <c r="H344" s="14">
        <f t="shared" si="65"/>
        <v>825754.8867227966</v>
      </c>
      <c r="I344" s="14">
        <f t="shared" si="58"/>
        <v>1.2000344512097612E-19</v>
      </c>
      <c r="J344" s="3">
        <f t="shared" si="57"/>
        <v>825754.8867227966</v>
      </c>
      <c r="K344" s="3">
        <f t="shared" si="66"/>
        <v>6.8993886182558281E-20</v>
      </c>
      <c r="L344" s="3" t="str">
        <f ca="1">IF($A344&lt;=MAX(COVID19!A339:A4200),_xlfn.NUMBERVALUE(INDIRECT(ADDRESS((ROW(L344)-7)*28+29,5,,,"COVID19"))),"")</f>
        <v/>
      </c>
    </row>
    <row r="345" spans="1:12" x14ac:dyDescent="0.4">
      <c r="A345" s="1">
        <f t="shared" si="61"/>
        <v>44224</v>
      </c>
      <c r="B345" s="3">
        <f t="shared" si="62"/>
        <v>338</v>
      </c>
      <c r="C345" s="4">
        <f t="shared" si="59"/>
        <v>0.2446153846153846</v>
      </c>
      <c r="D345" s="14">
        <f t="shared" si="63"/>
        <v>7774245.1132772062</v>
      </c>
      <c r="E345" s="14">
        <f t="shared" si="60"/>
        <v>-5.7714249424976904E-20</v>
      </c>
      <c r="F345" s="14">
        <f t="shared" si="64"/>
        <v>2.6099939837612012E-19</v>
      </c>
      <c r="G345" s="14">
        <f t="shared" si="67"/>
        <v>-4.2670134565838516E-20</v>
      </c>
      <c r="H345" s="14">
        <f t="shared" si="65"/>
        <v>825754.8867227966</v>
      </c>
      <c r="I345" s="14">
        <f t="shared" si="58"/>
        <v>1.0038438399081542E-19</v>
      </c>
      <c r="J345" s="3">
        <f t="shared" si="57"/>
        <v>825754.8867227966</v>
      </c>
      <c r="K345" s="3">
        <f t="shared" si="66"/>
        <v>5.7714249424976904E-20</v>
      </c>
      <c r="L345" s="3" t="str">
        <f ca="1">IF($A345&lt;=MAX(COVID19!A340:A4200),_xlfn.NUMBERVALUE(INDIRECT(ADDRESS((ROW(L345)-7)*28+29,5,,,"COVID19"))),"")</f>
        <v/>
      </c>
    </row>
    <row r="346" spans="1:12" x14ac:dyDescent="0.4">
      <c r="A346" s="1">
        <f t="shared" si="61"/>
        <v>44225</v>
      </c>
      <c r="B346" s="3">
        <f t="shared" si="62"/>
        <v>339</v>
      </c>
      <c r="C346" s="4">
        <f t="shared" si="59"/>
        <v>0.2446153846153846</v>
      </c>
      <c r="D346" s="14">
        <f t="shared" si="63"/>
        <v>7774245.1132772062</v>
      </c>
      <c r="E346" s="14">
        <f t="shared" si="60"/>
        <v>-4.8278692084031511E-20</v>
      </c>
      <c r="F346" s="14">
        <f t="shared" si="64"/>
        <v>2.1832926381028159E-19</v>
      </c>
      <c r="G346" s="14">
        <f t="shared" si="67"/>
        <v>-3.5694101689153711E-20</v>
      </c>
      <c r="H346" s="14">
        <f t="shared" si="65"/>
        <v>825754.8867227966</v>
      </c>
      <c r="I346" s="14">
        <f t="shared" si="58"/>
        <v>8.3972793773185222E-20</v>
      </c>
      <c r="J346" s="3">
        <f t="shared" si="57"/>
        <v>825754.8867227966</v>
      </c>
      <c r="K346" s="3">
        <f t="shared" si="66"/>
        <v>4.8278692084031511E-20</v>
      </c>
      <c r="L346" s="3" t="str">
        <f ca="1">IF($A346&lt;=MAX(COVID19!A341:A4200),_xlfn.NUMBERVALUE(INDIRECT(ADDRESS((ROW(L346)-7)*28+29,5,,,"COVID19"))),"")</f>
        <v/>
      </c>
    </row>
    <row r="347" spans="1:12" x14ac:dyDescent="0.4">
      <c r="A347" s="1">
        <f t="shared" si="61"/>
        <v>44226</v>
      </c>
      <c r="B347" s="3">
        <f t="shared" si="62"/>
        <v>340</v>
      </c>
      <c r="C347" s="4">
        <f t="shared" si="59"/>
        <v>0.2446153846153846</v>
      </c>
      <c r="D347" s="14">
        <f t="shared" si="63"/>
        <v>7774245.1132772062</v>
      </c>
      <c r="E347" s="14">
        <f t="shared" si="60"/>
        <v>-4.0385730258427582E-20</v>
      </c>
      <c r="F347" s="14">
        <f t="shared" si="64"/>
        <v>1.8263516212112788E-19</v>
      </c>
      <c r="G347" s="14">
        <f t="shared" si="67"/>
        <v>-2.9858562865083139E-20</v>
      </c>
      <c r="H347" s="14">
        <f t="shared" si="65"/>
        <v>825754.8867227966</v>
      </c>
      <c r="I347" s="14">
        <f t="shared" si="58"/>
        <v>7.0244293123510721E-20</v>
      </c>
      <c r="J347" s="3">
        <f t="shared" si="57"/>
        <v>825754.8867227966</v>
      </c>
      <c r="K347" s="3">
        <f t="shared" si="66"/>
        <v>4.0385730258427582E-20</v>
      </c>
      <c r="L347" s="3" t="str">
        <f ca="1">IF($A347&lt;=MAX(COVID19!A342:A4200),_xlfn.NUMBERVALUE(INDIRECT(ADDRESS((ROW(L347)-7)*28+29,5,,,"COVID19"))),"")</f>
        <v/>
      </c>
    </row>
    <row r="348" spans="1:12" x14ac:dyDescent="0.4">
      <c r="A348" s="1">
        <f t="shared" si="61"/>
        <v>44227</v>
      </c>
      <c r="B348" s="3">
        <f t="shared" si="62"/>
        <v>341</v>
      </c>
      <c r="C348" s="4">
        <f t="shared" si="59"/>
        <v>0.2446153846153846</v>
      </c>
      <c r="D348" s="14">
        <f t="shared" si="63"/>
        <v>7774245.1132772062</v>
      </c>
      <c r="E348" s="14">
        <f t="shared" si="60"/>
        <v>-3.3783168890897516E-20</v>
      </c>
      <c r="F348" s="14">
        <f t="shared" si="64"/>
        <v>1.5277659925604474E-19</v>
      </c>
      <c r="G348" s="14">
        <f t="shared" si="67"/>
        <v>-2.4977061592196613E-20</v>
      </c>
      <c r="H348" s="14">
        <f t="shared" si="65"/>
        <v>825754.8867227966</v>
      </c>
      <c r="I348" s="14">
        <f t="shared" si="58"/>
        <v>5.8760230483094129E-20</v>
      </c>
      <c r="J348" s="3">
        <f t="shared" si="57"/>
        <v>825754.8867227966</v>
      </c>
      <c r="K348" s="3">
        <f t="shared" si="66"/>
        <v>3.3783168890897516E-20</v>
      </c>
      <c r="L348" s="3" t="str">
        <f ca="1">IF($A348&lt;=MAX(COVID19!A343:A4200),_xlfn.NUMBERVALUE(INDIRECT(ADDRESS((ROW(L348)-7)*28+29,5,,,"COVID19"))),"")</f>
        <v/>
      </c>
    </row>
    <row r="349" spans="1:12" x14ac:dyDescent="0.4">
      <c r="A349" s="1">
        <f t="shared" si="61"/>
        <v>44228</v>
      </c>
      <c r="B349" s="3">
        <f t="shared" si="62"/>
        <v>342</v>
      </c>
      <c r="C349" s="4">
        <f t="shared" si="59"/>
        <v>0.2446153846153846</v>
      </c>
      <c r="D349" s="14">
        <f t="shared" si="63"/>
        <v>7774245.1132772062</v>
      </c>
      <c r="E349" s="14">
        <f t="shared" si="60"/>
        <v>-2.826004365917691E-20</v>
      </c>
      <c r="F349" s="14">
        <f t="shared" si="64"/>
        <v>1.2779953766384812E-19</v>
      </c>
      <c r="G349" s="14">
        <f t="shared" si="67"/>
        <v>-2.0893624673072365E-20</v>
      </c>
      <c r="H349" s="14">
        <f t="shared" si="65"/>
        <v>825754.8867227966</v>
      </c>
      <c r="I349" s="14">
        <f t="shared" si="58"/>
        <v>4.9153668332249275E-20</v>
      </c>
      <c r="J349" s="3">
        <f t="shared" ref="J349:J356" si="68">F349+H349</f>
        <v>825754.8867227966</v>
      </c>
      <c r="K349" s="3">
        <f t="shared" si="66"/>
        <v>2.826004365917691E-20</v>
      </c>
      <c r="L349" s="3" t="str">
        <f ca="1">IF($A349&lt;=MAX(COVID19!A344:A4200),_xlfn.NUMBERVALUE(INDIRECT(ADDRESS((ROW(L349)-7)*28+29,5,,,"COVID19"))),"")</f>
        <v/>
      </c>
    </row>
    <row r="350" spans="1:12" x14ac:dyDescent="0.4">
      <c r="A350" s="1">
        <f t="shared" si="61"/>
        <v>44229</v>
      </c>
      <c r="B350" s="3">
        <f t="shared" si="62"/>
        <v>343</v>
      </c>
      <c r="C350" s="4">
        <f t="shared" si="59"/>
        <v>0.2446153846153846</v>
      </c>
      <c r="D350" s="14">
        <f t="shared" si="63"/>
        <v>7774245.1132772062</v>
      </c>
      <c r="E350" s="14">
        <f t="shared" si="60"/>
        <v>-2.3639880266938689E-20</v>
      </c>
      <c r="F350" s="14">
        <f t="shared" si="64"/>
        <v>1.0690591299077577E-19</v>
      </c>
      <c r="G350" s="14">
        <f t="shared" si="67"/>
        <v>-1.747777857566737E-20</v>
      </c>
      <c r="H350" s="14">
        <f t="shared" si="65"/>
        <v>825754.8867227966</v>
      </c>
      <c r="I350" s="14">
        <f t="shared" si="58"/>
        <v>4.1117658842606059E-20</v>
      </c>
      <c r="J350" s="3">
        <f t="shared" si="68"/>
        <v>825754.8867227966</v>
      </c>
      <c r="K350" s="3">
        <f t="shared" si="66"/>
        <v>2.3639880266938689E-20</v>
      </c>
      <c r="L350" s="3" t="str">
        <f ca="1">IF($A350&lt;=MAX(COVID19!A345:A4200),_xlfn.NUMBERVALUE(INDIRECT(ADDRESS((ROW(L350)-7)*28+29,5,,,"COVID19"))),"")</f>
        <v/>
      </c>
    </row>
    <row r="351" spans="1:12" x14ac:dyDescent="0.4">
      <c r="A351" s="1">
        <f t="shared" si="61"/>
        <v>44230</v>
      </c>
      <c r="B351" s="3">
        <f t="shared" si="62"/>
        <v>344</v>
      </c>
      <c r="C351" s="4">
        <f t="shared" si="59"/>
        <v>0.2446153846153846</v>
      </c>
      <c r="D351" s="14">
        <f t="shared" si="63"/>
        <v>7774245.1132772062</v>
      </c>
      <c r="E351" s="14">
        <f t="shared" si="60"/>
        <v>-1.9775055756282362E-20</v>
      </c>
      <c r="F351" s="14">
        <f t="shared" si="64"/>
        <v>8.9428134415108395E-20</v>
      </c>
      <c r="G351" s="14">
        <f t="shared" si="67"/>
        <v>-1.4620380557220864E-20</v>
      </c>
      <c r="H351" s="14">
        <f t="shared" si="65"/>
        <v>825754.8867227966</v>
      </c>
      <c r="I351" s="14">
        <f t="shared" si="58"/>
        <v>3.4395436313503226E-20</v>
      </c>
      <c r="J351" s="3">
        <f t="shared" si="68"/>
        <v>825754.8867227966</v>
      </c>
      <c r="K351" s="3">
        <f t="shared" si="66"/>
        <v>1.9775055756282362E-20</v>
      </c>
      <c r="L351" s="3" t="str">
        <f ca="1">IF($A351&lt;=MAX(COVID19!A346:A4200),_xlfn.NUMBERVALUE(INDIRECT(ADDRESS((ROW(L351)-7)*28+29,5,,,"COVID19"))),"")</f>
        <v/>
      </c>
    </row>
    <row r="352" spans="1:12" x14ac:dyDescent="0.4">
      <c r="A352" s="1">
        <f t="shared" si="61"/>
        <v>44231</v>
      </c>
      <c r="B352" s="3">
        <f t="shared" si="62"/>
        <v>345</v>
      </c>
      <c r="C352" s="4">
        <f t="shared" si="59"/>
        <v>0.2446153846153846</v>
      </c>
      <c r="D352" s="14">
        <f t="shared" si="63"/>
        <v>7774245.1132772062</v>
      </c>
      <c r="E352" s="14">
        <f t="shared" si="60"/>
        <v>-1.6542081675048884E-20</v>
      </c>
      <c r="F352" s="14">
        <f t="shared" si="64"/>
        <v>7.4807753857887532E-20</v>
      </c>
      <c r="G352" s="14">
        <f t="shared" si="67"/>
        <v>-1.2230131347215548E-20</v>
      </c>
      <c r="H352" s="14">
        <f t="shared" si="65"/>
        <v>825754.8867227966</v>
      </c>
      <c r="I352" s="14">
        <f t="shared" si="58"/>
        <v>2.8772213022264432E-20</v>
      </c>
      <c r="J352" s="3">
        <f t="shared" si="68"/>
        <v>825754.8867227966</v>
      </c>
      <c r="K352" s="3">
        <f t="shared" si="66"/>
        <v>1.6542081675048884E-20</v>
      </c>
      <c r="L352" s="3" t="str">
        <f ca="1">IF($A352&lt;=MAX(COVID19!A347:A4200),_xlfn.NUMBERVALUE(INDIRECT(ADDRESS((ROW(L352)-7)*28+29,5,,,"COVID19"))),"")</f>
        <v/>
      </c>
    </row>
    <row r="353" spans="1:12" x14ac:dyDescent="0.4">
      <c r="A353" s="1">
        <f t="shared" si="61"/>
        <v>44232</v>
      </c>
      <c r="B353" s="3">
        <f t="shared" si="62"/>
        <v>346</v>
      </c>
      <c r="C353" s="4">
        <f t="shared" si="59"/>
        <v>0.2446153846153846</v>
      </c>
      <c r="D353" s="14">
        <f t="shared" si="63"/>
        <v>7774245.1132772062</v>
      </c>
      <c r="E353" s="14">
        <f t="shared" si="60"/>
        <v>-1.3837658387236398E-20</v>
      </c>
      <c r="F353" s="14">
        <f t="shared" si="64"/>
        <v>6.2577622510671981E-20</v>
      </c>
      <c r="G353" s="14">
        <f t="shared" si="67"/>
        <v>-1.0230657963022055E-20</v>
      </c>
      <c r="H353" s="14">
        <f t="shared" si="65"/>
        <v>825754.8867227966</v>
      </c>
      <c r="I353" s="14">
        <f t="shared" si="58"/>
        <v>2.4068316350258452E-20</v>
      </c>
      <c r="J353" s="3">
        <f t="shared" si="68"/>
        <v>825754.8867227966</v>
      </c>
      <c r="K353" s="3">
        <f t="shared" si="66"/>
        <v>1.3837658387236398E-20</v>
      </c>
      <c r="L353" s="3" t="str">
        <f ca="1">IF($A353&lt;=MAX(COVID19!A348:A4200),_xlfn.NUMBERVALUE(INDIRECT(ADDRESS((ROW(L353)-7)*28+29,5,,,"COVID19"))),"")</f>
        <v/>
      </c>
    </row>
    <row r="354" spans="1:12" x14ac:dyDescent="0.4">
      <c r="A354" s="1">
        <f t="shared" si="61"/>
        <v>44233</v>
      </c>
      <c r="B354" s="3">
        <f t="shared" si="62"/>
        <v>347</v>
      </c>
      <c r="C354" s="4">
        <f t="shared" si="59"/>
        <v>0.2446153846153846</v>
      </c>
      <c r="D354" s="14">
        <f t="shared" si="63"/>
        <v>7774245.1132772062</v>
      </c>
      <c r="E354" s="14">
        <f t="shared" si="60"/>
        <v>-1.1575374454272728E-20</v>
      </c>
      <c r="F354" s="14">
        <f t="shared" si="64"/>
        <v>5.2346964547649923E-20</v>
      </c>
      <c r="G354" s="14">
        <f t="shared" si="67"/>
        <v>-8.5580734486695492E-21</v>
      </c>
      <c r="H354" s="14">
        <f t="shared" si="65"/>
        <v>825754.8867227966</v>
      </c>
      <c r="I354" s="14">
        <f t="shared" si="58"/>
        <v>2.0133447902942277E-20</v>
      </c>
      <c r="J354" s="3">
        <f t="shared" si="68"/>
        <v>825754.8867227966</v>
      </c>
      <c r="K354" s="3">
        <f t="shared" si="66"/>
        <v>1.1575374454272728E-20</v>
      </c>
      <c r="L354" s="3" t="str">
        <f ca="1">IF($A354&lt;=MAX(COVID19!A349:A4200),_xlfn.NUMBERVALUE(INDIRECT(ADDRESS((ROW(L354)-7)*28+29,5,,,"COVID19"))),"")</f>
        <v/>
      </c>
    </row>
    <row r="355" spans="1:12" x14ac:dyDescent="0.4">
      <c r="A355" s="1">
        <f t="shared" si="61"/>
        <v>44234</v>
      </c>
      <c r="B355" s="3">
        <f t="shared" si="62"/>
        <v>348</v>
      </c>
      <c r="C355" s="4">
        <f t="shared" si="59"/>
        <v>0.2446153846153846</v>
      </c>
      <c r="D355" s="14">
        <f t="shared" si="63"/>
        <v>7774245.1132772062</v>
      </c>
      <c r="E355" s="14">
        <f t="shared" si="60"/>
        <v>-9.6829456261341789E-21</v>
      </c>
      <c r="F355" s="14">
        <f t="shared" si="64"/>
        <v>4.3788891098980373E-20</v>
      </c>
      <c r="G355" s="14">
        <f t="shared" si="67"/>
        <v>-7.1589355657813465E-21</v>
      </c>
      <c r="H355" s="14">
        <f t="shared" si="65"/>
        <v>825754.8867227966</v>
      </c>
      <c r="I355" s="14">
        <f t="shared" si="58"/>
        <v>1.6841881191915525E-20</v>
      </c>
      <c r="J355" s="3">
        <f t="shared" si="68"/>
        <v>825754.8867227966</v>
      </c>
      <c r="K355" s="3">
        <f t="shared" si="66"/>
        <v>9.6829456261341789E-21</v>
      </c>
      <c r="L355" s="3" t="str">
        <f ca="1">IF($A355&lt;=MAX(COVID19!A350:A4200),_xlfn.NUMBERVALUE(INDIRECT(ADDRESS((ROW(L355)-7)*28+29,5,,,"COVID19"))),"")</f>
        <v/>
      </c>
    </row>
    <row r="356" spans="1:12" x14ac:dyDescent="0.4">
      <c r="A356" s="1">
        <f t="shared" si="61"/>
        <v>44235</v>
      </c>
      <c r="B356" s="3">
        <f t="shared" si="62"/>
        <v>349</v>
      </c>
      <c r="C356" s="4">
        <f t="shared" si="59"/>
        <v>0.2446153846153846</v>
      </c>
      <c r="D356" s="14">
        <f t="shared" si="63"/>
        <v>7774245.1132772062</v>
      </c>
      <c r="E356" s="14">
        <f t="shared" si="60"/>
        <v>-8.0999052228554363E-21</v>
      </c>
      <c r="F356" s="14">
        <f t="shared" si="64"/>
        <v>3.662995553319903E-20</v>
      </c>
      <c r="G356" s="14">
        <f t="shared" si="67"/>
        <v>-5.9885392129903437E-21</v>
      </c>
      <c r="H356" s="14">
        <f t="shared" si="65"/>
        <v>825754.8867227966</v>
      </c>
      <c r="I356" s="14">
        <f t="shared" si="58"/>
        <v>1.408844443584578E-20</v>
      </c>
      <c r="J356" s="3">
        <f t="shared" si="68"/>
        <v>825754.8867227966</v>
      </c>
      <c r="K356" s="3">
        <f t="shared" si="66"/>
        <v>8.0999052228554363E-21</v>
      </c>
      <c r="L356" s="3" t="str">
        <f ca="1">IF($A356&lt;=MAX(COVID19!A351:A4200),_xlfn.NUMBERVALUE(INDIRECT(ADDRESS((ROW(L356)-7)*28+29,5,,,"COVID19"))),"")</f>
        <v/>
      </c>
    </row>
    <row r="357" spans="1:12" x14ac:dyDescent="0.4">
      <c r="A357" s="1">
        <f t="shared" si="61"/>
        <v>44236</v>
      </c>
      <c r="B357" s="3">
        <f t="shared" si="62"/>
        <v>350</v>
      </c>
      <c r="C357" s="4">
        <f t="shared" si="59"/>
        <v>0.2446153846153846</v>
      </c>
      <c r="D357" s="14">
        <f t="shared" ref="D357:D420" si="69">D356+E356</f>
        <v>7774245.1132772062</v>
      </c>
      <c r="E357" s="14">
        <f t="shared" si="60"/>
        <v>-6.7756721097518236E-21</v>
      </c>
      <c r="F357" s="14">
        <f t="shared" ref="F357:F420" si="70">F356+G356</f>
        <v>3.0641416320208689E-20</v>
      </c>
      <c r="G357" s="14">
        <f t="shared" ref="G357:G420" si="71">-E357-I357</f>
        <v>-5.0094880134053634E-21</v>
      </c>
      <c r="H357" s="14">
        <f t="shared" ref="H357:H420" si="72">H356+I356</f>
        <v>825754.8867227966</v>
      </c>
      <c r="I357" s="14">
        <f t="shared" si="58"/>
        <v>1.1785160123157187E-20</v>
      </c>
      <c r="J357" s="3">
        <f t="shared" ref="J357:J420" si="73">F357+H357</f>
        <v>825754.8867227966</v>
      </c>
      <c r="K357" s="3">
        <f t="shared" ref="K357:K420" si="74">G357+I357</f>
        <v>6.7756721097518236E-21</v>
      </c>
      <c r="L357" s="3" t="str">
        <f ca="1">IF($A357&lt;=MAX(COVID19!A352:A4200),_xlfn.NUMBERVALUE(INDIRECT(ADDRESS((ROW(L357)-7)*28+29,5,,,"COVID19"))),"")</f>
        <v/>
      </c>
    </row>
    <row r="358" spans="1:12" x14ac:dyDescent="0.4">
      <c r="A358" s="1">
        <f t="shared" si="61"/>
        <v>44237</v>
      </c>
      <c r="B358" s="3">
        <f t="shared" si="62"/>
        <v>351</v>
      </c>
      <c r="C358" s="4">
        <f t="shared" si="59"/>
        <v>0.2446153846153846</v>
      </c>
      <c r="D358" s="14">
        <f t="shared" si="69"/>
        <v>7774245.1132772062</v>
      </c>
      <c r="E358" s="14">
        <f t="shared" si="60"/>
        <v>-5.6679345345085778E-21</v>
      </c>
      <c r="F358" s="14">
        <f t="shared" si="70"/>
        <v>2.5631928306803325E-20</v>
      </c>
      <c r="G358" s="14">
        <f t="shared" si="71"/>
        <v>-4.1904994296465457E-21</v>
      </c>
      <c r="H358" s="14">
        <f t="shared" si="72"/>
        <v>825754.8867227966</v>
      </c>
      <c r="I358" s="14">
        <f t="shared" si="58"/>
        <v>9.8584339641551235E-21</v>
      </c>
      <c r="J358" s="3">
        <f t="shared" si="73"/>
        <v>825754.8867227966</v>
      </c>
      <c r="K358" s="3">
        <f t="shared" si="74"/>
        <v>5.6679345345085778E-21</v>
      </c>
      <c r="L358" s="3" t="str">
        <f ca="1">IF($A358&lt;=MAX(COVID19!A353:A4200),_xlfn.NUMBERVALUE(INDIRECT(ADDRESS((ROW(L358)-7)*28+29,5,,,"COVID19"))),"")</f>
        <v/>
      </c>
    </row>
    <row r="359" spans="1:12" x14ac:dyDescent="0.4">
      <c r="A359" s="1">
        <f t="shared" si="61"/>
        <v>44238</v>
      </c>
      <c r="B359" s="3">
        <f t="shared" si="62"/>
        <v>352</v>
      </c>
      <c r="C359" s="4">
        <f t="shared" si="59"/>
        <v>0.2446153846153846</v>
      </c>
      <c r="D359" s="14">
        <f t="shared" si="69"/>
        <v>7774245.1132772062</v>
      </c>
      <c r="E359" s="14">
        <f t="shared" si="60"/>
        <v>-4.7412981866756311E-21</v>
      </c>
      <c r="F359" s="14">
        <f t="shared" si="70"/>
        <v>2.1441428877156779E-20</v>
      </c>
      <c r="G359" s="14">
        <f t="shared" si="71"/>
        <v>-3.5054052276154376E-21</v>
      </c>
      <c r="H359" s="14">
        <f t="shared" si="72"/>
        <v>825754.8867227966</v>
      </c>
      <c r="I359" s="14">
        <f t="shared" si="58"/>
        <v>8.2467034142910687E-21</v>
      </c>
      <c r="J359" s="3">
        <f t="shared" si="73"/>
        <v>825754.8867227966</v>
      </c>
      <c r="K359" s="3">
        <f t="shared" si="74"/>
        <v>4.7412981866756311E-21</v>
      </c>
      <c r="L359" s="3" t="str">
        <f ca="1">IF($A359&lt;=MAX(COVID19!A354:A4200),_xlfn.NUMBERVALUE(INDIRECT(ADDRESS((ROW(L359)-7)*28+29,5,,,"COVID19"))),"")</f>
        <v/>
      </c>
    </row>
    <row r="360" spans="1:12" x14ac:dyDescent="0.4">
      <c r="A360" s="1">
        <f t="shared" si="61"/>
        <v>44239</v>
      </c>
      <c r="B360" s="3">
        <f t="shared" si="62"/>
        <v>353</v>
      </c>
      <c r="C360" s="4">
        <f t="shared" si="59"/>
        <v>0.2446153846153846</v>
      </c>
      <c r="D360" s="14">
        <f t="shared" si="69"/>
        <v>7774245.1132772062</v>
      </c>
      <c r="E360" s="14">
        <f t="shared" si="60"/>
        <v>-3.9661552825120417E-21</v>
      </c>
      <c r="F360" s="14">
        <f t="shared" si="70"/>
        <v>1.793602364954134E-20</v>
      </c>
      <c r="G360" s="14">
        <f t="shared" si="71"/>
        <v>-2.932315351926935E-21</v>
      </c>
      <c r="H360" s="14">
        <f t="shared" si="72"/>
        <v>825754.8867227966</v>
      </c>
      <c r="I360" s="14">
        <f t="shared" si="58"/>
        <v>6.8984706344389767E-21</v>
      </c>
      <c r="J360" s="3">
        <f t="shared" si="73"/>
        <v>825754.8867227966</v>
      </c>
      <c r="K360" s="3">
        <f t="shared" si="74"/>
        <v>3.9661552825120417E-21</v>
      </c>
      <c r="L360" s="3" t="str">
        <f ca="1">IF($A360&lt;=MAX(COVID19!A355:A4200),_xlfn.NUMBERVALUE(INDIRECT(ADDRESS((ROW(L360)-7)*28+29,5,,,"COVID19"))),"")</f>
        <v/>
      </c>
    </row>
    <row r="361" spans="1:12" x14ac:dyDescent="0.4">
      <c r="A361" s="1">
        <f t="shared" si="61"/>
        <v>44240</v>
      </c>
      <c r="B361" s="3">
        <f t="shared" si="62"/>
        <v>354</v>
      </c>
      <c r="C361" s="4">
        <f t="shared" si="59"/>
        <v>0.2446153846153846</v>
      </c>
      <c r="D361" s="14">
        <f t="shared" si="69"/>
        <v>7774245.1132772062</v>
      </c>
      <c r="E361" s="14">
        <f t="shared" si="60"/>
        <v>-3.3177385403020938E-21</v>
      </c>
      <c r="F361" s="14">
        <f t="shared" si="70"/>
        <v>1.5003708297614405E-20</v>
      </c>
      <c r="G361" s="14">
        <f t="shared" si="71"/>
        <v>-2.4529184972419076E-21</v>
      </c>
      <c r="H361" s="14">
        <f t="shared" si="72"/>
        <v>825754.8867227966</v>
      </c>
      <c r="I361" s="14">
        <f t="shared" si="58"/>
        <v>5.7706570375440014E-21</v>
      </c>
      <c r="J361" s="3">
        <f t="shared" si="73"/>
        <v>825754.8867227966</v>
      </c>
      <c r="K361" s="3">
        <f t="shared" si="74"/>
        <v>3.3177385403020938E-21</v>
      </c>
      <c r="L361" s="3" t="str">
        <f ca="1">IF($A361&lt;=MAX(COVID19!A356:A4200),_xlfn.NUMBERVALUE(INDIRECT(ADDRESS((ROW(L361)-7)*28+29,5,,,"COVID19"))),"")</f>
        <v/>
      </c>
    </row>
    <row r="362" spans="1:12" x14ac:dyDescent="0.4">
      <c r="A362" s="1">
        <f t="shared" si="61"/>
        <v>44241</v>
      </c>
      <c r="B362" s="3">
        <f t="shared" si="62"/>
        <v>355</v>
      </c>
      <c r="C362" s="4">
        <f t="shared" si="59"/>
        <v>0.2446153846153846</v>
      </c>
      <c r="D362" s="14">
        <f t="shared" si="69"/>
        <v>7774245.1132772062</v>
      </c>
      <c r="E362" s="14">
        <f t="shared" si="60"/>
        <v>-2.7753298188653186E-21</v>
      </c>
      <c r="F362" s="14">
        <f t="shared" si="70"/>
        <v>1.2550789800372498E-20</v>
      </c>
      <c r="G362" s="14">
        <f t="shared" si="71"/>
        <v>-2.0518970274317954E-21</v>
      </c>
      <c r="H362" s="14">
        <f t="shared" si="72"/>
        <v>825754.8867227966</v>
      </c>
      <c r="I362" s="14">
        <f t="shared" si="58"/>
        <v>4.827226846297114E-21</v>
      </c>
      <c r="J362" s="3">
        <f t="shared" si="73"/>
        <v>825754.8867227966</v>
      </c>
      <c r="K362" s="3">
        <f t="shared" si="74"/>
        <v>2.7753298188653186E-21</v>
      </c>
      <c r="L362" s="3" t="str">
        <f ca="1">IF($A362&lt;=MAX(COVID19!A357:A4200),_xlfn.NUMBERVALUE(INDIRECT(ADDRESS((ROW(L362)-7)*28+29,5,,,"COVID19"))),"")</f>
        <v/>
      </c>
    </row>
    <row r="363" spans="1:12" x14ac:dyDescent="0.4">
      <c r="A363" s="1">
        <f t="shared" si="61"/>
        <v>44242</v>
      </c>
      <c r="B363" s="3">
        <f t="shared" si="62"/>
        <v>356</v>
      </c>
      <c r="C363" s="4">
        <f t="shared" si="59"/>
        <v>0.2446153846153846</v>
      </c>
      <c r="D363" s="14">
        <f t="shared" si="69"/>
        <v>7774245.1132772062</v>
      </c>
      <c r="E363" s="14">
        <f t="shared" si="60"/>
        <v>-2.32159813376423E-21</v>
      </c>
      <c r="F363" s="14">
        <f t="shared" si="70"/>
        <v>1.0498892772940703E-20</v>
      </c>
      <c r="G363" s="14">
        <f t="shared" si="71"/>
        <v>-1.71643754813604E-21</v>
      </c>
      <c r="H363" s="14">
        <f t="shared" si="72"/>
        <v>825754.8867227966</v>
      </c>
      <c r="I363" s="14">
        <f t="shared" si="58"/>
        <v>4.03803568190027E-21</v>
      </c>
      <c r="J363" s="3">
        <f t="shared" si="73"/>
        <v>825754.8867227966</v>
      </c>
      <c r="K363" s="3">
        <f t="shared" si="74"/>
        <v>2.32159813376423E-21</v>
      </c>
      <c r="L363" s="3" t="str">
        <f ca="1">IF($A363&lt;=MAX(COVID19!A358:A4200),_xlfn.NUMBERVALUE(INDIRECT(ADDRESS((ROW(L363)-7)*28+29,5,,,"COVID19"))),"")</f>
        <v/>
      </c>
    </row>
    <row r="364" spans="1:12" x14ac:dyDescent="0.4">
      <c r="A364" s="1">
        <f t="shared" si="61"/>
        <v>44243</v>
      </c>
      <c r="B364" s="3">
        <f t="shared" si="62"/>
        <v>357</v>
      </c>
      <c r="C364" s="4">
        <f t="shared" si="59"/>
        <v>0.2446153846153846</v>
      </c>
      <c r="D364" s="14">
        <f t="shared" si="69"/>
        <v>7774245.1132772062</v>
      </c>
      <c r="E364" s="14">
        <f t="shared" si="60"/>
        <v>-1.9420458995756972E-21</v>
      </c>
      <c r="F364" s="14">
        <f t="shared" si="70"/>
        <v>8.7824552248046623E-21</v>
      </c>
      <c r="G364" s="14">
        <f t="shared" si="71"/>
        <v>-1.4358214945799418E-21</v>
      </c>
      <c r="H364" s="14">
        <f t="shared" si="72"/>
        <v>825754.8867227966</v>
      </c>
      <c r="I364" s="14">
        <f t="shared" si="58"/>
        <v>3.377867394155639E-21</v>
      </c>
      <c r="J364" s="3">
        <f t="shared" si="73"/>
        <v>825754.8867227966</v>
      </c>
      <c r="K364" s="3">
        <f t="shared" si="74"/>
        <v>1.9420458995756972E-21</v>
      </c>
      <c r="L364" s="3" t="str">
        <f ca="1">IF($A364&lt;=MAX(COVID19!A359:A4200),_xlfn.NUMBERVALUE(INDIRECT(ADDRESS((ROW(L364)-7)*28+29,5,,,"COVID19"))),"")</f>
        <v/>
      </c>
    </row>
    <row r="365" spans="1:12" x14ac:dyDescent="0.4">
      <c r="A365" s="1">
        <f t="shared" si="61"/>
        <v>44244</v>
      </c>
      <c r="B365" s="3">
        <f t="shared" si="62"/>
        <v>358</v>
      </c>
      <c r="C365" s="4">
        <f t="shared" si="59"/>
        <v>0.2446153846153846</v>
      </c>
      <c r="D365" s="14">
        <f t="shared" si="69"/>
        <v>7774245.1132772062</v>
      </c>
      <c r="E365" s="14">
        <f t="shared" si="60"/>
        <v>-1.6245457046192642E-21</v>
      </c>
      <c r="F365" s="14">
        <f t="shared" si="70"/>
        <v>7.3466337302247208E-21</v>
      </c>
      <c r="G365" s="14">
        <f t="shared" si="71"/>
        <v>-1.2010826531594745E-21</v>
      </c>
      <c r="H365" s="14">
        <f t="shared" si="72"/>
        <v>825754.8867227966</v>
      </c>
      <c r="I365" s="14">
        <f t="shared" si="58"/>
        <v>2.8256283577787387E-21</v>
      </c>
      <c r="J365" s="3">
        <f t="shared" si="73"/>
        <v>825754.8867227966</v>
      </c>
      <c r="K365" s="3">
        <f t="shared" si="74"/>
        <v>1.6245457046192642E-21</v>
      </c>
      <c r="L365" s="3" t="str">
        <f ca="1">IF($A365&lt;=MAX(COVID19!A360:A4200),_xlfn.NUMBERVALUE(INDIRECT(ADDRESS((ROW(L365)-7)*28+29,5,,,"COVID19"))),"")</f>
        <v/>
      </c>
    </row>
    <row r="366" spans="1:12" x14ac:dyDescent="0.4">
      <c r="A366" s="1">
        <f t="shared" si="61"/>
        <v>44245</v>
      </c>
      <c r="B366" s="3">
        <f t="shared" si="62"/>
        <v>359</v>
      </c>
      <c r="C366" s="4">
        <f t="shared" si="59"/>
        <v>0.2446153846153846</v>
      </c>
      <c r="D366" s="14">
        <f t="shared" si="69"/>
        <v>7774245.1132772062</v>
      </c>
      <c r="E366" s="14">
        <f t="shared" si="60"/>
        <v>-1.3589528172189487E-21</v>
      </c>
      <c r="F366" s="14">
        <f t="shared" si="70"/>
        <v>6.145551077065246E-21</v>
      </c>
      <c r="G366" s="14">
        <f t="shared" si="71"/>
        <v>-1.0047206739599918E-21</v>
      </c>
      <c r="H366" s="14">
        <f t="shared" si="72"/>
        <v>825754.8867227966</v>
      </c>
      <c r="I366" s="14">
        <f t="shared" si="58"/>
        <v>2.3636734911789404E-21</v>
      </c>
      <c r="J366" s="3">
        <f t="shared" si="73"/>
        <v>825754.8867227966</v>
      </c>
      <c r="K366" s="3">
        <f t="shared" si="74"/>
        <v>1.3589528172189487E-21</v>
      </c>
      <c r="L366" s="3" t="str">
        <f ca="1">IF($A366&lt;=MAX(COVID19!A361:A4200),_xlfn.NUMBERVALUE(INDIRECT(ADDRESS((ROW(L366)-7)*28+29,5,,,"COVID19"))),"")</f>
        <v/>
      </c>
    </row>
    <row r="367" spans="1:12" x14ac:dyDescent="0.4">
      <c r="A367" s="1">
        <f t="shared" si="61"/>
        <v>44246</v>
      </c>
      <c r="B367" s="3">
        <f t="shared" si="62"/>
        <v>360</v>
      </c>
      <c r="C367" s="4">
        <f t="shared" si="59"/>
        <v>0.2446153846153846</v>
      </c>
      <c r="D367" s="14">
        <f t="shared" si="69"/>
        <v>7774245.1132772062</v>
      </c>
      <c r="E367" s="14">
        <f t="shared" si="60"/>
        <v>-1.1367810423407758E-21</v>
      </c>
      <c r="F367" s="14">
        <f t="shared" si="70"/>
        <v>5.1408304031052541E-21</v>
      </c>
      <c r="G367" s="14">
        <f t="shared" si="71"/>
        <v>-8.4046142039201408E-22</v>
      </c>
      <c r="H367" s="14">
        <f t="shared" si="72"/>
        <v>825754.8867227966</v>
      </c>
      <c r="I367" s="14">
        <f t="shared" si="58"/>
        <v>1.9772424627327899E-21</v>
      </c>
      <c r="J367" s="3">
        <f t="shared" si="73"/>
        <v>825754.8867227966</v>
      </c>
      <c r="K367" s="3">
        <f t="shared" si="74"/>
        <v>1.1367810423407758E-21</v>
      </c>
      <c r="L367" s="3" t="str">
        <f ca="1">IF($A367&lt;=MAX(COVID19!A362:A4200),_xlfn.NUMBERVALUE(INDIRECT(ADDRESS((ROW(L367)-7)*28+29,5,,,"COVID19"))),"")</f>
        <v/>
      </c>
    </row>
    <row r="368" spans="1:12" x14ac:dyDescent="0.4">
      <c r="A368" s="1">
        <f t="shared" si="61"/>
        <v>44247</v>
      </c>
      <c r="B368" s="3">
        <f t="shared" si="62"/>
        <v>361</v>
      </c>
      <c r="C368" s="4">
        <f t="shared" si="59"/>
        <v>0.2446153846153846</v>
      </c>
      <c r="D368" s="14">
        <f t="shared" si="69"/>
        <v>7774245.1132772062</v>
      </c>
      <c r="E368" s="14">
        <f t="shared" si="60"/>
        <v>-9.5093157161259699E-22</v>
      </c>
      <c r="F368" s="14">
        <f t="shared" si="70"/>
        <v>4.3003689827132403E-21</v>
      </c>
      <c r="G368" s="14">
        <f t="shared" si="71"/>
        <v>-7.0305649866172605E-22</v>
      </c>
      <c r="H368" s="14">
        <f t="shared" si="72"/>
        <v>825754.8867227966</v>
      </c>
      <c r="I368" s="14">
        <f t="shared" si="58"/>
        <v>1.653988070274323E-21</v>
      </c>
      <c r="J368" s="3">
        <f t="shared" si="73"/>
        <v>825754.8867227966</v>
      </c>
      <c r="K368" s="3">
        <f t="shared" si="74"/>
        <v>9.5093157161259699E-22</v>
      </c>
      <c r="L368" s="3" t="str">
        <f ca="1">IF($A368&lt;=MAX(COVID19!A363:A4200),_xlfn.NUMBERVALUE(INDIRECT(ADDRESS((ROW(L368)-7)*28+29,5,,,"COVID19"))),"")</f>
        <v/>
      </c>
    </row>
    <row r="369" spans="1:12" x14ac:dyDescent="0.4">
      <c r="A369" s="1">
        <f t="shared" si="61"/>
        <v>44248</v>
      </c>
      <c r="B369" s="3">
        <f t="shared" si="62"/>
        <v>362</v>
      </c>
      <c r="C369" s="4">
        <f t="shared" si="59"/>
        <v>0.2446153846153846</v>
      </c>
      <c r="D369" s="14">
        <f t="shared" si="69"/>
        <v>7774245.1132772062</v>
      </c>
      <c r="E369" s="14">
        <f t="shared" si="60"/>
        <v>-7.9546616297153897E-22</v>
      </c>
      <c r="F369" s="14">
        <f t="shared" si="70"/>
        <v>3.5973124840515147E-21</v>
      </c>
      <c r="G369" s="14">
        <f t="shared" si="71"/>
        <v>-5.8811556166365896E-22</v>
      </c>
      <c r="H369" s="14">
        <f t="shared" si="72"/>
        <v>825754.8867227966</v>
      </c>
      <c r="I369" s="14">
        <f t="shared" si="58"/>
        <v>1.3835817246351979E-21</v>
      </c>
      <c r="J369" s="3">
        <f t="shared" si="73"/>
        <v>825754.8867227966</v>
      </c>
      <c r="K369" s="3">
        <f t="shared" si="74"/>
        <v>7.9546616297153897E-22</v>
      </c>
      <c r="L369" s="3" t="str">
        <f ca="1">IF($A369&lt;=MAX(COVID19!A364:A4200),_xlfn.NUMBERVALUE(INDIRECT(ADDRESS((ROW(L369)-7)*28+29,5,,,"COVID19"))),"")</f>
        <v/>
      </c>
    </row>
    <row r="370" spans="1:12" x14ac:dyDescent="0.4">
      <c r="A370" s="1">
        <f t="shared" si="61"/>
        <v>44249</v>
      </c>
      <c r="B370" s="3">
        <f t="shared" si="62"/>
        <v>363</v>
      </c>
      <c r="C370" s="4">
        <f t="shared" si="59"/>
        <v>0.2446153846153846</v>
      </c>
      <c r="D370" s="14">
        <f t="shared" si="69"/>
        <v>7774245.1132772062</v>
      </c>
      <c r="E370" s="14">
        <f t="shared" si="60"/>
        <v>-6.6541740259986621E-22</v>
      </c>
      <c r="F370" s="14">
        <f t="shared" si="70"/>
        <v>3.0091969223878557E-21</v>
      </c>
      <c r="G370" s="14">
        <f t="shared" si="71"/>
        <v>-4.9196602908777055E-22</v>
      </c>
      <c r="H370" s="14">
        <f t="shared" si="72"/>
        <v>825754.8867227966</v>
      </c>
      <c r="I370" s="14">
        <f t="shared" si="58"/>
        <v>1.1573834316876368E-21</v>
      </c>
      <c r="J370" s="3">
        <f t="shared" si="73"/>
        <v>825754.8867227966</v>
      </c>
      <c r="K370" s="3">
        <f t="shared" si="74"/>
        <v>6.6541740259986621E-22</v>
      </c>
      <c r="L370" s="3" t="str">
        <f ca="1">IF($A370&lt;=MAX(COVID19!A365:A4200),_xlfn.NUMBERVALUE(INDIRECT(ADDRESS((ROW(L370)-7)*28+29,5,,,"COVID19"))),"")</f>
        <v/>
      </c>
    </row>
    <row r="371" spans="1:12" x14ac:dyDescent="0.4">
      <c r="A371" s="1">
        <f t="shared" si="61"/>
        <v>44250</v>
      </c>
      <c r="B371" s="3">
        <f t="shared" si="62"/>
        <v>364</v>
      </c>
      <c r="C371" s="4">
        <f t="shared" si="59"/>
        <v>0.2446153846153846</v>
      </c>
      <c r="D371" s="14">
        <f t="shared" si="69"/>
        <v>7774245.1132772062</v>
      </c>
      <c r="E371" s="14">
        <f t="shared" si="60"/>
        <v>-5.5662998665927504E-22</v>
      </c>
      <c r="F371" s="14">
        <f t="shared" si="70"/>
        <v>2.5172308933000851E-21</v>
      </c>
      <c r="G371" s="14">
        <f t="shared" si="71"/>
        <v>-4.1153574153306536E-22</v>
      </c>
      <c r="H371" s="14">
        <f t="shared" si="72"/>
        <v>825754.8867227966</v>
      </c>
      <c r="I371" s="14">
        <f t="shared" si="58"/>
        <v>9.681657281923404E-22</v>
      </c>
      <c r="J371" s="3">
        <f t="shared" si="73"/>
        <v>825754.8867227966</v>
      </c>
      <c r="K371" s="3">
        <f t="shared" si="74"/>
        <v>5.5662998665927504E-22</v>
      </c>
      <c r="L371" s="3" t="str">
        <f ca="1">IF($A371&lt;=MAX(COVID19!A366:A4200),_xlfn.NUMBERVALUE(INDIRECT(ADDRESS((ROW(L371)-7)*28+29,5,,,"COVID19"))),"")</f>
        <v/>
      </c>
    </row>
    <row r="372" spans="1:12" x14ac:dyDescent="0.4">
      <c r="A372" s="1">
        <f t="shared" si="61"/>
        <v>44251</v>
      </c>
      <c r="B372" s="3">
        <f t="shared" si="62"/>
        <v>365</v>
      </c>
      <c r="C372" s="4">
        <f t="shared" si="59"/>
        <v>0.2446153846153846</v>
      </c>
      <c r="D372" s="14">
        <f t="shared" si="69"/>
        <v>7774245.1132772062</v>
      </c>
      <c r="E372" s="14">
        <f t="shared" si="60"/>
        <v>-4.6562795147487027E-22</v>
      </c>
      <c r="F372" s="14">
        <f t="shared" si="70"/>
        <v>2.1056951517670198E-21</v>
      </c>
      <c r="G372" s="14">
        <f t="shared" si="71"/>
        <v>-3.4425479920475264E-22</v>
      </c>
      <c r="H372" s="14">
        <f t="shared" si="72"/>
        <v>825754.8867227966</v>
      </c>
      <c r="I372" s="14">
        <f t="shared" si="58"/>
        <v>8.0988275067962291E-22</v>
      </c>
      <c r="J372" s="3">
        <f t="shared" si="73"/>
        <v>825754.8867227966</v>
      </c>
      <c r="K372" s="3">
        <f t="shared" si="74"/>
        <v>4.6562795147487027E-22</v>
      </c>
      <c r="L372" s="3" t="str">
        <f ca="1">IF($A372&lt;=MAX(COVID19!A367:A4200),_xlfn.NUMBERVALUE(INDIRECT(ADDRESS((ROW(L372)-7)*28+29,5,,,"COVID19"))),"")</f>
        <v/>
      </c>
    </row>
    <row r="373" spans="1:12" x14ac:dyDescent="0.4">
      <c r="A373" s="1">
        <f t="shared" si="61"/>
        <v>44252</v>
      </c>
      <c r="B373" s="3">
        <f t="shared" si="62"/>
        <v>366</v>
      </c>
      <c r="C373" s="4">
        <f t="shared" si="59"/>
        <v>0.2446153846153846</v>
      </c>
      <c r="D373" s="14">
        <f t="shared" si="69"/>
        <v>7774245.1132772062</v>
      </c>
      <c r="E373" s="14">
        <f t="shared" si="60"/>
        <v>-3.8950360992211107E-22</v>
      </c>
      <c r="F373" s="14">
        <f t="shared" si="70"/>
        <v>1.7614403525622672E-21</v>
      </c>
      <c r="G373" s="14">
        <f t="shared" si="71"/>
        <v>-2.8797344875568389E-22</v>
      </c>
      <c r="H373" s="14">
        <f t="shared" si="72"/>
        <v>825754.8867227966</v>
      </c>
      <c r="I373" s="14">
        <f t="shared" si="58"/>
        <v>6.7747705867779497E-22</v>
      </c>
      <c r="J373" s="3">
        <f t="shared" si="73"/>
        <v>825754.8867227966</v>
      </c>
      <c r="K373" s="3">
        <f t="shared" si="74"/>
        <v>3.8950360992211107E-22</v>
      </c>
      <c r="L373" s="3" t="str">
        <f ca="1">IF($A373&lt;=MAX(COVID19!A368:A4200),_xlfn.NUMBERVALUE(INDIRECT(ADDRESS((ROW(L373)-7)*28+29,5,,,"COVID19"))),"")</f>
        <v/>
      </c>
    </row>
    <row r="374" spans="1:12" x14ac:dyDescent="0.4">
      <c r="A374" s="1">
        <f t="shared" si="61"/>
        <v>44253</v>
      </c>
      <c r="B374" s="3">
        <f t="shared" si="62"/>
        <v>367</v>
      </c>
      <c r="C374" s="4">
        <f t="shared" si="59"/>
        <v>0.2446153846153846</v>
      </c>
      <c r="D374" s="14">
        <f t="shared" si="69"/>
        <v>7774245.1132772062</v>
      </c>
      <c r="E374" s="14">
        <f t="shared" si="60"/>
        <v>-3.2582464532424863E-22</v>
      </c>
      <c r="F374" s="14">
        <f t="shared" si="70"/>
        <v>1.4734669038065832E-21</v>
      </c>
      <c r="G374" s="14">
        <f t="shared" si="71"/>
        <v>-2.4089339460136023E-22</v>
      </c>
      <c r="H374" s="14">
        <f t="shared" si="72"/>
        <v>825754.8867227966</v>
      </c>
      <c r="I374" s="14">
        <f t="shared" si="58"/>
        <v>5.6671803992560886E-22</v>
      </c>
      <c r="J374" s="3">
        <f t="shared" si="73"/>
        <v>825754.8867227966</v>
      </c>
      <c r="K374" s="3">
        <f t="shared" si="74"/>
        <v>3.2582464532424863E-22</v>
      </c>
      <c r="L374" s="3" t="str">
        <f ca="1">IF($A374&lt;=MAX(COVID19!A369:A4200),_xlfn.NUMBERVALUE(INDIRECT(ADDRESS((ROW(L374)-7)*28+29,5,,,"COVID19"))),"")</f>
        <v/>
      </c>
    </row>
    <row r="375" spans="1:12" x14ac:dyDescent="0.4">
      <c r="A375" s="1">
        <f t="shared" si="61"/>
        <v>44254</v>
      </c>
      <c r="B375" s="3">
        <f t="shared" si="62"/>
        <v>368</v>
      </c>
      <c r="C375" s="4">
        <f t="shared" si="59"/>
        <v>0.2446153846153846</v>
      </c>
      <c r="D375" s="14">
        <f t="shared" si="69"/>
        <v>7774245.1132772062</v>
      </c>
      <c r="E375" s="14">
        <f t="shared" si="60"/>
        <v>-2.7255639433457762E-22</v>
      </c>
      <c r="F375" s="14">
        <f t="shared" si="70"/>
        <v>1.2325735092052229E-21</v>
      </c>
      <c r="G375" s="14">
        <f t="shared" si="71"/>
        <v>-2.0151033997512342E-22</v>
      </c>
      <c r="H375" s="14">
        <f t="shared" si="72"/>
        <v>825754.8867227966</v>
      </c>
      <c r="I375" s="14">
        <f t="shared" si="58"/>
        <v>4.7406673430970104E-22</v>
      </c>
      <c r="J375" s="3">
        <f t="shared" si="73"/>
        <v>825754.8867227966</v>
      </c>
      <c r="K375" s="3">
        <f t="shared" si="74"/>
        <v>2.7255639433457762E-22</v>
      </c>
      <c r="L375" s="3" t="str">
        <f ca="1">IF($A375&lt;=MAX(COVID19!A370:A4200),_xlfn.NUMBERVALUE(INDIRECT(ADDRESS((ROW(L375)-7)*28+29,5,,,"COVID19"))),"")</f>
        <v/>
      </c>
    </row>
    <row r="376" spans="1:12" x14ac:dyDescent="0.4">
      <c r="A376" s="1">
        <f t="shared" si="61"/>
        <v>44255</v>
      </c>
      <c r="B376" s="3">
        <f t="shared" si="62"/>
        <v>369</v>
      </c>
      <c r="C376" s="4">
        <f t="shared" si="59"/>
        <v>0.2446153846153846</v>
      </c>
      <c r="D376" s="14">
        <f t="shared" si="69"/>
        <v>7774245.1132772062</v>
      </c>
      <c r="E376" s="14">
        <f t="shared" si="60"/>
        <v>-2.2799683559461293E-22</v>
      </c>
      <c r="F376" s="14">
        <f t="shared" si="70"/>
        <v>1.0310631692300995E-21</v>
      </c>
      <c r="G376" s="14">
        <f t="shared" si="71"/>
        <v>-1.6856592180157917E-22</v>
      </c>
      <c r="H376" s="14">
        <f t="shared" si="72"/>
        <v>825754.8867227966</v>
      </c>
      <c r="I376" s="14">
        <f t="shared" si="58"/>
        <v>3.965627573961921E-22</v>
      </c>
      <c r="J376" s="3">
        <f t="shared" si="73"/>
        <v>825754.8867227966</v>
      </c>
      <c r="K376" s="3">
        <f t="shared" si="74"/>
        <v>2.2799683559461293E-22</v>
      </c>
      <c r="L376" s="3" t="str">
        <f ca="1">IF($A376&lt;=MAX(COVID19!A371:A4200),_xlfn.NUMBERVALUE(INDIRECT(ADDRESS((ROW(L376)-7)*28+29,5,,,"COVID19"))),"")</f>
        <v/>
      </c>
    </row>
    <row r="377" spans="1:12" x14ac:dyDescent="0.4">
      <c r="A377" s="1">
        <f t="shared" si="61"/>
        <v>44256</v>
      </c>
      <c r="B377" s="3">
        <f t="shared" si="62"/>
        <v>370</v>
      </c>
      <c r="C377" s="4">
        <f t="shared" si="59"/>
        <v>0.2446153846153846</v>
      </c>
      <c r="D377" s="14">
        <f t="shared" si="69"/>
        <v>7774245.1132772062</v>
      </c>
      <c r="E377" s="14">
        <f t="shared" si="60"/>
        <v>-1.9072220693287266E-22</v>
      </c>
      <c r="F377" s="14">
        <f t="shared" si="70"/>
        <v>8.6249724742852032E-22</v>
      </c>
      <c r="G377" s="14">
        <f t="shared" si="71"/>
        <v>-1.410075036165582E-22</v>
      </c>
      <c r="H377" s="14">
        <f t="shared" si="72"/>
        <v>825754.8867227966</v>
      </c>
      <c r="I377" s="14">
        <f t="shared" si="58"/>
        <v>3.3172971054943086E-22</v>
      </c>
      <c r="J377" s="3">
        <f t="shared" si="73"/>
        <v>825754.8867227966</v>
      </c>
      <c r="K377" s="3">
        <f t="shared" si="74"/>
        <v>1.9072220693287266E-22</v>
      </c>
      <c r="L377" s="3" t="str">
        <f ca="1">IF($A377&lt;=MAX(COVID19!A372:A4200),_xlfn.NUMBERVALUE(INDIRECT(ADDRESS((ROW(L377)-7)*28+29,5,,,"COVID19"))),"")</f>
        <v/>
      </c>
    </row>
    <row r="378" spans="1:12" x14ac:dyDescent="0.4">
      <c r="A378" s="1">
        <f t="shared" si="61"/>
        <v>44257</v>
      </c>
      <c r="B378" s="3">
        <f t="shared" si="62"/>
        <v>371</v>
      </c>
      <c r="C378" s="4">
        <f t="shared" si="59"/>
        <v>0.2446153846153846</v>
      </c>
      <c r="D378" s="14">
        <f t="shared" si="69"/>
        <v>7774245.1132772062</v>
      </c>
      <c r="E378" s="14">
        <f t="shared" si="60"/>
        <v>-1.5954151347092186E-22</v>
      </c>
      <c r="F378" s="14">
        <f t="shared" si="70"/>
        <v>7.2148974381196207E-22</v>
      </c>
      <c r="G378" s="14">
        <f t="shared" si="71"/>
        <v>-1.1795454184137123E-22</v>
      </c>
      <c r="H378" s="14">
        <f t="shared" si="72"/>
        <v>825754.8867227966</v>
      </c>
      <c r="I378" s="14">
        <f t="shared" si="58"/>
        <v>2.7749605531229309E-22</v>
      </c>
      <c r="J378" s="3">
        <f t="shared" si="73"/>
        <v>825754.8867227966</v>
      </c>
      <c r="K378" s="3">
        <f t="shared" si="74"/>
        <v>1.5954151347092186E-22</v>
      </c>
      <c r="L378" s="3" t="str">
        <f ca="1">IF($A378&lt;=MAX(COVID19!A373:A4200),_xlfn.NUMBERVALUE(INDIRECT(ADDRESS((ROW(L378)-7)*28+29,5,,,"COVID19"))),"")</f>
        <v/>
      </c>
    </row>
    <row r="379" spans="1:12" x14ac:dyDescent="0.4">
      <c r="A379" s="1">
        <f t="shared" si="61"/>
        <v>44258</v>
      </c>
      <c r="B379" s="3">
        <f t="shared" si="62"/>
        <v>372</v>
      </c>
      <c r="C379" s="4">
        <f t="shared" si="59"/>
        <v>0.2446153846153846</v>
      </c>
      <c r="D379" s="14">
        <f t="shared" si="69"/>
        <v>7774245.1132772062</v>
      </c>
      <c r="E379" s="14">
        <f t="shared" si="60"/>
        <v>-1.3345847308463172E-22</v>
      </c>
      <c r="F379" s="14">
        <f t="shared" si="70"/>
        <v>6.0353520197059084E-22</v>
      </c>
      <c r="G379" s="14">
        <f t="shared" si="71"/>
        <v>-9.8670450750210908E-23</v>
      </c>
      <c r="H379" s="14">
        <f t="shared" si="72"/>
        <v>825754.8867227966</v>
      </c>
      <c r="I379" s="14">
        <f t="shared" si="58"/>
        <v>2.3212892383484262E-22</v>
      </c>
      <c r="J379" s="3">
        <f t="shared" si="73"/>
        <v>825754.8867227966</v>
      </c>
      <c r="K379" s="3">
        <f t="shared" si="74"/>
        <v>1.3345847308463172E-22</v>
      </c>
      <c r="L379" s="3" t="str">
        <f ca="1">IF($A379&lt;=MAX(COVID19!A374:A4200),_xlfn.NUMBERVALUE(INDIRECT(ADDRESS((ROW(L379)-7)*28+29,5,,,"COVID19"))),"")</f>
        <v/>
      </c>
    </row>
    <row r="380" spans="1:12" x14ac:dyDescent="0.4">
      <c r="A380" s="1">
        <f t="shared" si="61"/>
        <v>44259</v>
      </c>
      <c r="B380" s="3">
        <f t="shared" si="62"/>
        <v>373</v>
      </c>
      <c r="C380" s="4">
        <f t="shared" si="59"/>
        <v>0.2446153846153846</v>
      </c>
      <c r="D380" s="14">
        <f t="shared" si="69"/>
        <v>7774245.1132772062</v>
      </c>
      <c r="E380" s="14">
        <f t="shared" si="60"/>
        <v>-1.1163968330617373E-22</v>
      </c>
      <c r="F380" s="14">
        <f t="shared" si="70"/>
        <v>5.0486475122037991E-22</v>
      </c>
      <c r="G380" s="14">
        <f t="shared" si="71"/>
        <v>-8.2539067163203157E-23</v>
      </c>
      <c r="H380" s="14">
        <f t="shared" si="72"/>
        <v>825754.8867227966</v>
      </c>
      <c r="I380" s="14">
        <f t="shared" si="58"/>
        <v>1.9417875046937688E-22</v>
      </c>
      <c r="J380" s="3">
        <f t="shared" si="73"/>
        <v>825754.8867227966</v>
      </c>
      <c r="K380" s="3">
        <f t="shared" si="74"/>
        <v>1.1163968330617373E-22</v>
      </c>
      <c r="L380" s="3" t="str">
        <f ca="1">IF($A380&lt;=MAX(COVID19!A375:A4200),_xlfn.NUMBERVALUE(INDIRECT(ADDRESS((ROW(L380)-7)*28+29,5,,,"COVID19"))),"")</f>
        <v/>
      </c>
    </row>
    <row r="381" spans="1:12" x14ac:dyDescent="0.4">
      <c r="A381" s="1">
        <f t="shared" si="61"/>
        <v>44260</v>
      </c>
      <c r="B381" s="3">
        <f t="shared" si="62"/>
        <v>374</v>
      </c>
      <c r="C381" s="4">
        <f t="shared" si="59"/>
        <v>0.2446153846153846</v>
      </c>
      <c r="D381" s="14">
        <f t="shared" si="69"/>
        <v>7774245.1132772062</v>
      </c>
      <c r="E381" s="14">
        <f t="shared" si="60"/>
        <v>-9.3387992539066281E-23</v>
      </c>
      <c r="F381" s="14">
        <f t="shared" si="70"/>
        <v>4.2232568405717673E-22</v>
      </c>
      <c r="G381" s="14">
        <f t="shared" si="71"/>
        <v>-6.9044962867540136E-23</v>
      </c>
      <c r="H381" s="14">
        <f t="shared" si="72"/>
        <v>825754.8867227966</v>
      </c>
      <c r="I381" s="14">
        <f t="shared" si="58"/>
        <v>1.6243295540660642E-22</v>
      </c>
      <c r="J381" s="3">
        <f t="shared" si="73"/>
        <v>825754.8867227966</v>
      </c>
      <c r="K381" s="3">
        <f t="shared" si="74"/>
        <v>9.3387992539066281E-23</v>
      </c>
      <c r="L381" s="3" t="str">
        <f ca="1">IF($A381&lt;=MAX(COVID19!A376:A4200),_xlfn.NUMBERVALUE(INDIRECT(ADDRESS((ROW(L381)-7)*28+29,5,,,"COVID19"))),"")</f>
        <v/>
      </c>
    </row>
    <row r="382" spans="1:12" x14ac:dyDescent="0.4">
      <c r="A382" s="1">
        <f t="shared" si="61"/>
        <v>44261</v>
      </c>
      <c r="B382" s="3">
        <f t="shared" si="62"/>
        <v>375</v>
      </c>
      <c r="C382" s="4">
        <f t="shared" si="59"/>
        <v>0.2446153846153846</v>
      </c>
      <c r="D382" s="14">
        <f t="shared" si="69"/>
        <v>7774245.1132772062</v>
      </c>
      <c r="E382" s="14">
        <f t="shared" si="60"/>
        <v>-7.812022474623418E-23</v>
      </c>
      <c r="F382" s="14">
        <f t="shared" si="70"/>
        <v>3.532807211896366E-22</v>
      </c>
      <c r="G382" s="14">
        <f t="shared" si="71"/>
        <v>-5.7756975711318334E-23</v>
      </c>
      <c r="H382" s="14">
        <f t="shared" si="72"/>
        <v>825754.8867227966</v>
      </c>
      <c r="I382" s="14">
        <f t="shared" si="58"/>
        <v>1.3587720045755251E-22</v>
      </c>
      <c r="J382" s="3">
        <f t="shared" si="73"/>
        <v>825754.8867227966</v>
      </c>
      <c r="K382" s="3">
        <f t="shared" si="74"/>
        <v>7.812022474623418E-23</v>
      </c>
      <c r="L382" s="3" t="str">
        <f ca="1">IF($A382&lt;=MAX(COVID19!A377:A4200),_xlfn.NUMBERVALUE(INDIRECT(ADDRESS((ROW(L382)-7)*28+29,5,,,"COVID19"))),"")</f>
        <v/>
      </c>
    </row>
    <row r="383" spans="1:12" x14ac:dyDescent="0.4">
      <c r="A383" s="1">
        <f t="shared" si="61"/>
        <v>44262</v>
      </c>
      <c r="B383" s="3">
        <f t="shared" si="62"/>
        <v>376</v>
      </c>
      <c r="C383" s="4">
        <f t="shared" si="59"/>
        <v>0.2446153846153846</v>
      </c>
      <c r="D383" s="14">
        <f t="shared" si="69"/>
        <v>7774245.1132772062</v>
      </c>
      <c r="E383" s="14">
        <f t="shared" si="60"/>
        <v>-6.5348545872738567E-23</v>
      </c>
      <c r="F383" s="14">
        <f t="shared" si="70"/>
        <v>2.9552374547831825E-22</v>
      </c>
      <c r="G383" s="14">
        <f t="shared" si="71"/>
        <v>-4.8314433157383819E-23</v>
      </c>
      <c r="H383" s="14">
        <f t="shared" si="72"/>
        <v>825754.8867227966</v>
      </c>
      <c r="I383" s="14">
        <f t="shared" si="58"/>
        <v>1.1366297903012239E-22</v>
      </c>
      <c r="J383" s="3">
        <f t="shared" si="73"/>
        <v>825754.8867227966</v>
      </c>
      <c r="K383" s="3">
        <f t="shared" si="74"/>
        <v>6.5348545872738567E-23</v>
      </c>
      <c r="L383" s="3" t="str">
        <f ca="1">IF($A383&lt;=MAX(COVID19!A378:A4200),_xlfn.NUMBERVALUE(INDIRECT(ADDRESS((ROW(L383)-7)*28+29,5,,,"COVID19"))),"")</f>
        <v/>
      </c>
    </row>
    <row r="384" spans="1:12" x14ac:dyDescent="0.4">
      <c r="A384" s="1">
        <f t="shared" si="61"/>
        <v>44263</v>
      </c>
      <c r="B384" s="3">
        <f t="shared" si="62"/>
        <v>377</v>
      </c>
      <c r="C384" s="4">
        <f t="shared" si="59"/>
        <v>0.2446153846153846</v>
      </c>
      <c r="D384" s="14">
        <f t="shared" si="69"/>
        <v>7774245.1132772062</v>
      </c>
      <c r="E384" s="14">
        <f t="shared" si="60"/>
        <v>-5.466487662514405E-23</v>
      </c>
      <c r="F384" s="14">
        <f t="shared" si="70"/>
        <v>2.4720931232093444E-22</v>
      </c>
      <c r="G384" s="14">
        <f t="shared" si="71"/>
        <v>-4.041562811367688E-23</v>
      </c>
      <c r="H384" s="14">
        <f t="shared" si="72"/>
        <v>825754.8867227966</v>
      </c>
      <c r="I384" s="14">
        <f t="shared" si="58"/>
        <v>9.508050473882093E-23</v>
      </c>
      <c r="J384" s="3">
        <f t="shared" si="73"/>
        <v>825754.8867227966</v>
      </c>
      <c r="K384" s="3">
        <f t="shared" si="74"/>
        <v>5.466487662514405E-23</v>
      </c>
      <c r="L384" s="3" t="str">
        <f ca="1">IF($A384&lt;=MAX(COVID19!A379:A4200),_xlfn.NUMBERVALUE(INDIRECT(ADDRESS((ROW(L384)-7)*28+29,5,,,"COVID19"))),"")</f>
        <v/>
      </c>
    </row>
    <row r="385" spans="1:12" x14ac:dyDescent="0.4">
      <c r="A385" s="1">
        <f t="shared" si="61"/>
        <v>44264</v>
      </c>
      <c r="B385" s="3">
        <f t="shared" si="62"/>
        <v>378</v>
      </c>
      <c r="C385" s="4">
        <f t="shared" si="59"/>
        <v>0.2446153846153846</v>
      </c>
      <c r="D385" s="14">
        <f t="shared" si="69"/>
        <v>7774245.1132772062</v>
      </c>
      <c r="E385" s="14">
        <f t="shared" si="60"/>
        <v>-4.57278535663458E-23</v>
      </c>
      <c r="F385" s="14">
        <f t="shared" si="70"/>
        <v>2.0679368420725756E-22</v>
      </c>
      <c r="G385" s="14">
        <f t="shared" si="71"/>
        <v>-3.3808178821060947E-23</v>
      </c>
      <c r="H385" s="14">
        <f t="shared" si="72"/>
        <v>825754.8867227966</v>
      </c>
      <c r="I385" s="14">
        <f t="shared" si="58"/>
        <v>7.9536032387406747E-23</v>
      </c>
      <c r="J385" s="3">
        <f t="shared" si="73"/>
        <v>825754.8867227966</v>
      </c>
      <c r="K385" s="3">
        <f t="shared" si="74"/>
        <v>4.57278535663458E-23</v>
      </c>
      <c r="L385" s="3" t="str">
        <f ca="1">IF($A385&lt;=MAX(COVID19!A380:A4200),_xlfn.NUMBERVALUE(INDIRECT(ADDRESS((ROW(L385)-7)*28+29,5,,,"COVID19"))),"")</f>
        <v/>
      </c>
    </row>
    <row r="386" spans="1:12" x14ac:dyDescent="0.4">
      <c r="A386" s="1">
        <f t="shared" si="61"/>
        <v>44265</v>
      </c>
      <c r="B386" s="3">
        <f t="shared" si="62"/>
        <v>379</v>
      </c>
      <c r="C386" s="4">
        <f t="shared" si="59"/>
        <v>0.2446153846153846</v>
      </c>
      <c r="D386" s="14">
        <f t="shared" si="69"/>
        <v>7774245.1132772062</v>
      </c>
      <c r="E386" s="14">
        <f t="shared" si="60"/>
        <v>-3.8251921908177433E-23</v>
      </c>
      <c r="F386" s="14">
        <f t="shared" si="70"/>
        <v>1.7298550538619662E-22</v>
      </c>
      <c r="G386" s="14">
        <f t="shared" si="71"/>
        <v>-2.8280964778821262E-23</v>
      </c>
      <c r="H386" s="14">
        <f t="shared" si="72"/>
        <v>825754.8867227966</v>
      </c>
      <c r="I386" s="14">
        <f t="shared" si="58"/>
        <v>6.6532886686998696E-23</v>
      </c>
      <c r="J386" s="3">
        <f t="shared" si="73"/>
        <v>825754.8867227966</v>
      </c>
      <c r="K386" s="3">
        <f t="shared" si="74"/>
        <v>3.8251921908177433E-23</v>
      </c>
      <c r="L386" s="3" t="str">
        <f ca="1">IF($A386&lt;=MAX(COVID19!A381:A4200),_xlfn.NUMBERVALUE(INDIRECT(ADDRESS((ROW(L386)-7)*28+29,5,,,"COVID19"))),"")</f>
        <v/>
      </c>
    </row>
    <row r="387" spans="1:12" x14ac:dyDescent="0.4">
      <c r="A387" s="1">
        <f t="shared" si="61"/>
        <v>44266</v>
      </c>
      <c r="B387" s="3">
        <f t="shared" si="62"/>
        <v>380</v>
      </c>
      <c r="C387" s="4">
        <f t="shared" si="59"/>
        <v>0.2446153846153846</v>
      </c>
      <c r="D387" s="14">
        <f t="shared" si="69"/>
        <v>7774245.1132772062</v>
      </c>
      <c r="E387" s="14">
        <f t="shared" si="60"/>
        <v>-3.1998211495896212E-23</v>
      </c>
      <c r="F387" s="14">
        <f t="shared" si="70"/>
        <v>1.4470454060737537E-22</v>
      </c>
      <c r="G387" s="14">
        <f t="shared" si="71"/>
        <v>-2.3657381045402E-23</v>
      </c>
      <c r="H387" s="14">
        <f t="shared" si="72"/>
        <v>825754.8867227966</v>
      </c>
      <c r="I387" s="14">
        <f t="shared" si="58"/>
        <v>5.5655592541298212E-23</v>
      </c>
      <c r="J387" s="3">
        <f t="shared" si="73"/>
        <v>825754.8867227966</v>
      </c>
      <c r="K387" s="3">
        <f t="shared" si="74"/>
        <v>3.1998211495896212E-23</v>
      </c>
      <c r="L387" s="3" t="str">
        <f ca="1">IF($A387&lt;=MAX(COVID19!A382:A4200),_xlfn.NUMBERVALUE(INDIRECT(ADDRESS((ROW(L387)-7)*28+29,5,,,"COVID19"))),"")</f>
        <v/>
      </c>
    </row>
    <row r="388" spans="1:12" x14ac:dyDescent="0.4">
      <c r="A388" s="1">
        <f t="shared" si="61"/>
        <v>44267</v>
      </c>
      <c r="B388" s="3">
        <f t="shared" si="62"/>
        <v>381</v>
      </c>
      <c r="C388" s="4">
        <f t="shared" si="59"/>
        <v>0.2446153846153846</v>
      </c>
      <c r="D388" s="14">
        <f t="shared" si="69"/>
        <v>7774245.1132772062</v>
      </c>
      <c r="E388" s="14">
        <f t="shared" si="60"/>
        <v>-2.6766904454994715E-23</v>
      </c>
      <c r="F388" s="14">
        <f t="shared" si="70"/>
        <v>1.2104715956197337E-22</v>
      </c>
      <c r="G388" s="14">
        <f t="shared" si="71"/>
        <v>-1.97896953765335E-23</v>
      </c>
      <c r="H388" s="14">
        <f t="shared" si="72"/>
        <v>825754.8867227966</v>
      </c>
      <c r="I388" s="14">
        <f t="shared" si="58"/>
        <v>4.6556599831528215E-23</v>
      </c>
      <c r="J388" s="3">
        <f t="shared" si="73"/>
        <v>825754.8867227966</v>
      </c>
      <c r="K388" s="3">
        <f t="shared" si="74"/>
        <v>2.6766904454994715E-23</v>
      </c>
      <c r="L388" s="3" t="str">
        <f ca="1">IF($A388&lt;=MAX(COVID19!A383:A4200),_xlfn.NUMBERVALUE(INDIRECT(ADDRESS((ROW(L388)-7)*28+29,5,,,"COVID19"))),"")</f>
        <v/>
      </c>
    </row>
    <row r="389" spans="1:12" x14ac:dyDescent="0.4">
      <c r="A389" s="1">
        <f t="shared" si="61"/>
        <v>44268</v>
      </c>
      <c r="B389" s="3">
        <f t="shared" si="62"/>
        <v>382</v>
      </c>
      <c r="C389" s="4">
        <f t="shared" si="59"/>
        <v>0.2446153846153846</v>
      </c>
      <c r="D389" s="14">
        <f t="shared" si="69"/>
        <v>7774245.1132772062</v>
      </c>
      <c r="E389" s="14">
        <f t="shared" si="60"/>
        <v>-2.2390850632220594E-23</v>
      </c>
      <c r="F389" s="14">
        <f t="shared" si="70"/>
        <v>1.0125746418543987E-22</v>
      </c>
      <c r="G389" s="14">
        <f t="shared" si="71"/>
        <v>-1.6554327900640892E-23</v>
      </c>
      <c r="H389" s="14">
        <f t="shared" si="72"/>
        <v>825754.8867227966</v>
      </c>
      <c r="I389" s="14">
        <f t="shared" si="58"/>
        <v>3.8945178532861486E-23</v>
      </c>
      <c r="J389" s="3">
        <f t="shared" si="73"/>
        <v>825754.8867227966</v>
      </c>
      <c r="K389" s="3">
        <f t="shared" si="74"/>
        <v>2.2390850632220594E-23</v>
      </c>
      <c r="L389" s="3" t="str">
        <f ca="1">IF($A389&lt;=MAX(COVID19!A384:A4200),_xlfn.NUMBERVALUE(INDIRECT(ADDRESS((ROW(L389)-7)*28+29,5,,,"COVID19"))),"")</f>
        <v/>
      </c>
    </row>
    <row r="390" spans="1:12" x14ac:dyDescent="0.4">
      <c r="A390" s="1">
        <f t="shared" si="61"/>
        <v>44269</v>
      </c>
      <c r="B390" s="3">
        <f t="shared" si="62"/>
        <v>383</v>
      </c>
      <c r="C390" s="4">
        <f t="shared" si="59"/>
        <v>0.2446153846153846</v>
      </c>
      <c r="D390" s="14">
        <f t="shared" si="69"/>
        <v>7774245.1132772062</v>
      </c>
      <c r="E390" s="14">
        <f t="shared" si="60"/>
        <v>-1.8730226832070645E-23</v>
      </c>
      <c r="F390" s="14">
        <f t="shared" si="70"/>
        <v>8.4703136284798983E-23</v>
      </c>
      <c r="G390" s="14">
        <f t="shared" si="71"/>
        <v>-1.3847902508236656E-23</v>
      </c>
      <c r="H390" s="14">
        <f t="shared" si="72"/>
        <v>825754.8867227966</v>
      </c>
      <c r="I390" s="14">
        <f t="shared" si="58"/>
        <v>3.2578129340307301E-23</v>
      </c>
      <c r="J390" s="3">
        <f t="shared" si="73"/>
        <v>825754.8867227966</v>
      </c>
      <c r="K390" s="3">
        <f t="shared" si="74"/>
        <v>1.8730226832070645E-23</v>
      </c>
      <c r="L390" s="3" t="str">
        <f ca="1">IF($A390&lt;=MAX(COVID19!A385:A4200),_xlfn.NUMBERVALUE(INDIRECT(ADDRESS((ROW(L390)-7)*28+29,5,,,"COVID19"))),"")</f>
        <v/>
      </c>
    </row>
    <row r="391" spans="1:12" x14ac:dyDescent="0.4">
      <c r="A391" s="1">
        <f t="shared" si="61"/>
        <v>44270</v>
      </c>
      <c r="B391" s="3">
        <f t="shared" si="62"/>
        <v>384</v>
      </c>
      <c r="C391" s="4">
        <f t="shared" si="59"/>
        <v>0.2446153846153846</v>
      </c>
      <c r="D391" s="14">
        <f t="shared" si="69"/>
        <v>7774245.1132772062</v>
      </c>
      <c r="E391" s="14">
        <f t="shared" si="60"/>
        <v>-1.5668069201264944E-23</v>
      </c>
      <c r="F391" s="14">
        <f t="shared" si="70"/>
        <v>7.0855233776562333E-23</v>
      </c>
      <c r="G391" s="14">
        <f t="shared" si="71"/>
        <v>-1.1583943789720569E-23</v>
      </c>
      <c r="H391" s="14">
        <f t="shared" si="72"/>
        <v>825754.8867227966</v>
      </c>
      <c r="I391" s="14">
        <f t="shared" ref="I391:I454" si="75">$H$1*F391</f>
        <v>2.7252012990985513E-23</v>
      </c>
      <c r="J391" s="3">
        <f t="shared" si="73"/>
        <v>825754.8867227966</v>
      </c>
      <c r="K391" s="3">
        <f t="shared" si="74"/>
        <v>1.5668069201264944E-23</v>
      </c>
      <c r="L391" s="3" t="str">
        <f ca="1">IF($A391&lt;=MAX(COVID19!A386:A4200),_xlfn.NUMBERVALUE(INDIRECT(ADDRESS((ROW(L391)-7)*28+29,5,,,"COVID19"))),"")</f>
        <v/>
      </c>
    </row>
    <row r="392" spans="1:12" x14ac:dyDescent="0.4">
      <c r="A392" s="1">
        <f t="shared" si="61"/>
        <v>44271</v>
      </c>
      <c r="B392" s="3">
        <f t="shared" si="62"/>
        <v>385</v>
      </c>
      <c r="C392" s="4">
        <f t="shared" ref="C392:C455" si="76">C$1*H$1*(1-((1-C$3)/(1+EXP(-C$2*(B392-C$4)))))</f>
        <v>0.2446153846153846</v>
      </c>
      <c r="D392" s="14">
        <f t="shared" si="69"/>
        <v>7774245.1132772062</v>
      </c>
      <c r="E392" s="14">
        <f t="shared" ref="E392:E455" si="77">-C392*D392*F392/K$1</f>
        <v>-1.3106536012435898E-23</v>
      </c>
      <c r="F392" s="14">
        <f t="shared" si="70"/>
        <v>5.9271289986841767E-23</v>
      </c>
      <c r="G392" s="14">
        <f t="shared" si="71"/>
        <v>-9.6901139825032406E-24</v>
      </c>
      <c r="H392" s="14">
        <f t="shared" si="72"/>
        <v>825754.8867227966</v>
      </c>
      <c r="I392" s="14">
        <f t="shared" si="75"/>
        <v>2.2796649994939139E-23</v>
      </c>
      <c r="J392" s="3">
        <f t="shared" si="73"/>
        <v>825754.8867227966</v>
      </c>
      <c r="K392" s="3">
        <f t="shared" si="74"/>
        <v>1.3106536012435898E-23</v>
      </c>
      <c r="L392" s="3" t="str">
        <f ca="1">IF($A392&lt;=MAX(COVID19!A387:A4200),_xlfn.NUMBERVALUE(INDIRECT(ADDRESS((ROW(L392)-7)*28+29,5,,,"COVID19"))),"")</f>
        <v/>
      </c>
    </row>
    <row r="393" spans="1:12" x14ac:dyDescent="0.4">
      <c r="A393" s="1">
        <f t="shared" ref="A393:A456" si="78">A392+1</f>
        <v>44272</v>
      </c>
      <c r="B393" s="3">
        <f t="shared" ref="B393:B456" si="79">B392+1</f>
        <v>386</v>
      </c>
      <c r="C393" s="4">
        <f t="shared" si="76"/>
        <v>0.2446153846153846</v>
      </c>
      <c r="D393" s="14">
        <f t="shared" si="69"/>
        <v>7774245.1132772062</v>
      </c>
      <c r="E393" s="14">
        <f t="shared" si="77"/>
        <v>-1.0963781435903446E-23</v>
      </c>
      <c r="F393" s="14">
        <f t="shared" si="70"/>
        <v>4.9581176004338526E-23</v>
      </c>
      <c r="G393" s="14">
        <f t="shared" si="71"/>
        <v>-8.1059016426882943E-24</v>
      </c>
      <c r="H393" s="14">
        <f t="shared" si="72"/>
        <v>825754.8867227966</v>
      </c>
      <c r="I393" s="14">
        <f t="shared" si="75"/>
        <v>1.906968307859174E-23</v>
      </c>
      <c r="J393" s="3">
        <f t="shared" si="73"/>
        <v>825754.8867227966</v>
      </c>
      <c r="K393" s="3">
        <f t="shared" si="74"/>
        <v>1.0963781435903446E-23</v>
      </c>
      <c r="L393" s="3" t="str">
        <f ca="1">IF($A393&lt;=MAX(COVID19!A388:A4200),_xlfn.NUMBERVALUE(INDIRECT(ADDRESS((ROW(L393)-7)*28+29,5,,,"COVID19"))),"")</f>
        <v/>
      </c>
    </row>
    <row r="394" spans="1:12" x14ac:dyDescent="0.4">
      <c r="A394" s="1">
        <f t="shared" si="78"/>
        <v>44273</v>
      </c>
      <c r="B394" s="3">
        <f t="shared" si="79"/>
        <v>387</v>
      </c>
      <c r="C394" s="4">
        <f t="shared" si="76"/>
        <v>0.2446153846153846</v>
      </c>
      <c r="D394" s="14">
        <f t="shared" si="69"/>
        <v>7774245.1132772062</v>
      </c>
      <c r="E394" s="14">
        <f t="shared" si="77"/>
        <v>-9.171340410632311E-24</v>
      </c>
      <c r="F394" s="14">
        <f t="shared" si="70"/>
        <v>4.1475274361650232E-23</v>
      </c>
      <c r="G394" s="14">
        <f t="shared" si="71"/>
        <v>-6.7806881900023933E-24</v>
      </c>
      <c r="H394" s="14">
        <f t="shared" si="72"/>
        <v>825754.8867227966</v>
      </c>
      <c r="I394" s="14">
        <f t="shared" si="75"/>
        <v>1.5952028600634704E-23</v>
      </c>
      <c r="J394" s="3">
        <f t="shared" si="73"/>
        <v>825754.8867227966</v>
      </c>
      <c r="K394" s="3">
        <f t="shared" si="74"/>
        <v>9.171340410632311E-24</v>
      </c>
      <c r="L394" s="3" t="str">
        <f ca="1">IF($A394&lt;=MAX(COVID19!A389:A4200),_xlfn.NUMBERVALUE(INDIRECT(ADDRESS((ROW(L394)-7)*28+29,5,,,"COVID19"))),"")</f>
        <v/>
      </c>
    </row>
    <row r="395" spans="1:12" x14ac:dyDescent="0.4">
      <c r="A395" s="1">
        <f t="shared" si="78"/>
        <v>44274</v>
      </c>
      <c r="B395" s="3">
        <f t="shared" si="79"/>
        <v>388</v>
      </c>
      <c r="C395" s="4">
        <f t="shared" si="76"/>
        <v>0.2446153846153846</v>
      </c>
      <c r="D395" s="14">
        <f t="shared" si="69"/>
        <v>7774245.1132772062</v>
      </c>
      <c r="E395" s="14">
        <f t="shared" si="77"/>
        <v>-7.6719410560528073E-24</v>
      </c>
      <c r="F395" s="14">
        <f t="shared" si="70"/>
        <v>3.469458617164784E-23</v>
      </c>
      <c r="G395" s="14">
        <f t="shared" si="71"/>
        <v>-5.6721305484271298E-24</v>
      </c>
      <c r="H395" s="14">
        <f t="shared" si="72"/>
        <v>825754.8867227966</v>
      </c>
      <c r="I395" s="14">
        <f t="shared" si="75"/>
        <v>1.3344071604479937E-23</v>
      </c>
      <c r="J395" s="3">
        <f t="shared" si="73"/>
        <v>825754.8867227966</v>
      </c>
      <c r="K395" s="3">
        <f t="shared" si="74"/>
        <v>7.6719410560528073E-24</v>
      </c>
      <c r="L395" s="3" t="str">
        <f ca="1">IF($A395&lt;=MAX(COVID19!A390:A4200),_xlfn.NUMBERVALUE(INDIRECT(ADDRESS((ROW(L395)-7)*28+29,5,,,"COVID19"))),"")</f>
        <v/>
      </c>
    </row>
    <row r="396" spans="1:12" x14ac:dyDescent="0.4">
      <c r="A396" s="1">
        <f t="shared" si="78"/>
        <v>44275</v>
      </c>
      <c r="B396" s="3">
        <f t="shared" si="79"/>
        <v>389</v>
      </c>
      <c r="C396" s="4">
        <f t="shared" si="76"/>
        <v>0.2446153846153846</v>
      </c>
      <c r="D396" s="14">
        <f t="shared" si="69"/>
        <v>7774245.1132772062</v>
      </c>
      <c r="E396" s="14">
        <f t="shared" si="77"/>
        <v>-6.4176747271657202E-24</v>
      </c>
      <c r="F396" s="14">
        <f t="shared" si="70"/>
        <v>2.9022455623220712E-23</v>
      </c>
      <c r="G396" s="14">
        <f t="shared" si="71"/>
        <v>-4.7448082048422453E-24</v>
      </c>
      <c r="H396" s="14">
        <f t="shared" si="72"/>
        <v>825754.8867227966</v>
      </c>
      <c r="I396" s="14">
        <f t="shared" si="75"/>
        <v>1.1162482932007965E-23</v>
      </c>
      <c r="J396" s="3">
        <f t="shared" si="73"/>
        <v>825754.8867227966</v>
      </c>
      <c r="K396" s="3">
        <f t="shared" si="74"/>
        <v>6.4176747271657202E-24</v>
      </c>
      <c r="L396" s="3" t="str">
        <f ca="1">IF($A396&lt;=MAX(COVID19!A391:A4200),_xlfn.NUMBERVALUE(INDIRECT(ADDRESS((ROW(L396)-7)*28+29,5,,,"COVID19"))),"")</f>
        <v/>
      </c>
    </row>
    <row r="397" spans="1:12" x14ac:dyDescent="0.4">
      <c r="A397" s="1">
        <f t="shared" si="78"/>
        <v>44276</v>
      </c>
      <c r="B397" s="3">
        <f t="shared" si="79"/>
        <v>390</v>
      </c>
      <c r="C397" s="4">
        <f t="shared" si="76"/>
        <v>0.2446153846153846</v>
      </c>
      <c r="D397" s="14">
        <f t="shared" si="69"/>
        <v>7774245.1132772062</v>
      </c>
      <c r="E397" s="14">
        <f t="shared" si="77"/>
        <v>-5.3684652427311495E-24</v>
      </c>
      <c r="F397" s="14">
        <f t="shared" si="70"/>
        <v>2.4277647418378467E-23</v>
      </c>
      <c r="G397" s="14">
        <f t="shared" si="71"/>
        <v>-3.9690914566451836E-24</v>
      </c>
      <c r="H397" s="14">
        <f t="shared" si="72"/>
        <v>825754.8867227966</v>
      </c>
      <c r="I397" s="14">
        <f t="shared" si="75"/>
        <v>9.3375566993763332E-24</v>
      </c>
      <c r="J397" s="3">
        <f t="shared" si="73"/>
        <v>825754.8867227966</v>
      </c>
      <c r="K397" s="3">
        <f t="shared" si="74"/>
        <v>5.3684652427311495E-24</v>
      </c>
      <c r="L397" s="3" t="str">
        <f ca="1">IF($A397&lt;=MAX(COVID19!A392:A4200),_xlfn.NUMBERVALUE(INDIRECT(ADDRESS((ROW(L397)-7)*28+29,5,,,"COVID19"))),"")</f>
        <v/>
      </c>
    </row>
    <row r="398" spans="1:12" x14ac:dyDescent="0.4">
      <c r="A398" s="1">
        <f t="shared" si="78"/>
        <v>44277</v>
      </c>
      <c r="B398" s="3">
        <f t="shared" si="79"/>
        <v>391</v>
      </c>
      <c r="C398" s="4">
        <f t="shared" si="76"/>
        <v>0.2446153846153846</v>
      </c>
      <c r="D398" s="14">
        <f t="shared" si="69"/>
        <v>7774245.1132772062</v>
      </c>
      <c r="E398" s="14">
        <f t="shared" si="77"/>
        <v>-4.4907883754869838E-24</v>
      </c>
      <c r="F398" s="14">
        <f t="shared" si="70"/>
        <v>2.0308555961733285E-23</v>
      </c>
      <c r="G398" s="14">
        <f t="shared" si="71"/>
        <v>-3.3201946867181255E-24</v>
      </c>
      <c r="H398" s="14">
        <f t="shared" si="72"/>
        <v>825754.8867227966</v>
      </c>
      <c r="I398" s="14">
        <f t="shared" si="75"/>
        <v>7.8109830622051093E-24</v>
      </c>
      <c r="J398" s="3">
        <f t="shared" si="73"/>
        <v>825754.8867227966</v>
      </c>
      <c r="K398" s="3">
        <f t="shared" si="74"/>
        <v>4.4907883754869838E-24</v>
      </c>
      <c r="L398" s="3" t="str">
        <f ca="1">IF($A398&lt;=MAX(COVID19!A393:A4200),_xlfn.NUMBERVALUE(INDIRECT(ADDRESS((ROW(L398)-7)*28+29,5,,,"COVID19"))),"")</f>
        <v/>
      </c>
    </row>
    <row r="399" spans="1:12" x14ac:dyDescent="0.4">
      <c r="A399" s="1">
        <f t="shared" si="78"/>
        <v>44278</v>
      </c>
      <c r="B399" s="3">
        <f t="shared" si="79"/>
        <v>392</v>
      </c>
      <c r="C399" s="4">
        <f t="shared" si="76"/>
        <v>0.2446153846153846</v>
      </c>
      <c r="D399" s="14">
        <f t="shared" si="69"/>
        <v>7774245.1132772062</v>
      </c>
      <c r="E399" s="14">
        <f t="shared" si="77"/>
        <v>-3.7566006896878383E-24</v>
      </c>
      <c r="F399" s="14">
        <f t="shared" si="70"/>
        <v>1.6988361275015158E-23</v>
      </c>
      <c r="G399" s="14">
        <f t="shared" si="71"/>
        <v>-2.777384416087222E-24</v>
      </c>
      <c r="H399" s="14">
        <f t="shared" si="72"/>
        <v>825754.8867227966</v>
      </c>
      <c r="I399" s="14">
        <f t="shared" si="75"/>
        <v>6.5339851057750603E-24</v>
      </c>
      <c r="J399" s="3">
        <f t="shared" si="73"/>
        <v>825754.8867227966</v>
      </c>
      <c r="K399" s="3">
        <f t="shared" si="74"/>
        <v>3.7566006896878383E-24</v>
      </c>
      <c r="L399" s="3" t="str">
        <f ca="1">IF($A399&lt;=MAX(COVID19!A394:A4200),_xlfn.NUMBERVALUE(INDIRECT(ADDRESS((ROW(L399)-7)*28+29,5,,,"COVID19"))),"")</f>
        <v/>
      </c>
    </row>
    <row r="400" spans="1:12" x14ac:dyDescent="0.4">
      <c r="A400" s="1">
        <f t="shared" si="78"/>
        <v>44279</v>
      </c>
      <c r="B400" s="3">
        <f t="shared" si="79"/>
        <v>393</v>
      </c>
      <c r="C400" s="4">
        <f t="shared" si="76"/>
        <v>0.2446153846153846</v>
      </c>
      <c r="D400" s="14">
        <f t="shared" si="69"/>
        <v>7774245.1132772062</v>
      </c>
      <c r="E400" s="14">
        <f t="shared" si="77"/>
        <v>-3.142443500298057E-24</v>
      </c>
      <c r="F400" s="14">
        <f t="shared" si="70"/>
        <v>1.4210976858927938E-23</v>
      </c>
      <c r="G400" s="14">
        <f t="shared" si="71"/>
        <v>-2.3233168300588416E-24</v>
      </c>
      <c r="H400" s="14">
        <f t="shared" si="72"/>
        <v>825754.8867227966</v>
      </c>
      <c r="I400" s="14">
        <f t="shared" si="75"/>
        <v>5.4657603303568986E-24</v>
      </c>
      <c r="J400" s="3">
        <f t="shared" si="73"/>
        <v>825754.8867227966</v>
      </c>
      <c r="K400" s="3">
        <f t="shared" si="74"/>
        <v>3.142443500298057E-24</v>
      </c>
      <c r="L400" s="3" t="str">
        <f ca="1">IF($A400&lt;=MAX(COVID19!A395:A4200),_xlfn.NUMBERVALUE(INDIRECT(ADDRESS((ROW(L400)-7)*28+29,5,,,"COVID19"))),"")</f>
        <v/>
      </c>
    </row>
    <row r="401" spans="1:12" x14ac:dyDescent="0.4">
      <c r="A401" s="1">
        <f t="shared" si="78"/>
        <v>44280</v>
      </c>
      <c r="B401" s="3">
        <f t="shared" si="79"/>
        <v>394</v>
      </c>
      <c r="C401" s="4">
        <f t="shared" si="76"/>
        <v>0.2446153846153846</v>
      </c>
      <c r="D401" s="14">
        <f t="shared" si="69"/>
        <v>7774245.1132772062</v>
      </c>
      <c r="E401" s="14">
        <f t="shared" si="77"/>
        <v>-2.6286933236404431E-24</v>
      </c>
      <c r="F401" s="14">
        <f t="shared" si="70"/>
        <v>1.1887660028869096E-23</v>
      </c>
      <c r="G401" s="14">
        <f t="shared" si="71"/>
        <v>-1.9434836105399778E-24</v>
      </c>
      <c r="H401" s="14">
        <f t="shared" si="72"/>
        <v>825754.8867227966</v>
      </c>
      <c r="I401" s="14">
        <f t="shared" si="75"/>
        <v>4.5721769341804209E-24</v>
      </c>
      <c r="J401" s="3">
        <f t="shared" si="73"/>
        <v>825754.8867227966</v>
      </c>
      <c r="K401" s="3">
        <f t="shared" si="74"/>
        <v>2.6286933236404431E-24</v>
      </c>
      <c r="L401" s="3" t="str">
        <f ca="1">IF($A401&lt;=MAX(COVID19!A396:A4200),_xlfn.NUMBERVALUE(INDIRECT(ADDRESS((ROW(L401)-7)*28+29,5,,,"COVID19"))),"")</f>
        <v/>
      </c>
    </row>
    <row r="402" spans="1:12" x14ac:dyDescent="0.4">
      <c r="A402" s="1">
        <f t="shared" si="78"/>
        <v>44281</v>
      </c>
      <c r="B402" s="3">
        <f t="shared" si="79"/>
        <v>395</v>
      </c>
      <c r="C402" s="4">
        <f t="shared" si="76"/>
        <v>0.2446153846153846</v>
      </c>
      <c r="D402" s="14">
        <f t="shared" si="69"/>
        <v>7774245.1132772062</v>
      </c>
      <c r="E402" s="14">
        <f t="shared" si="77"/>
        <v>-2.1989348699814114E-24</v>
      </c>
      <c r="F402" s="14">
        <f t="shared" si="70"/>
        <v>9.9441764183291177E-24</v>
      </c>
      <c r="G402" s="14">
        <f t="shared" si="71"/>
        <v>-1.6257483678374794E-24</v>
      </c>
      <c r="H402" s="14">
        <f t="shared" si="72"/>
        <v>825754.8867227966</v>
      </c>
      <c r="I402" s="14">
        <f t="shared" si="75"/>
        <v>3.8246832378188908E-24</v>
      </c>
      <c r="J402" s="3">
        <f t="shared" si="73"/>
        <v>825754.8867227966</v>
      </c>
      <c r="K402" s="3">
        <f t="shared" si="74"/>
        <v>2.1989348699814114E-24</v>
      </c>
      <c r="L402" s="3" t="str">
        <f ca="1">IF($A402&lt;=MAX(COVID19!A397:A4200),_xlfn.NUMBERVALUE(INDIRECT(ADDRESS((ROW(L402)-7)*28+29,5,,,"COVID19"))),"")</f>
        <v/>
      </c>
    </row>
    <row r="403" spans="1:12" x14ac:dyDescent="0.4">
      <c r="A403" s="1">
        <f t="shared" si="78"/>
        <v>44282</v>
      </c>
      <c r="B403" s="3">
        <f t="shared" si="79"/>
        <v>396</v>
      </c>
      <c r="C403" s="4">
        <f t="shared" si="76"/>
        <v>0.2446153846153846</v>
      </c>
      <c r="D403" s="14">
        <f t="shared" si="69"/>
        <v>7774245.1132772062</v>
      </c>
      <c r="E403" s="14">
        <f t="shared" si="77"/>
        <v>-1.8394365439798822E-24</v>
      </c>
      <c r="F403" s="14">
        <f t="shared" si="70"/>
        <v>8.3184280504916383E-24</v>
      </c>
      <c r="G403" s="14">
        <f t="shared" si="71"/>
        <v>-1.359958860055363E-24</v>
      </c>
      <c r="H403" s="14">
        <f t="shared" si="72"/>
        <v>825754.8867227966</v>
      </c>
      <c r="I403" s="14">
        <f t="shared" si="75"/>
        <v>3.1993954040352453E-24</v>
      </c>
      <c r="J403" s="3">
        <f t="shared" si="73"/>
        <v>825754.8867227966</v>
      </c>
      <c r="K403" s="3">
        <f t="shared" si="74"/>
        <v>1.8394365439798822E-24</v>
      </c>
      <c r="L403" s="3" t="str">
        <f ca="1">IF($A403&lt;=MAX(COVID19!A398:A4200),_xlfn.NUMBERVALUE(INDIRECT(ADDRESS((ROW(L403)-7)*28+29,5,,,"COVID19"))),"")</f>
        <v/>
      </c>
    </row>
    <row r="404" spans="1:12" x14ac:dyDescent="0.4">
      <c r="A404" s="1">
        <f t="shared" si="78"/>
        <v>44283</v>
      </c>
      <c r="B404" s="3">
        <f t="shared" si="79"/>
        <v>397</v>
      </c>
      <c r="C404" s="4">
        <f t="shared" si="76"/>
        <v>0.2446153846153846</v>
      </c>
      <c r="D404" s="14">
        <f t="shared" si="69"/>
        <v>7774245.1132772062</v>
      </c>
      <c r="E404" s="14">
        <f t="shared" si="77"/>
        <v>-1.5387116942473402E-24</v>
      </c>
      <c r="F404" s="14">
        <f t="shared" si="70"/>
        <v>6.9584691904362745E-24</v>
      </c>
      <c r="G404" s="14">
        <f t="shared" si="71"/>
        <v>-1.1376226097666111E-24</v>
      </c>
      <c r="H404" s="14">
        <f t="shared" si="72"/>
        <v>825754.8867227966</v>
      </c>
      <c r="I404" s="14">
        <f t="shared" si="75"/>
        <v>2.6763343040139514E-24</v>
      </c>
      <c r="J404" s="3">
        <f t="shared" si="73"/>
        <v>825754.8867227966</v>
      </c>
      <c r="K404" s="3">
        <f t="shared" si="74"/>
        <v>1.5387116942473402E-24</v>
      </c>
      <c r="L404" s="3" t="str">
        <f ca="1">IF($A404&lt;=MAX(COVID19!A399:A4200),_xlfn.NUMBERVALUE(INDIRECT(ADDRESS((ROW(L404)-7)*28+29,5,,,"COVID19"))),"")</f>
        <v/>
      </c>
    </row>
    <row r="405" spans="1:12" x14ac:dyDescent="0.4">
      <c r="A405" s="1">
        <f t="shared" si="78"/>
        <v>44284</v>
      </c>
      <c r="B405" s="3">
        <f t="shared" si="79"/>
        <v>398</v>
      </c>
      <c r="C405" s="4">
        <f t="shared" si="76"/>
        <v>0.2446153846153846</v>
      </c>
      <c r="D405" s="14">
        <f t="shared" si="69"/>
        <v>7774245.1132772062</v>
      </c>
      <c r="E405" s="14">
        <f t="shared" si="77"/>
        <v>-1.2871515931127525E-24</v>
      </c>
      <c r="F405" s="14">
        <f t="shared" si="70"/>
        <v>5.8208465806696636E-24</v>
      </c>
      <c r="G405" s="14">
        <f t="shared" si="71"/>
        <v>-9.5163555329865658E-25</v>
      </c>
      <c r="H405" s="14">
        <f t="shared" si="72"/>
        <v>825754.8867227966</v>
      </c>
      <c r="I405" s="14">
        <f t="shared" si="75"/>
        <v>2.238787146411409E-24</v>
      </c>
      <c r="J405" s="3">
        <f t="shared" si="73"/>
        <v>825754.8867227966</v>
      </c>
      <c r="K405" s="3">
        <f t="shared" si="74"/>
        <v>1.2871515931127525E-24</v>
      </c>
      <c r="L405" s="3" t="str">
        <f ca="1">IF($A405&lt;=MAX(COVID19!A400:A4200),_xlfn.NUMBERVALUE(INDIRECT(ADDRESS((ROW(L405)-7)*28+29,5,,,"COVID19"))),"")</f>
        <v/>
      </c>
    </row>
    <row r="406" spans="1:12" x14ac:dyDescent="0.4">
      <c r="A406" s="1">
        <f t="shared" si="78"/>
        <v>44285</v>
      </c>
      <c r="B406" s="3">
        <f t="shared" si="79"/>
        <v>399</v>
      </c>
      <c r="C406" s="4">
        <f t="shared" si="76"/>
        <v>0.2446153846153846</v>
      </c>
      <c r="D406" s="14">
        <f t="shared" si="69"/>
        <v>7774245.1132772062</v>
      </c>
      <c r="E406" s="14">
        <f t="shared" si="77"/>
        <v>-1.0767184196017298E-24</v>
      </c>
      <c r="F406" s="14">
        <f t="shared" si="70"/>
        <v>4.869211027371007E-24</v>
      </c>
      <c r="G406" s="14">
        <f t="shared" si="71"/>
        <v>-7.9605505246404201E-25</v>
      </c>
      <c r="H406" s="14">
        <f t="shared" si="72"/>
        <v>825754.8867227966</v>
      </c>
      <c r="I406" s="14">
        <f t="shared" si="75"/>
        <v>1.8727734720657718E-24</v>
      </c>
      <c r="J406" s="3">
        <f t="shared" si="73"/>
        <v>825754.8867227966</v>
      </c>
      <c r="K406" s="3">
        <f t="shared" si="74"/>
        <v>1.0767184196017298E-24</v>
      </c>
      <c r="L406" s="3" t="str">
        <f ca="1">IF($A406&lt;=MAX(COVID19!A401:A4200),_xlfn.NUMBERVALUE(INDIRECT(ADDRESS((ROW(L406)-7)*28+29,5,,,"COVID19"))),"")</f>
        <v/>
      </c>
    </row>
    <row r="407" spans="1:12" x14ac:dyDescent="0.4">
      <c r="A407" s="1">
        <f t="shared" si="78"/>
        <v>44286</v>
      </c>
      <c r="B407" s="3">
        <f t="shared" si="79"/>
        <v>400</v>
      </c>
      <c r="C407" s="4">
        <f t="shared" si="76"/>
        <v>0.2446153846153846</v>
      </c>
      <c r="D407" s="14">
        <f t="shared" si="69"/>
        <v>7774245.1132772062</v>
      </c>
      <c r="E407" s="14">
        <f t="shared" si="77"/>
        <v>-9.0068843585550544E-25</v>
      </c>
      <c r="F407" s="14">
        <f t="shared" si="70"/>
        <v>4.0731559749069652E-24</v>
      </c>
      <c r="G407" s="14">
        <f t="shared" si="71"/>
        <v>-6.6591001603178866E-25</v>
      </c>
      <c r="H407" s="14">
        <f t="shared" si="72"/>
        <v>825754.8867227966</v>
      </c>
      <c r="I407" s="14">
        <f t="shared" si="75"/>
        <v>1.5665984518872941E-24</v>
      </c>
      <c r="J407" s="3">
        <f t="shared" si="73"/>
        <v>825754.8867227966</v>
      </c>
      <c r="K407" s="3">
        <f t="shared" si="74"/>
        <v>9.0068843585550544E-25</v>
      </c>
      <c r="L407" s="3" t="str">
        <f ca="1">IF($A407&lt;=MAX(COVID19!A402:A4200),_xlfn.NUMBERVALUE(INDIRECT(ADDRESS((ROW(L407)-7)*28+29,5,,,"COVID19"))),"")</f>
        <v/>
      </c>
    </row>
    <row r="408" spans="1:12" x14ac:dyDescent="0.4">
      <c r="A408" s="1">
        <f t="shared" si="78"/>
        <v>44287</v>
      </c>
      <c r="B408" s="3">
        <f t="shared" si="79"/>
        <v>401</v>
      </c>
      <c r="C408" s="4">
        <f t="shared" si="76"/>
        <v>0.2446153846153846</v>
      </c>
      <c r="D408" s="14">
        <f t="shared" si="69"/>
        <v>7774245.1132772062</v>
      </c>
      <c r="E408" s="14">
        <f t="shared" si="77"/>
        <v>-7.5343715099060756E-25</v>
      </c>
      <c r="F408" s="14">
        <f t="shared" si="70"/>
        <v>3.4072459588751762E-24</v>
      </c>
      <c r="G408" s="14">
        <f t="shared" si="71"/>
        <v>-5.5704206396138314E-25</v>
      </c>
      <c r="H408" s="14">
        <f t="shared" si="72"/>
        <v>825754.8867227966</v>
      </c>
      <c r="I408" s="14">
        <f t="shared" si="75"/>
        <v>1.3104792149519907E-24</v>
      </c>
      <c r="J408" s="3">
        <f t="shared" si="73"/>
        <v>825754.8867227966</v>
      </c>
      <c r="K408" s="3">
        <f t="shared" si="74"/>
        <v>7.5343715099060756E-25</v>
      </c>
      <c r="L408" s="3" t="str">
        <f ca="1">IF($A408&lt;=MAX(COVID19!A403:A4200),_xlfn.NUMBERVALUE(INDIRECT(ADDRESS((ROW(L408)-7)*28+29,5,,,"COVID19"))),"")</f>
        <v/>
      </c>
    </row>
    <row r="409" spans="1:12" x14ac:dyDescent="0.4">
      <c r="A409" s="1">
        <f t="shared" si="78"/>
        <v>44288</v>
      </c>
      <c r="B409" s="3">
        <f t="shared" si="79"/>
        <v>402</v>
      </c>
      <c r="C409" s="4">
        <f t="shared" si="76"/>
        <v>0.2446153846153846</v>
      </c>
      <c r="D409" s="14">
        <f t="shared" si="69"/>
        <v>7774245.1132772062</v>
      </c>
      <c r="E409" s="14">
        <f t="shared" si="77"/>
        <v>-6.3025960797826061E-25</v>
      </c>
      <c r="F409" s="14">
        <f t="shared" si="70"/>
        <v>2.850203894913793E-24</v>
      </c>
      <c r="G409" s="14">
        <f t="shared" si="71"/>
        <v>-4.6597265929627501E-25</v>
      </c>
      <c r="H409" s="14">
        <f t="shared" si="72"/>
        <v>825754.8867227966</v>
      </c>
      <c r="I409" s="14">
        <f t="shared" si="75"/>
        <v>1.0962322672745356E-24</v>
      </c>
      <c r="J409" s="3">
        <f t="shared" si="73"/>
        <v>825754.8867227966</v>
      </c>
      <c r="K409" s="3">
        <f t="shared" si="74"/>
        <v>6.3025960797826061E-25</v>
      </c>
      <c r="L409" s="3" t="str">
        <f ca="1">IF($A409&lt;=MAX(COVID19!A404:A4200),_xlfn.NUMBERVALUE(INDIRECT(ADDRESS((ROW(L409)-7)*28+29,5,,,"COVID19"))),"")</f>
        <v/>
      </c>
    </row>
    <row r="410" spans="1:12" x14ac:dyDescent="0.4">
      <c r="A410" s="1">
        <f t="shared" si="78"/>
        <v>44289</v>
      </c>
      <c r="B410" s="3">
        <f t="shared" si="79"/>
        <v>403</v>
      </c>
      <c r="C410" s="4">
        <f t="shared" si="76"/>
        <v>0.2446153846153846</v>
      </c>
      <c r="D410" s="14">
        <f t="shared" si="69"/>
        <v>7774245.1132772062</v>
      </c>
      <c r="E410" s="14">
        <f t="shared" si="77"/>
        <v>-5.2722005136943754E-25</v>
      </c>
      <c r="F410" s="14">
        <f t="shared" si="70"/>
        <v>2.384231235617518E-24</v>
      </c>
      <c r="G410" s="14">
        <f t="shared" si="71"/>
        <v>-3.8979196232960778E-25</v>
      </c>
      <c r="H410" s="14">
        <f t="shared" si="72"/>
        <v>825754.8867227966</v>
      </c>
      <c r="I410" s="14">
        <f t="shared" si="75"/>
        <v>9.1701201369904532E-25</v>
      </c>
      <c r="J410" s="3">
        <f t="shared" si="73"/>
        <v>825754.8867227966</v>
      </c>
      <c r="K410" s="3">
        <f t="shared" si="74"/>
        <v>5.2722005136943754E-25</v>
      </c>
      <c r="L410" s="3" t="str">
        <f ca="1">IF($A410&lt;=MAX(COVID19!A405:A4200),_xlfn.NUMBERVALUE(INDIRECT(ADDRESS((ROW(L410)-7)*28+29,5,,,"COVID19"))),"")</f>
        <v/>
      </c>
    </row>
    <row r="411" spans="1:12" x14ac:dyDescent="0.4">
      <c r="A411" s="1">
        <f t="shared" si="78"/>
        <v>44290</v>
      </c>
      <c r="B411" s="3">
        <f t="shared" si="79"/>
        <v>404</v>
      </c>
      <c r="C411" s="4">
        <f t="shared" si="76"/>
        <v>0.2446153846153846</v>
      </c>
      <c r="D411" s="14">
        <f t="shared" si="69"/>
        <v>7774245.1132772062</v>
      </c>
      <c r="E411" s="14">
        <f t="shared" si="77"/>
        <v>-4.4102617246507724E-25</v>
      </c>
      <c r="F411" s="14">
        <f t="shared" si="70"/>
        <v>1.9944392732879101E-24</v>
      </c>
      <c r="G411" s="14">
        <f t="shared" si="71"/>
        <v>-3.2606585572258046E-25</v>
      </c>
      <c r="H411" s="14">
        <f t="shared" si="72"/>
        <v>825754.8867227966</v>
      </c>
      <c r="I411" s="14">
        <f t="shared" si="75"/>
        <v>7.670920281876577E-25</v>
      </c>
      <c r="J411" s="3">
        <f t="shared" si="73"/>
        <v>825754.8867227966</v>
      </c>
      <c r="K411" s="3">
        <f t="shared" si="74"/>
        <v>4.4102617246507724E-25</v>
      </c>
      <c r="L411" s="3" t="str">
        <f ca="1">IF($A411&lt;=MAX(COVID19!A406:A4200),_xlfn.NUMBERVALUE(INDIRECT(ADDRESS((ROW(L411)-7)*28+29,5,,,"COVID19"))),"")</f>
        <v/>
      </c>
    </row>
    <row r="412" spans="1:12" x14ac:dyDescent="0.4">
      <c r="A412" s="1">
        <f t="shared" si="78"/>
        <v>44291</v>
      </c>
      <c r="B412" s="3">
        <f t="shared" si="79"/>
        <v>405</v>
      </c>
      <c r="C412" s="4">
        <f t="shared" si="76"/>
        <v>0.2446153846153846</v>
      </c>
      <c r="D412" s="14">
        <f t="shared" si="69"/>
        <v>7774245.1132772062</v>
      </c>
      <c r="E412" s="14">
        <f t="shared" si="77"/>
        <v>-3.6892391382683146E-25</v>
      </c>
      <c r="F412" s="14">
        <f t="shared" si="70"/>
        <v>1.6683734175653298E-24</v>
      </c>
      <c r="G412" s="14">
        <f t="shared" si="71"/>
        <v>-2.7275816985214143E-25</v>
      </c>
      <c r="H412" s="14">
        <f t="shared" si="72"/>
        <v>825754.8867227966</v>
      </c>
      <c r="I412" s="14">
        <f t="shared" si="75"/>
        <v>6.416820836789729E-25</v>
      </c>
      <c r="J412" s="3">
        <f t="shared" si="73"/>
        <v>825754.8867227966</v>
      </c>
      <c r="K412" s="3">
        <f t="shared" si="74"/>
        <v>3.6892391382683146E-25</v>
      </c>
      <c r="L412" s="3" t="str">
        <f ca="1">IF($A412&lt;=MAX(COVID19!A407:A4200),_xlfn.NUMBERVALUE(INDIRECT(ADDRESS((ROW(L412)-7)*28+29,5,,,"COVID19"))),"")</f>
        <v/>
      </c>
    </row>
    <row r="413" spans="1:12" x14ac:dyDescent="0.4">
      <c r="A413" s="1">
        <f t="shared" si="78"/>
        <v>44292</v>
      </c>
      <c r="B413" s="3">
        <f t="shared" si="79"/>
        <v>406</v>
      </c>
      <c r="C413" s="4">
        <f t="shared" si="76"/>
        <v>0.2446153846153846</v>
      </c>
      <c r="D413" s="14">
        <f t="shared" si="69"/>
        <v>7774245.1132772062</v>
      </c>
      <c r="E413" s="14">
        <f t="shared" si="77"/>
        <v>-3.0860947193351632E-25</v>
      </c>
      <c r="F413" s="14">
        <f t="shared" si="70"/>
        <v>1.3956152477131883E-24</v>
      </c>
      <c r="G413" s="14">
        <f t="shared" si="71"/>
        <v>-2.2816562334078683E-25</v>
      </c>
      <c r="H413" s="14">
        <f t="shared" si="72"/>
        <v>825754.8867227966</v>
      </c>
      <c r="I413" s="14">
        <f t="shared" si="75"/>
        <v>5.3677509527430315E-25</v>
      </c>
      <c r="J413" s="3">
        <f t="shared" si="73"/>
        <v>825754.8867227966</v>
      </c>
      <c r="K413" s="3">
        <f t="shared" si="74"/>
        <v>3.0860947193351632E-25</v>
      </c>
      <c r="L413" s="3" t="str">
        <f ca="1">IF($A413&lt;=MAX(COVID19!A408:A4200),_xlfn.NUMBERVALUE(INDIRECT(ADDRESS((ROW(L413)-7)*28+29,5,,,"COVID19"))),"")</f>
        <v/>
      </c>
    </row>
    <row r="414" spans="1:12" x14ac:dyDescent="0.4">
      <c r="A414" s="1">
        <f t="shared" si="78"/>
        <v>44293</v>
      </c>
      <c r="B414" s="3">
        <f t="shared" si="79"/>
        <v>407</v>
      </c>
      <c r="C414" s="4">
        <f t="shared" si="76"/>
        <v>0.2446153846153846</v>
      </c>
      <c r="D414" s="14">
        <f t="shared" si="69"/>
        <v>7774245.1132772062</v>
      </c>
      <c r="E414" s="14">
        <f t="shared" si="77"/>
        <v>-2.581556863017241E-25</v>
      </c>
      <c r="F414" s="14">
        <f t="shared" si="70"/>
        <v>1.1674496243724015E-24</v>
      </c>
      <c r="G414" s="14">
        <f t="shared" si="71"/>
        <v>-1.9086339999535339E-25</v>
      </c>
      <c r="H414" s="14">
        <f t="shared" si="72"/>
        <v>825754.8867227966</v>
      </c>
      <c r="I414" s="14">
        <f t="shared" si="75"/>
        <v>4.4901908629707749E-25</v>
      </c>
      <c r="J414" s="3">
        <f t="shared" si="73"/>
        <v>825754.8867227966</v>
      </c>
      <c r="K414" s="3">
        <f t="shared" si="74"/>
        <v>2.581556863017241E-25</v>
      </c>
      <c r="L414" s="3" t="str">
        <f ca="1">IF($A414&lt;=MAX(COVID19!A409:A4200),_xlfn.NUMBERVALUE(INDIRECT(ADDRESS((ROW(L414)-7)*28+29,5,,,"COVID19"))),"")</f>
        <v/>
      </c>
    </row>
    <row r="415" spans="1:12" x14ac:dyDescent="0.4">
      <c r="A415" s="1">
        <f t="shared" si="78"/>
        <v>44294</v>
      </c>
      <c r="B415" s="3">
        <f t="shared" si="79"/>
        <v>408</v>
      </c>
      <c r="C415" s="4">
        <f t="shared" si="76"/>
        <v>0.2446153846153846</v>
      </c>
      <c r="D415" s="14">
        <f t="shared" si="69"/>
        <v>7774245.1132772062</v>
      </c>
      <c r="E415" s="14">
        <f t="shared" si="77"/>
        <v>-2.159504630637888E-25</v>
      </c>
      <c r="F415" s="14">
        <f t="shared" si="70"/>
        <v>9.7658622437704811E-25</v>
      </c>
      <c r="G415" s="14">
        <f t="shared" si="71"/>
        <v>-1.5965962323507581E-25</v>
      </c>
      <c r="H415" s="14">
        <f t="shared" si="72"/>
        <v>825754.8867227966</v>
      </c>
      <c r="I415" s="14">
        <f t="shared" si="75"/>
        <v>3.7561008629886461E-25</v>
      </c>
      <c r="J415" s="3">
        <f t="shared" si="73"/>
        <v>825754.8867227966</v>
      </c>
      <c r="K415" s="3">
        <f t="shared" si="74"/>
        <v>2.159504630637888E-25</v>
      </c>
      <c r="L415" s="3" t="str">
        <f ca="1">IF($A415&lt;=MAX(COVID19!A410:A4200),_xlfn.NUMBERVALUE(INDIRECT(ADDRESS((ROW(L415)-7)*28+29,5,,,"COVID19"))),"")</f>
        <v/>
      </c>
    </row>
    <row r="416" spans="1:12" x14ac:dyDescent="0.4">
      <c r="A416" s="1">
        <f t="shared" si="78"/>
        <v>44295</v>
      </c>
      <c r="B416" s="3">
        <f t="shared" si="79"/>
        <v>409</v>
      </c>
      <c r="C416" s="4">
        <f t="shared" si="76"/>
        <v>0.2446153846153846</v>
      </c>
      <c r="D416" s="14">
        <f t="shared" si="69"/>
        <v>7774245.1132772062</v>
      </c>
      <c r="E416" s="14">
        <f t="shared" si="77"/>
        <v>-1.8064526551996912E-25</v>
      </c>
      <c r="F416" s="14">
        <f t="shared" si="70"/>
        <v>8.1692660114197226E-25</v>
      </c>
      <c r="G416" s="14">
        <f t="shared" si="71"/>
        <v>-1.3355727338078943E-25</v>
      </c>
      <c r="H416" s="14">
        <f t="shared" si="72"/>
        <v>825754.8867227966</v>
      </c>
      <c r="I416" s="14">
        <f t="shared" si="75"/>
        <v>3.1420253890075854E-25</v>
      </c>
      <c r="J416" s="3">
        <f t="shared" si="73"/>
        <v>825754.8867227966</v>
      </c>
      <c r="K416" s="3">
        <f t="shared" si="74"/>
        <v>1.8064526551996912E-25</v>
      </c>
      <c r="L416" s="3" t="str">
        <f ca="1">IF($A416&lt;=MAX(COVID19!A411:A4200),_xlfn.NUMBERVALUE(INDIRECT(ADDRESS((ROW(L416)-7)*28+29,5,,,"COVID19"))),"")</f>
        <v/>
      </c>
    </row>
    <row r="417" spans="1:12" x14ac:dyDescent="0.4">
      <c r="A417" s="1">
        <f t="shared" si="78"/>
        <v>44296</v>
      </c>
      <c r="B417" s="3">
        <f t="shared" si="79"/>
        <v>410</v>
      </c>
      <c r="C417" s="4">
        <f t="shared" si="76"/>
        <v>0.2446153846153846</v>
      </c>
      <c r="D417" s="14">
        <f t="shared" si="69"/>
        <v>7774245.1132772062</v>
      </c>
      <c r="E417" s="14">
        <f t="shared" si="77"/>
        <v>-1.5111202584057848E-25</v>
      </c>
      <c r="F417" s="14">
        <f t="shared" si="70"/>
        <v>6.8336932776118283E-25</v>
      </c>
      <c r="G417" s="14">
        <f t="shared" si="71"/>
        <v>-1.1172233099064566E-25</v>
      </c>
      <c r="H417" s="14">
        <f t="shared" si="72"/>
        <v>825754.8867227966</v>
      </c>
      <c r="I417" s="14">
        <f t="shared" si="75"/>
        <v>2.6283435683122415E-25</v>
      </c>
      <c r="J417" s="3">
        <f t="shared" si="73"/>
        <v>825754.8867227966</v>
      </c>
      <c r="K417" s="3">
        <f t="shared" si="74"/>
        <v>1.5111202584057848E-25</v>
      </c>
      <c r="L417" s="3" t="str">
        <f ca="1">IF($A417&lt;=MAX(COVID19!A412:A4200),_xlfn.NUMBERVALUE(INDIRECT(ADDRESS((ROW(L417)-7)*28+29,5,,,"COVID19"))),"")</f>
        <v/>
      </c>
    </row>
    <row r="418" spans="1:12" x14ac:dyDescent="0.4">
      <c r="A418" s="1">
        <f t="shared" si="78"/>
        <v>44297</v>
      </c>
      <c r="B418" s="3">
        <f t="shared" si="79"/>
        <v>411</v>
      </c>
      <c r="C418" s="4">
        <f t="shared" si="76"/>
        <v>0.2446153846153846</v>
      </c>
      <c r="D418" s="14">
        <f t="shared" si="69"/>
        <v>7774245.1132772062</v>
      </c>
      <c r="E418" s="14">
        <f t="shared" si="77"/>
        <v>-1.2640710116545746E-25</v>
      </c>
      <c r="F418" s="14">
        <f t="shared" si="70"/>
        <v>5.7164699677053712E-25</v>
      </c>
      <c r="G418" s="14">
        <f t="shared" si="71"/>
        <v>-9.3457128361672169E-26</v>
      </c>
      <c r="H418" s="14">
        <f t="shared" si="72"/>
        <v>825754.8867227966</v>
      </c>
      <c r="I418" s="14">
        <f t="shared" si="75"/>
        <v>2.1986422952712963E-25</v>
      </c>
      <c r="J418" s="3">
        <f t="shared" si="73"/>
        <v>825754.8867227966</v>
      </c>
      <c r="K418" s="3">
        <f t="shared" si="74"/>
        <v>1.2640710116545746E-25</v>
      </c>
      <c r="L418" s="3" t="str">
        <f ca="1">IF($A418&lt;=MAX(COVID19!A413:A4200),_xlfn.NUMBERVALUE(INDIRECT(ADDRESS((ROW(L418)-7)*28+29,5,,,"COVID19"))),"")</f>
        <v/>
      </c>
    </row>
    <row r="419" spans="1:12" x14ac:dyDescent="0.4">
      <c r="A419" s="1">
        <f t="shared" si="78"/>
        <v>44298</v>
      </c>
      <c r="B419" s="3">
        <f t="shared" si="79"/>
        <v>412</v>
      </c>
      <c r="C419" s="4">
        <f t="shared" si="76"/>
        <v>0.2446153846153846</v>
      </c>
      <c r="D419" s="14">
        <f t="shared" si="69"/>
        <v>7774245.1132772062</v>
      </c>
      <c r="E419" s="14">
        <f t="shared" si="77"/>
        <v>-1.0574112243000173E-25</v>
      </c>
      <c r="F419" s="14">
        <f t="shared" si="70"/>
        <v>4.7818986840886493E-25</v>
      </c>
      <c r="G419" s="14">
        <f t="shared" si="71"/>
        <v>-7.8178057727253988E-26</v>
      </c>
      <c r="H419" s="14">
        <f t="shared" si="72"/>
        <v>825754.8867227966</v>
      </c>
      <c r="I419" s="14">
        <f t="shared" si="75"/>
        <v>1.8391918015725572E-25</v>
      </c>
      <c r="J419" s="3">
        <f t="shared" si="73"/>
        <v>825754.8867227966</v>
      </c>
      <c r="K419" s="3">
        <f t="shared" si="74"/>
        <v>1.0574112243000173E-25</v>
      </c>
      <c r="L419" s="3" t="str">
        <f ca="1">IF($A419&lt;=MAX(COVID19!A414:A4200),_xlfn.NUMBERVALUE(INDIRECT(ADDRESS((ROW(L419)-7)*28+29,5,,,"COVID19"))),"")</f>
        <v/>
      </c>
    </row>
    <row r="420" spans="1:12" x14ac:dyDescent="0.4">
      <c r="A420" s="1">
        <f t="shared" si="78"/>
        <v>44299</v>
      </c>
      <c r="B420" s="3">
        <f t="shared" si="79"/>
        <v>413</v>
      </c>
      <c r="C420" s="4">
        <f t="shared" si="76"/>
        <v>0.2446153846153846</v>
      </c>
      <c r="D420" s="14">
        <f t="shared" si="69"/>
        <v>7774245.1132772062</v>
      </c>
      <c r="E420" s="14">
        <f t="shared" si="77"/>
        <v>-8.8453772530716317E-26</v>
      </c>
      <c r="F420" s="14">
        <f t="shared" si="70"/>
        <v>4.0001181068161094E-25</v>
      </c>
      <c r="G420" s="14">
        <f t="shared" si="71"/>
        <v>-6.5396923885287868E-26</v>
      </c>
      <c r="H420" s="14">
        <f t="shared" si="72"/>
        <v>825754.8867227966</v>
      </c>
      <c r="I420" s="14">
        <f t="shared" si="75"/>
        <v>1.5385069641600419E-25</v>
      </c>
      <c r="J420" s="3">
        <f t="shared" si="73"/>
        <v>825754.8867227966</v>
      </c>
      <c r="K420" s="3">
        <f t="shared" si="74"/>
        <v>8.8453772530716317E-26</v>
      </c>
      <c r="L420" s="3" t="str">
        <f ca="1">IF($A420&lt;=MAX(COVID19!A415:A4200),_xlfn.NUMBERVALUE(INDIRECT(ADDRESS((ROW(L420)-7)*28+29,5,,,"COVID19"))),"")</f>
        <v/>
      </c>
    </row>
    <row r="421" spans="1:12" x14ac:dyDescent="0.4">
      <c r="A421" s="1">
        <f t="shared" si="78"/>
        <v>44300</v>
      </c>
      <c r="B421" s="3">
        <f t="shared" si="79"/>
        <v>414</v>
      </c>
      <c r="C421" s="4">
        <f t="shared" si="76"/>
        <v>0.2446153846153846</v>
      </c>
      <c r="D421" s="14">
        <f t="shared" ref="D421:D484" si="80">D420+E420</f>
        <v>7774245.1132772062</v>
      </c>
      <c r="E421" s="14">
        <f t="shared" si="77"/>
        <v>-7.399268794498623E-26</v>
      </c>
      <c r="F421" s="14">
        <f t="shared" ref="F421:F484" si="81">F420+G420</f>
        <v>3.3461488679632305E-25</v>
      </c>
      <c r="G421" s="14">
        <f t="shared" ref="G421:G484" si="82">-E421-I421</f>
        <v>-5.4705345438214941E-26</v>
      </c>
      <c r="H421" s="14">
        <f t="shared" ref="H421:H484" si="83">H420+I420</f>
        <v>825754.8867227966</v>
      </c>
      <c r="I421" s="14">
        <f t="shared" si="75"/>
        <v>1.2869803338320117E-25</v>
      </c>
      <c r="J421" s="3">
        <f t="shared" ref="J421:J484" si="84">F421+H421</f>
        <v>825754.8867227966</v>
      </c>
      <c r="K421" s="3">
        <f t="shared" ref="K421:K484" si="85">G421+I421</f>
        <v>7.399268794498623E-26</v>
      </c>
      <c r="L421" s="3" t="str">
        <f ca="1">IF($A421&lt;=MAX(COVID19!A416:A4200),_xlfn.NUMBERVALUE(INDIRECT(ADDRESS((ROW(L421)-7)*28+29,5,,,"COVID19"))),"")</f>
        <v/>
      </c>
    </row>
    <row r="422" spans="1:12" x14ac:dyDescent="0.4">
      <c r="A422" s="1">
        <f t="shared" si="78"/>
        <v>44301</v>
      </c>
      <c r="B422" s="3">
        <f t="shared" si="79"/>
        <v>415</v>
      </c>
      <c r="C422" s="4">
        <f t="shared" si="76"/>
        <v>0.2446153846153846</v>
      </c>
      <c r="D422" s="14">
        <f t="shared" si="80"/>
        <v>7774245.1132772062</v>
      </c>
      <c r="E422" s="14">
        <f t="shared" si="77"/>
        <v>-6.1895809671915346E-26</v>
      </c>
      <c r="F422" s="14">
        <f t="shared" si="81"/>
        <v>2.7990954135810811E-25</v>
      </c>
      <c r="G422" s="14">
        <f t="shared" si="82"/>
        <v>-4.5761706235049308E-26</v>
      </c>
      <c r="H422" s="14">
        <f t="shared" si="83"/>
        <v>825754.8867227966</v>
      </c>
      <c r="I422" s="14">
        <f t="shared" si="75"/>
        <v>1.0765751590696465E-25</v>
      </c>
      <c r="J422" s="3">
        <f t="shared" si="84"/>
        <v>825754.8867227966</v>
      </c>
      <c r="K422" s="3">
        <f t="shared" si="85"/>
        <v>6.1895809671915346E-26</v>
      </c>
      <c r="L422" s="3" t="str">
        <f ca="1">IF($A422&lt;=MAX(COVID19!A417:A4200),_xlfn.NUMBERVALUE(INDIRECT(ADDRESS((ROW(L422)-7)*28+29,5,,,"COVID19"))),"")</f>
        <v/>
      </c>
    </row>
    <row r="423" spans="1:12" x14ac:dyDescent="0.4">
      <c r="A423" s="1">
        <f t="shared" si="78"/>
        <v>44302</v>
      </c>
      <c r="B423" s="3">
        <f t="shared" si="79"/>
        <v>416</v>
      </c>
      <c r="C423" s="4">
        <f t="shared" si="76"/>
        <v>0.2446153846153846</v>
      </c>
      <c r="D423" s="14">
        <f t="shared" si="80"/>
        <v>7774245.1132772062</v>
      </c>
      <c r="E423" s="14">
        <f t="shared" si="77"/>
        <v>-5.1776619573415095E-26</v>
      </c>
      <c r="F423" s="14">
        <f t="shared" si="81"/>
        <v>2.3414783512305879E-25</v>
      </c>
      <c r="G423" s="14">
        <f t="shared" si="82"/>
        <v>-3.8280240089299816E-26</v>
      </c>
      <c r="H423" s="14">
        <f t="shared" si="83"/>
        <v>825754.8867227966</v>
      </c>
      <c r="I423" s="14">
        <f t="shared" si="75"/>
        <v>9.0056859662714911E-26</v>
      </c>
      <c r="J423" s="3">
        <f t="shared" si="84"/>
        <v>825754.8867227966</v>
      </c>
      <c r="K423" s="3">
        <f t="shared" si="85"/>
        <v>5.1776619573415095E-26</v>
      </c>
      <c r="L423" s="3" t="str">
        <f ca="1">IF($A423&lt;=MAX(COVID19!A418:A4200),_xlfn.NUMBERVALUE(INDIRECT(ADDRESS((ROW(L423)-7)*28+29,5,,,"COVID19"))),"")</f>
        <v/>
      </c>
    </row>
    <row r="424" spans="1:12" x14ac:dyDescent="0.4">
      <c r="A424" s="1">
        <f t="shared" si="78"/>
        <v>44303</v>
      </c>
      <c r="B424" s="3">
        <f t="shared" si="79"/>
        <v>417</v>
      </c>
      <c r="C424" s="4">
        <f t="shared" si="76"/>
        <v>0.2446153846153846</v>
      </c>
      <c r="D424" s="14">
        <f t="shared" si="80"/>
        <v>7774245.1132772062</v>
      </c>
      <c r="E424" s="14">
        <f t="shared" si="77"/>
        <v>-4.3311790388720741E-26</v>
      </c>
      <c r="F424" s="14">
        <f t="shared" si="81"/>
        <v>1.9586759503375899E-25</v>
      </c>
      <c r="G424" s="14">
        <f t="shared" si="82"/>
        <v>-3.2021900008878863E-26</v>
      </c>
      <c r="H424" s="14">
        <f t="shared" si="83"/>
        <v>825754.8867227966</v>
      </c>
      <c r="I424" s="14">
        <f t="shared" si="75"/>
        <v>7.5333690397599604E-26</v>
      </c>
      <c r="J424" s="3">
        <f t="shared" si="84"/>
        <v>825754.8867227966</v>
      </c>
      <c r="K424" s="3">
        <f t="shared" si="85"/>
        <v>4.3311790388720741E-26</v>
      </c>
      <c r="L424" s="3" t="str">
        <f ca="1">IF($A424&lt;=MAX(COVID19!A419:A4200),_xlfn.NUMBERVALUE(INDIRECT(ADDRESS((ROW(L424)-7)*28+29,5,,,"COVID19"))),"")</f>
        <v/>
      </c>
    </row>
    <row r="425" spans="1:12" x14ac:dyDescent="0.4">
      <c r="A425" s="1">
        <f t="shared" si="78"/>
        <v>44304</v>
      </c>
      <c r="B425" s="3">
        <f t="shared" si="79"/>
        <v>418</v>
      </c>
      <c r="C425" s="4">
        <f t="shared" si="76"/>
        <v>0.2446153846153846</v>
      </c>
      <c r="D425" s="14">
        <f t="shared" si="80"/>
        <v>7774245.1132772062</v>
      </c>
      <c r="E425" s="14">
        <f t="shared" si="77"/>
        <v>-3.623085481694282E-26</v>
      </c>
      <c r="F425" s="14">
        <f t="shared" si="81"/>
        <v>1.6384569502488012E-25</v>
      </c>
      <c r="G425" s="14">
        <f t="shared" si="82"/>
        <v>-2.6786720192626447E-26</v>
      </c>
      <c r="H425" s="14">
        <f t="shared" si="83"/>
        <v>825754.8867227966</v>
      </c>
      <c r="I425" s="14">
        <f t="shared" si="75"/>
        <v>6.3017575009569268E-26</v>
      </c>
      <c r="J425" s="3">
        <f t="shared" si="84"/>
        <v>825754.8867227966</v>
      </c>
      <c r="K425" s="3">
        <f t="shared" si="85"/>
        <v>3.623085481694282E-26</v>
      </c>
      <c r="L425" s="3" t="str">
        <f ca="1">IF($A425&lt;=MAX(COVID19!A420:A4200),_xlfn.NUMBERVALUE(INDIRECT(ADDRESS((ROW(L425)-7)*28+29,5,,,"COVID19"))),"")</f>
        <v/>
      </c>
    </row>
    <row r="426" spans="1:12" x14ac:dyDescent="0.4">
      <c r="A426" s="1">
        <f t="shared" si="78"/>
        <v>44305</v>
      </c>
      <c r="B426" s="3">
        <f t="shared" si="79"/>
        <v>419</v>
      </c>
      <c r="C426" s="4">
        <f t="shared" si="76"/>
        <v>0.2446153846153846</v>
      </c>
      <c r="D426" s="14">
        <f t="shared" si="80"/>
        <v>7774245.1132772062</v>
      </c>
      <c r="E426" s="14">
        <f t="shared" si="77"/>
        <v>-3.0307563575303863E-26</v>
      </c>
      <c r="F426" s="14">
        <f t="shared" si="81"/>
        <v>1.3705897483225366E-25</v>
      </c>
      <c r="G426" s="14">
        <f t="shared" si="82"/>
        <v>-2.2407426744793694E-26</v>
      </c>
      <c r="H426" s="14">
        <f t="shared" si="83"/>
        <v>825754.8867227966</v>
      </c>
      <c r="I426" s="14">
        <f t="shared" si="75"/>
        <v>5.2714990320097557E-26</v>
      </c>
      <c r="J426" s="3">
        <f t="shared" si="84"/>
        <v>825754.8867227966</v>
      </c>
      <c r="K426" s="3">
        <f t="shared" si="85"/>
        <v>3.0307563575303863E-26</v>
      </c>
      <c r="L426" s="3" t="str">
        <f ca="1">IF($A426&lt;=MAX(COVID19!A421:A4200),_xlfn.NUMBERVALUE(INDIRECT(ADDRESS((ROW(L426)-7)*28+29,5,,,"COVID19"))),"")</f>
        <v/>
      </c>
    </row>
    <row r="427" spans="1:12" x14ac:dyDescent="0.4">
      <c r="A427" s="1">
        <f t="shared" si="78"/>
        <v>44306</v>
      </c>
      <c r="B427" s="3">
        <f t="shared" si="79"/>
        <v>420</v>
      </c>
      <c r="C427" s="4">
        <f t="shared" si="76"/>
        <v>0.2446153846153846</v>
      </c>
      <c r="D427" s="14">
        <f t="shared" si="80"/>
        <v>7774245.1132772062</v>
      </c>
      <c r="E427" s="14">
        <f t="shared" si="77"/>
        <v>-2.5352656306677588E-26</v>
      </c>
      <c r="F427" s="14">
        <f t="shared" si="81"/>
        <v>1.1465154808745996E-25</v>
      </c>
      <c r="G427" s="14">
        <f t="shared" si="82"/>
        <v>-1.8744092957730084E-26</v>
      </c>
      <c r="H427" s="14">
        <f t="shared" si="83"/>
        <v>825754.8867227966</v>
      </c>
      <c r="I427" s="14">
        <f t="shared" si="75"/>
        <v>4.4096749264407673E-26</v>
      </c>
      <c r="J427" s="3">
        <f t="shared" si="84"/>
        <v>825754.8867227966</v>
      </c>
      <c r="K427" s="3">
        <f t="shared" si="85"/>
        <v>2.5352656306677588E-26</v>
      </c>
      <c r="L427" s="3" t="str">
        <f ca="1">IF($A427&lt;=MAX(COVID19!A422:A4200),_xlfn.NUMBERVALUE(INDIRECT(ADDRESS((ROW(L427)-7)*28+29,5,,,"COVID19"))),"")</f>
        <v/>
      </c>
    </row>
    <row r="428" spans="1:12" x14ac:dyDescent="0.4">
      <c r="A428" s="1">
        <f t="shared" si="78"/>
        <v>44307</v>
      </c>
      <c r="B428" s="3">
        <f t="shared" si="79"/>
        <v>421</v>
      </c>
      <c r="C428" s="4">
        <f t="shared" si="76"/>
        <v>0.2446153846153846</v>
      </c>
      <c r="D428" s="14">
        <f t="shared" si="80"/>
        <v>7774245.1132772062</v>
      </c>
      <c r="E428" s="14">
        <f t="shared" si="77"/>
        <v>-2.1207814353255042E-26</v>
      </c>
      <c r="F428" s="14">
        <f t="shared" si="81"/>
        <v>9.5907455129729876E-26</v>
      </c>
      <c r="G428" s="14">
        <f t="shared" si="82"/>
        <v>-1.5679668388948752E-26</v>
      </c>
      <c r="H428" s="14">
        <f t="shared" si="83"/>
        <v>825754.8867227966</v>
      </c>
      <c r="I428" s="14">
        <f t="shared" si="75"/>
        <v>3.6887482742203795E-26</v>
      </c>
      <c r="J428" s="3">
        <f t="shared" si="84"/>
        <v>825754.8867227966</v>
      </c>
      <c r="K428" s="3">
        <f t="shared" si="85"/>
        <v>2.1207814353255042E-26</v>
      </c>
      <c r="L428" s="3" t="str">
        <f ca="1">IF($A428&lt;=MAX(COVID19!A423:A4200),_xlfn.NUMBERVALUE(INDIRECT(ADDRESS((ROW(L428)-7)*28+29,5,,,"COVID19"))),"")</f>
        <v/>
      </c>
    </row>
    <row r="429" spans="1:12" x14ac:dyDescent="0.4">
      <c r="A429" s="1">
        <f t="shared" si="78"/>
        <v>44308</v>
      </c>
      <c r="B429" s="3">
        <f t="shared" si="79"/>
        <v>422</v>
      </c>
      <c r="C429" s="4">
        <f t="shared" si="76"/>
        <v>0.2446153846153846</v>
      </c>
      <c r="D429" s="14">
        <f t="shared" si="80"/>
        <v>7774245.1132772062</v>
      </c>
      <c r="E429" s="14">
        <f t="shared" si="77"/>
        <v>-1.7740602176019963E-26</v>
      </c>
      <c r="F429" s="14">
        <f t="shared" si="81"/>
        <v>8.0227786740781127E-26</v>
      </c>
      <c r="G429" s="14">
        <f t="shared" si="82"/>
        <v>-1.3116238878126622E-26</v>
      </c>
      <c r="H429" s="14">
        <f t="shared" si="83"/>
        <v>825754.8867227966</v>
      </c>
      <c r="I429" s="14">
        <f t="shared" si="75"/>
        <v>3.0856841054146584E-26</v>
      </c>
      <c r="J429" s="3">
        <f t="shared" si="84"/>
        <v>825754.8867227966</v>
      </c>
      <c r="K429" s="3">
        <f t="shared" si="85"/>
        <v>1.7740602176019963E-26</v>
      </c>
      <c r="L429" s="3" t="str">
        <f ca="1">IF($A429&lt;=MAX(COVID19!A424:A4200),_xlfn.NUMBERVALUE(INDIRECT(ADDRESS((ROW(L429)-7)*28+29,5,,,"COVID19"))),"")</f>
        <v/>
      </c>
    </row>
    <row r="430" spans="1:12" x14ac:dyDescent="0.4">
      <c r="A430" s="1">
        <f t="shared" si="78"/>
        <v>44309</v>
      </c>
      <c r="B430" s="3">
        <f t="shared" si="79"/>
        <v>423</v>
      </c>
      <c r="C430" s="4">
        <f t="shared" si="76"/>
        <v>0.2446153846153846</v>
      </c>
      <c r="D430" s="14">
        <f t="shared" si="80"/>
        <v>7774245.1132772062</v>
      </c>
      <c r="E430" s="14">
        <f t="shared" si="77"/>
        <v>-1.4840235788818974E-26</v>
      </c>
      <c r="F430" s="14">
        <f t="shared" si="81"/>
        <v>6.7111547862654499E-26</v>
      </c>
      <c r="G430" s="14">
        <f t="shared" si="82"/>
        <v>-1.0971898004509678E-26</v>
      </c>
      <c r="H430" s="14">
        <f t="shared" si="83"/>
        <v>825754.8867227966</v>
      </c>
      <c r="I430" s="14">
        <f t="shared" si="75"/>
        <v>2.5812133793328652E-26</v>
      </c>
      <c r="J430" s="3">
        <f t="shared" si="84"/>
        <v>825754.8867227966</v>
      </c>
      <c r="K430" s="3">
        <f t="shared" si="85"/>
        <v>1.4840235788818974E-26</v>
      </c>
      <c r="L430" s="3" t="str">
        <f ca="1">IF($A430&lt;=MAX(COVID19!A425:A4200),_xlfn.NUMBERVALUE(INDIRECT(ADDRESS((ROW(L430)-7)*28+29,5,,,"COVID19"))),"")</f>
        <v/>
      </c>
    </row>
    <row r="431" spans="1:12" x14ac:dyDescent="0.4">
      <c r="A431" s="1">
        <f t="shared" si="78"/>
        <v>44310</v>
      </c>
      <c r="B431" s="3">
        <f t="shared" si="79"/>
        <v>424</v>
      </c>
      <c r="C431" s="4">
        <f t="shared" si="76"/>
        <v>0.2446153846153846</v>
      </c>
      <c r="D431" s="14">
        <f t="shared" si="80"/>
        <v>7774245.1132772062</v>
      </c>
      <c r="E431" s="14">
        <f t="shared" si="77"/>
        <v>-1.2414043000492547E-26</v>
      </c>
      <c r="F431" s="14">
        <f t="shared" si="81"/>
        <v>5.6139649858144819E-26</v>
      </c>
      <c r="G431" s="14">
        <f t="shared" si="82"/>
        <v>-9.1781300218708438E-27</v>
      </c>
      <c r="H431" s="14">
        <f t="shared" si="83"/>
        <v>825754.8867227966</v>
      </c>
      <c r="I431" s="14">
        <f t="shared" si="75"/>
        <v>2.159217302236339E-26</v>
      </c>
      <c r="J431" s="3">
        <f t="shared" si="84"/>
        <v>825754.8867227966</v>
      </c>
      <c r="K431" s="3">
        <f t="shared" si="85"/>
        <v>1.2414043000492547E-26</v>
      </c>
      <c r="L431" s="3" t="str">
        <f ca="1">IF($A431&lt;=MAX(COVID19!A426:A4200),_xlfn.NUMBERVALUE(INDIRECT(ADDRESS((ROW(L431)-7)*28+29,5,,,"COVID19"))),"")</f>
        <v/>
      </c>
    </row>
    <row r="432" spans="1:12" x14ac:dyDescent="0.4">
      <c r="A432" s="1">
        <f t="shared" si="78"/>
        <v>44311</v>
      </c>
      <c r="B432" s="3">
        <f t="shared" si="79"/>
        <v>425</v>
      </c>
      <c r="C432" s="4">
        <f t="shared" si="76"/>
        <v>0.2446153846153846</v>
      </c>
      <c r="D432" s="14">
        <f t="shared" si="80"/>
        <v>7774245.1132772062</v>
      </c>
      <c r="E432" s="14">
        <f t="shared" si="77"/>
        <v>-1.0384502363108504E-26</v>
      </c>
      <c r="F432" s="14">
        <f t="shared" si="81"/>
        <v>4.6961519836273973E-26</v>
      </c>
      <c r="G432" s="14">
        <f t="shared" si="82"/>
        <v>-7.6776206508430216E-27</v>
      </c>
      <c r="H432" s="14">
        <f t="shared" si="83"/>
        <v>825754.8867227966</v>
      </c>
      <c r="I432" s="14">
        <f t="shared" si="75"/>
        <v>1.8062123013951526E-26</v>
      </c>
      <c r="J432" s="3">
        <f t="shared" si="84"/>
        <v>825754.8867227966</v>
      </c>
      <c r="K432" s="3">
        <f t="shared" si="85"/>
        <v>1.0384502363108504E-26</v>
      </c>
      <c r="L432" s="3" t="str">
        <f ca="1">IF($A432&lt;=MAX(COVID19!A427:A4200),_xlfn.NUMBERVALUE(INDIRECT(ADDRESS((ROW(L432)-7)*28+29,5,,,"COVID19"))),"")</f>
        <v/>
      </c>
    </row>
    <row r="433" spans="1:12" x14ac:dyDescent="0.4">
      <c r="A433" s="1">
        <f t="shared" si="78"/>
        <v>44312</v>
      </c>
      <c r="B433" s="3">
        <f t="shared" si="79"/>
        <v>426</v>
      </c>
      <c r="C433" s="4">
        <f t="shared" si="76"/>
        <v>0.2446153846153846</v>
      </c>
      <c r="D433" s="14">
        <f t="shared" si="80"/>
        <v>7774245.1132772062</v>
      </c>
      <c r="E433" s="14">
        <f t="shared" si="77"/>
        <v>-8.6867662150942653E-27</v>
      </c>
      <c r="F433" s="14">
        <f t="shared" si="81"/>
        <v>3.9283899185430952E-26</v>
      </c>
      <c r="G433" s="14">
        <f t="shared" si="82"/>
        <v>-6.4224257793022545E-27</v>
      </c>
      <c r="H433" s="14">
        <f t="shared" si="83"/>
        <v>825754.8867227966</v>
      </c>
      <c r="I433" s="14">
        <f t="shared" si="75"/>
        <v>1.510919199439652E-26</v>
      </c>
      <c r="J433" s="3">
        <f t="shared" si="84"/>
        <v>825754.8867227966</v>
      </c>
      <c r="K433" s="3">
        <f t="shared" si="85"/>
        <v>8.6867662150942653E-27</v>
      </c>
      <c r="L433" s="3" t="str">
        <f ca="1">IF($A433&lt;=MAX(COVID19!A428:A4200),_xlfn.NUMBERVALUE(INDIRECT(ADDRESS((ROW(L433)-7)*28+29,5,,,"COVID19"))),"")</f>
        <v/>
      </c>
    </row>
    <row r="434" spans="1:12" x14ac:dyDescent="0.4">
      <c r="A434" s="1">
        <f t="shared" si="78"/>
        <v>44313</v>
      </c>
      <c r="B434" s="3">
        <f t="shared" si="79"/>
        <v>427</v>
      </c>
      <c r="C434" s="4">
        <f t="shared" si="76"/>
        <v>0.2446153846153846</v>
      </c>
      <c r="D434" s="14">
        <f t="shared" si="80"/>
        <v>7774245.1132772062</v>
      </c>
      <c r="E434" s="14">
        <f t="shared" si="77"/>
        <v>-7.2665886758116096E-27</v>
      </c>
      <c r="F434" s="14">
        <f t="shared" si="81"/>
        <v>3.2861473406128699E-26</v>
      </c>
      <c r="G434" s="14">
        <f t="shared" si="82"/>
        <v>-5.3724395573148123E-27</v>
      </c>
      <c r="H434" s="14">
        <f t="shared" si="83"/>
        <v>825754.8867227966</v>
      </c>
      <c r="I434" s="14">
        <f t="shared" si="75"/>
        <v>1.2639028233126422E-26</v>
      </c>
      <c r="J434" s="3">
        <f t="shared" si="84"/>
        <v>825754.8867227966</v>
      </c>
      <c r="K434" s="3">
        <f t="shared" si="85"/>
        <v>7.2665886758116096E-27</v>
      </c>
      <c r="L434" s="3" t="str">
        <f ca="1">IF($A434&lt;=MAX(COVID19!A429:A4200),_xlfn.NUMBERVALUE(INDIRECT(ADDRESS((ROW(L434)-7)*28+29,5,,,"COVID19"))),"")</f>
        <v/>
      </c>
    </row>
    <row r="435" spans="1:12" x14ac:dyDescent="0.4">
      <c r="A435" s="1">
        <f t="shared" si="78"/>
        <v>44314</v>
      </c>
      <c r="B435" s="3">
        <f t="shared" si="79"/>
        <v>428</v>
      </c>
      <c r="C435" s="4">
        <f t="shared" si="76"/>
        <v>0.2446153846153846</v>
      </c>
      <c r="D435" s="14">
        <f t="shared" si="80"/>
        <v>7774245.1132772062</v>
      </c>
      <c r="E435" s="14">
        <f t="shared" si="77"/>
        <v>-6.0785923870820453E-27</v>
      </c>
      <c r="F435" s="14">
        <f t="shared" si="81"/>
        <v>2.7489033848813885E-26</v>
      </c>
      <c r="G435" s="14">
        <f t="shared" si="82"/>
        <v>-4.4941129393848328E-27</v>
      </c>
      <c r="H435" s="14">
        <f t="shared" si="83"/>
        <v>825754.8867227966</v>
      </c>
      <c r="I435" s="14">
        <f t="shared" si="75"/>
        <v>1.0572705326466878E-26</v>
      </c>
      <c r="J435" s="3">
        <f t="shared" si="84"/>
        <v>825754.8867227966</v>
      </c>
      <c r="K435" s="3">
        <f t="shared" si="85"/>
        <v>6.0785923870820453E-27</v>
      </c>
      <c r="L435" s="3" t="str">
        <f ca="1">IF($A435&lt;=MAX(COVID19!A430:A4200),_xlfn.NUMBERVALUE(INDIRECT(ADDRESS((ROW(L435)-7)*28+29,5,,,"COVID19"))),"")</f>
        <v/>
      </c>
    </row>
    <row r="436" spans="1:12" x14ac:dyDescent="0.4">
      <c r="A436" s="1">
        <f t="shared" si="78"/>
        <v>44315</v>
      </c>
      <c r="B436" s="3">
        <f t="shared" si="79"/>
        <v>429</v>
      </c>
      <c r="C436" s="4">
        <f t="shared" si="76"/>
        <v>0.2446153846153846</v>
      </c>
      <c r="D436" s="14">
        <f t="shared" si="80"/>
        <v>7774245.1132772062</v>
      </c>
      <c r="E436" s="14">
        <f t="shared" si="77"/>
        <v>-5.0848186207766759E-27</v>
      </c>
      <c r="F436" s="14">
        <f t="shared" si="81"/>
        <v>2.2994920909429053E-26</v>
      </c>
      <c r="G436" s="14">
        <f t="shared" si="82"/>
        <v>-3.7593817290037277E-27</v>
      </c>
      <c r="H436" s="14">
        <f t="shared" si="83"/>
        <v>825754.8867227966</v>
      </c>
      <c r="I436" s="14">
        <f t="shared" si="75"/>
        <v>8.8442003497804035E-27</v>
      </c>
      <c r="J436" s="3">
        <f t="shared" si="84"/>
        <v>825754.8867227966</v>
      </c>
      <c r="K436" s="3">
        <f t="shared" si="85"/>
        <v>5.0848186207766759E-27</v>
      </c>
      <c r="L436" s="3" t="str">
        <f ca="1">IF($A436&lt;=MAX(COVID19!A431:A4200),_xlfn.NUMBERVALUE(INDIRECT(ADDRESS((ROW(L436)-7)*28+29,5,,,"COVID19"))),"")</f>
        <v/>
      </c>
    </row>
    <row r="437" spans="1:12" x14ac:dyDescent="0.4">
      <c r="A437" s="1">
        <f t="shared" si="78"/>
        <v>44316</v>
      </c>
      <c r="B437" s="3">
        <f t="shared" si="79"/>
        <v>430</v>
      </c>
      <c r="C437" s="4">
        <f t="shared" si="76"/>
        <v>0.2446153846153846</v>
      </c>
      <c r="D437" s="14">
        <f t="shared" si="80"/>
        <v>7774245.1132772062</v>
      </c>
      <c r="E437" s="14">
        <f t="shared" si="77"/>
        <v>-4.2535144256660345E-27</v>
      </c>
      <c r="F437" s="14">
        <f t="shared" si="81"/>
        <v>1.9235539180425324E-26</v>
      </c>
      <c r="G437" s="14">
        <f t="shared" si="82"/>
        <v>-3.1447698744975509E-27</v>
      </c>
      <c r="H437" s="14">
        <f t="shared" si="83"/>
        <v>825754.8867227966</v>
      </c>
      <c r="I437" s="14">
        <f t="shared" si="75"/>
        <v>7.3982843001635854E-27</v>
      </c>
      <c r="J437" s="3">
        <f t="shared" si="84"/>
        <v>825754.8867227966</v>
      </c>
      <c r="K437" s="3">
        <f t="shared" si="85"/>
        <v>4.2535144256660345E-27</v>
      </c>
      <c r="L437" s="3" t="str">
        <f ca="1">IF($A437&lt;=MAX(COVID19!A432:A4200),_xlfn.NUMBERVALUE(INDIRECT(ADDRESS((ROW(L437)-7)*28+29,5,,,"COVID19"))),"")</f>
        <v/>
      </c>
    </row>
    <row r="438" spans="1:12" x14ac:dyDescent="0.4">
      <c r="A438" s="1">
        <f t="shared" si="78"/>
        <v>44317</v>
      </c>
      <c r="B438" s="3">
        <f t="shared" si="79"/>
        <v>431</v>
      </c>
      <c r="C438" s="4">
        <f t="shared" si="76"/>
        <v>0.2446153846153846</v>
      </c>
      <c r="D438" s="14">
        <f t="shared" si="80"/>
        <v>7774245.1132772062</v>
      </c>
      <c r="E438" s="14">
        <f t="shared" si="77"/>
        <v>-3.5581180605780485E-27</v>
      </c>
      <c r="F438" s="14">
        <f t="shared" si="81"/>
        <v>1.6090769305927773E-26</v>
      </c>
      <c r="G438" s="14">
        <f t="shared" si="82"/>
        <v>-2.6306393647787867E-27</v>
      </c>
      <c r="H438" s="14">
        <f t="shared" si="83"/>
        <v>825754.8867227966</v>
      </c>
      <c r="I438" s="14">
        <f t="shared" si="75"/>
        <v>6.1887574253568352E-27</v>
      </c>
      <c r="J438" s="3">
        <f t="shared" si="84"/>
        <v>825754.8867227966</v>
      </c>
      <c r="K438" s="3">
        <f t="shared" si="85"/>
        <v>3.5581180605780485E-27</v>
      </c>
      <c r="L438" s="3" t="str">
        <f ca="1">IF($A438&lt;=MAX(COVID19!A433:A4200),_xlfn.NUMBERVALUE(INDIRECT(ADDRESS((ROW(L438)-7)*28+29,5,,,"COVID19"))),"")</f>
        <v/>
      </c>
    </row>
    <row r="439" spans="1:12" x14ac:dyDescent="0.4">
      <c r="A439" s="1">
        <f t="shared" si="78"/>
        <v>44318</v>
      </c>
      <c r="B439" s="3">
        <f t="shared" si="79"/>
        <v>432</v>
      </c>
      <c r="C439" s="4">
        <f t="shared" si="76"/>
        <v>0.2446153846153846</v>
      </c>
      <c r="D439" s="14">
        <f t="shared" si="80"/>
        <v>7774245.1132772062</v>
      </c>
      <c r="E439" s="14">
        <f t="shared" si="77"/>
        <v>-2.9764102965348012E-27</v>
      </c>
      <c r="F439" s="14">
        <f t="shared" si="81"/>
        <v>1.3460129941148987E-26</v>
      </c>
      <c r="G439" s="14">
        <f t="shared" si="82"/>
        <v>-2.2005627577532701E-27</v>
      </c>
      <c r="H439" s="14">
        <f t="shared" si="83"/>
        <v>825754.8867227966</v>
      </c>
      <c r="I439" s="14">
        <f t="shared" si="75"/>
        <v>5.1769730542880713E-27</v>
      </c>
      <c r="J439" s="3">
        <f t="shared" si="84"/>
        <v>825754.8867227966</v>
      </c>
      <c r="K439" s="3">
        <f t="shared" si="85"/>
        <v>2.9764102965348012E-27</v>
      </c>
      <c r="L439" s="3" t="str">
        <f ca="1">IF($A439&lt;=MAX(COVID19!A434:A4200),_xlfn.NUMBERVALUE(INDIRECT(ADDRESS((ROW(L439)-7)*28+29,5,,,"COVID19"))),"")</f>
        <v/>
      </c>
    </row>
    <row r="440" spans="1:12" x14ac:dyDescent="0.4">
      <c r="A440" s="1">
        <f t="shared" si="78"/>
        <v>44319</v>
      </c>
      <c r="B440" s="3">
        <f t="shared" si="79"/>
        <v>433</v>
      </c>
      <c r="C440" s="4">
        <f t="shared" si="76"/>
        <v>0.2446153846153846</v>
      </c>
      <c r="D440" s="14">
        <f t="shared" si="80"/>
        <v>7774245.1132772062</v>
      </c>
      <c r="E440" s="14">
        <f t="shared" si="77"/>
        <v>-2.4898044703663247E-27</v>
      </c>
      <c r="F440" s="14">
        <f t="shared" si="81"/>
        <v>1.1259567183395716E-26</v>
      </c>
      <c r="G440" s="14">
        <f t="shared" si="82"/>
        <v>-1.8407982924781812E-27</v>
      </c>
      <c r="H440" s="14">
        <f t="shared" si="83"/>
        <v>825754.8867227966</v>
      </c>
      <c r="I440" s="14">
        <f t="shared" si="75"/>
        <v>4.3306027628445058E-27</v>
      </c>
      <c r="J440" s="3">
        <f t="shared" si="84"/>
        <v>825754.8867227966</v>
      </c>
      <c r="K440" s="3">
        <f t="shared" si="85"/>
        <v>2.4898044703663247E-27</v>
      </c>
      <c r="L440" s="3" t="str">
        <f ca="1">IF($A440&lt;=MAX(COVID19!A435:A4200),_xlfn.NUMBERVALUE(INDIRECT(ADDRESS((ROW(L440)-7)*28+29,5,,,"COVID19"))),"")</f>
        <v/>
      </c>
    </row>
    <row r="441" spans="1:12" x14ac:dyDescent="0.4">
      <c r="A441" s="1">
        <f t="shared" si="78"/>
        <v>44320</v>
      </c>
      <c r="B441" s="3">
        <f t="shared" si="79"/>
        <v>434</v>
      </c>
      <c r="C441" s="4">
        <f t="shared" si="76"/>
        <v>0.2446153846153846</v>
      </c>
      <c r="D441" s="14">
        <f t="shared" si="80"/>
        <v>7774245.1132772062</v>
      </c>
      <c r="E441" s="14">
        <f t="shared" si="77"/>
        <v>-2.0827526056717673E-27</v>
      </c>
      <c r="F441" s="14">
        <f t="shared" si="81"/>
        <v>9.4187688909175348E-27</v>
      </c>
      <c r="G441" s="14">
        <f t="shared" si="82"/>
        <v>-1.5398508139118995E-27</v>
      </c>
      <c r="H441" s="14">
        <f t="shared" si="83"/>
        <v>825754.8867227966</v>
      </c>
      <c r="I441" s="14">
        <f t="shared" si="75"/>
        <v>3.6226034195836667E-27</v>
      </c>
      <c r="J441" s="3">
        <f t="shared" si="84"/>
        <v>825754.8867227966</v>
      </c>
      <c r="K441" s="3">
        <f t="shared" si="85"/>
        <v>2.0827526056717673E-27</v>
      </c>
      <c r="L441" s="3" t="str">
        <f ca="1">IF($A441&lt;=MAX(COVID19!A436:A4200),_xlfn.NUMBERVALUE(INDIRECT(ADDRESS((ROW(L441)-7)*28+29,5,,,"COVID19"))),"")</f>
        <v/>
      </c>
    </row>
    <row r="442" spans="1:12" x14ac:dyDescent="0.4">
      <c r="A442" s="1">
        <f t="shared" si="78"/>
        <v>44321</v>
      </c>
      <c r="B442" s="3">
        <f t="shared" si="79"/>
        <v>435</v>
      </c>
      <c r="C442" s="4">
        <f t="shared" si="76"/>
        <v>0.2446153846153846</v>
      </c>
      <c r="D442" s="14">
        <f t="shared" si="80"/>
        <v>7774245.1132772062</v>
      </c>
      <c r="E442" s="14">
        <f t="shared" si="77"/>
        <v>-1.7422486255695037E-27</v>
      </c>
      <c r="F442" s="14">
        <f t="shared" si="81"/>
        <v>7.8789180770056353E-27</v>
      </c>
      <c r="G442" s="14">
        <f t="shared" si="82"/>
        <v>-1.2881044809711248E-27</v>
      </c>
      <c r="H442" s="14">
        <f t="shared" si="83"/>
        <v>825754.8867227966</v>
      </c>
      <c r="I442" s="14">
        <f t="shared" si="75"/>
        <v>3.0303531065406285E-27</v>
      </c>
      <c r="J442" s="3">
        <f t="shared" si="84"/>
        <v>825754.8867227966</v>
      </c>
      <c r="K442" s="3">
        <f t="shared" si="85"/>
        <v>1.7422486255695037E-27</v>
      </c>
      <c r="L442" s="3" t="str">
        <f ca="1">IF($A442&lt;=MAX(COVID19!A437:A4200),_xlfn.NUMBERVALUE(INDIRECT(ADDRESS((ROW(L442)-7)*28+29,5,,,"COVID19"))),"")</f>
        <v/>
      </c>
    </row>
    <row r="443" spans="1:12" x14ac:dyDescent="0.4">
      <c r="A443" s="1">
        <f t="shared" si="78"/>
        <v>44322</v>
      </c>
      <c r="B443" s="3">
        <f t="shared" si="79"/>
        <v>436</v>
      </c>
      <c r="C443" s="4">
        <f t="shared" si="76"/>
        <v>0.2446153846153846</v>
      </c>
      <c r="D443" s="14">
        <f t="shared" si="80"/>
        <v>7774245.1132772062</v>
      </c>
      <c r="E443" s="14">
        <f t="shared" si="77"/>
        <v>-1.4574127839440553E-27</v>
      </c>
      <c r="F443" s="14">
        <f t="shared" si="81"/>
        <v>6.5908135960345105E-27</v>
      </c>
      <c r="G443" s="14">
        <f t="shared" si="82"/>
        <v>-1.077515522223064E-27</v>
      </c>
      <c r="H443" s="14">
        <f t="shared" si="83"/>
        <v>825754.8867227966</v>
      </c>
      <c r="I443" s="14">
        <f t="shared" si="75"/>
        <v>2.5349283061671193E-27</v>
      </c>
      <c r="J443" s="3">
        <f t="shared" si="84"/>
        <v>825754.8867227966</v>
      </c>
      <c r="K443" s="3">
        <f t="shared" si="85"/>
        <v>1.4574127839440553E-27</v>
      </c>
      <c r="L443" s="3" t="str">
        <f ca="1">IF($A443&lt;=MAX(COVID19!A438:A4200),_xlfn.NUMBERVALUE(INDIRECT(ADDRESS((ROW(L443)-7)*28+29,5,,,"COVID19"))),"")</f>
        <v/>
      </c>
    </row>
    <row r="444" spans="1:12" x14ac:dyDescent="0.4">
      <c r="A444" s="1">
        <f t="shared" si="78"/>
        <v>44323</v>
      </c>
      <c r="B444" s="3">
        <f t="shared" si="79"/>
        <v>437</v>
      </c>
      <c r="C444" s="4">
        <f t="shared" si="76"/>
        <v>0.2446153846153846</v>
      </c>
      <c r="D444" s="14">
        <f t="shared" si="80"/>
        <v>7774245.1132772062</v>
      </c>
      <c r="E444" s="14">
        <f t="shared" si="77"/>
        <v>-1.2191440369822385E-27</v>
      </c>
      <c r="F444" s="14">
        <f t="shared" si="81"/>
        <v>5.5132980738114467E-27</v>
      </c>
      <c r="G444" s="14">
        <f t="shared" si="82"/>
        <v>-9.0135522217601009E-28</v>
      </c>
      <c r="H444" s="14">
        <f t="shared" si="83"/>
        <v>825754.8867227966</v>
      </c>
      <c r="I444" s="14">
        <f t="shared" si="75"/>
        <v>2.1204992591582486E-27</v>
      </c>
      <c r="J444" s="3">
        <f t="shared" si="84"/>
        <v>825754.8867227966</v>
      </c>
      <c r="K444" s="3">
        <f t="shared" si="85"/>
        <v>1.2191440369822385E-27</v>
      </c>
      <c r="L444" s="3" t="str">
        <f ca="1">IF($A444&lt;=MAX(COVID19!A439:A4200),_xlfn.NUMBERVALUE(INDIRECT(ADDRESS((ROW(L444)-7)*28+29,5,,,"COVID19"))),"")</f>
        <v/>
      </c>
    </row>
    <row r="445" spans="1:12" x14ac:dyDescent="0.4">
      <c r="A445" s="1">
        <f t="shared" si="78"/>
        <v>44324</v>
      </c>
      <c r="B445" s="3">
        <f t="shared" si="79"/>
        <v>438</v>
      </c>
      <c r="C445" s="4">
        <f t="shared" si="76"/>
        <v>0.2446153846153846</v>
      </c>
      <c r="D445" s="14">
        <f t="shared" si="80"/>
        <v>7774245.1132772062</v>
      </c>
      <c r="E445" s="14">
        <f t="shared" si="77"/>
        <v>-1.0198292476117075E-27</v>
      </c>
      <c r="F445" s="14">
        <f t="shared" si="81"/>
        <v>4.6119428516354366E-27</v>
      </c>
      <c r="G445" s="14">
        <f t="shared" si="82"/>
        <v>-7.5399492609422947E-28</v>
      </c>
      <c r="H445" s="14">
        <f t="shared" si="83"/>
        <v>825754.8867227966</v>
      </c>
      <c r="I445" s="14">
        <f t="shared" si="75"/>
        <v>1.773824173705937E-27</v>
      </c>
      <c r="J445" s="3">
        <f t="shared" si="84"/>
        <v>825754.8867227966</v>
      </c>
      <c r="K445" s="3">
        <f t="shared" si="85"/>
        <v>1.0198292476117075E-27</v>
      </c>
      <c r="L445" s="3" t="str">
        <f ca="1">IF($A445&lt;=MAX(COVID19!A440:A4200),_xlfn.NUMBERVALUE(INDIRECT(ADDRESS((ROW(L445)-7)*28+29,5,,,"COVID19"))),"")</f>
        <v/>
      </c>
    </row>
    <row r="446" spans="1:12" x14ac:dyDescent="0.4">
      <c r="A446" s="1">
        <f t="shared" si="78"/>
        <v>44325</v>
      </c>
      <c r="B446" s="3">
        <f t="shared" si="79"/>
        <v>439</v>
      </c>
      <c r="C446" s="4">
        <f t="shared" si="76"/>
        <v>0.2446153846153846</v>
      </c>
      <c r="D446" s="14">
        <f t="shared" si="80"/>
        <v>7774245.1132772062</v>
      </c>
      <c r="E446" s="14">
        <f t="shared" si="77"/>
        <v>-8.5309993137374769E-28</v>
      </c>
      <c r="F446" s="14">
        <f t="shared" si="81"/>
        <v>3.8579479255412073E-27</v>
      </c>
      <c r="G446" s="14">
        <f t="shared" si="82"/>
        <v>-6.3072619383440884E-28</v>
      </c>
      <c r="H446" s="14">
        <f t="shared" si="83"/>
        <v>825754.8867227966</v>
      </c>
      <c r="I446" s="14">
        <f t="shared" si="75"/>
        <v>1.4838261252081565E-27</v>
      </c>
      <c r="J446" s="3">
        <f t="shared" si="84"/>
        <v>825754.8867227966</v>
      </c>
      <c r="K446" s="3">
        <f t="shared" si="85"/>
        <v>8.5309993137374769E-28</v>
      </c>
      <c r="L446" s="3" t="str">
        <f ca="1">IF($A446&lt;=MAX(COVID19!A441:A4200),_xlfn.NUMBERVALUE(INDIRECT(ADDRESS((ROW(L446)-7)*28+29,5,,,"COVID19"))),"")</f>
        <v/>
      </c>
    </row>
    <row r="447" spans="1:12" x14ac:dyDescent="0.4">
      <c r="A447" s="1">
        <f t="shared" si="78"/>
        <v>44326</v>
      </c>
      <c r="B447" s="3">
        <f t="shared" si="79"/>
        <v>440</v>
      </c>
      <c r="C447" s="4">
        <f t="shared" si="76"/>
        <v>0.2446153846153846</v>
      </c>
      <c r="D447" s="14">
        <f t="shared" si="80"/>
        <v>7774245.1132772062</v>
      </c>
      <c r="E447" s="14">
        <f t="shared" si="77"/>
        <v>-7.1362877130092817E-28</v>
      </c>
      <c r="F447" s="14">
        <f t="shared" si="81"/>
        <v>3.2272217317067983E-27</v>
      </c>
      <c r="G447" s="14">
        <f t="shared" si="82"/>
        <v>-5.2761035627860958E-28</v>
      </c>
      <c r="H447" s="14">
        <f t="shared" si="83"/>
        <v>825754.8867227966</v>
      </c>
      <c r="I447" s="14">
        <f t="shared" si="75"/>
        <v>1.2412391275795377E-27</v>
      </c>
      <c r="J447" s="3">
        <f t="shared" si="84"/>
        <v>825754.8867227966</v>
      </c>
      <c r="K447" s="3">
        <f t="shared" si="85"/>
        <v>7.1362877130092817E-28</v>
      </c>
      <c r="L447" s="3" t="str">
        <f ca="1">IF($A447&lt;=MAX(COVID19!A442:A4200),_xlfn.NUMBERVALUE(INDIRECT(ADDRESS((ROW(L447)-7)*28+29,5,,,"COVID19"))),"")</f>
        <v/>
      </c>
    </row>
    <row r="448" spans="1:12" x14ac:dyDescent="0.4">
      <c r="A448" s="1">
        <f t="shared" si="78"/>
        <v>44327</v>
      </c>
      <c r="B448" s="3">
        <f t="shared" si="79"/>
        <v>441</v>
      </c>
      <c r="C448" s="4">
        <f t="shared" si="76"/>
        <v>0.2446153846153846</v>
      </c>
      <c r="D448" s="14">
        <f t="shared" si="80"/>
        <v>7774245.1132772062</v>
      </c>
      <c r="E448" s="14">
        <f t="shared" si="77"/>
        <v>-5.9695940006512591E-28</v>
      </c>
      <c r="F448" s="14">
        <f t="shared" si="81"/>
        <v>2.6996113754281888E-27</v>
      </c>
      <c r="G448" s="14">
        <f t="shared" si="82"/>
        <v>-4.4135266740725433E-28</v>
      </c>
      <c r="H448" s="14">
        <f t="shared" si="83"/>
        <v>825754.8867227966</v>
      </c>
      <c r="I448" s="14">
        <f t="shared" si="75"/>
        <v>1.0383120674723802E-27</v>
      </c>
      <c r="J448" s="3">
        <f t="shared" si="84"/>
        <v>825754.8867227966</v>
      </c>
      <c r="K448" s="3">
        <f t="shared" si="85"/>
        <v>5.9695940006512591E-28</v>
      </c>
      <c r="L448" s="3" t="str">
        <f ca="1">IF($A448&lt;=MAX(COVID19!A443:A4200),_xlfn.NUMBERVALUE(INDIRECT(ADDRESS((ROW(L448)-7)*28+29,5,,,"COVID19"))),"")</f>
        <v/>
      </c>
    </row>
    <row r="449" spans="1:12" x14ac:dyDescent="0.4">
      <c r="A449" s="1">
        <f t="shared" si="78"/>
        <v>44328</v>
      </c>
      <c r="B449" s="3">
        <f t="shared" si="79"/>
        <v>442</v>
      </c>
      <c r="C449" s="4">
        <f t="shared" si="76"/>
        <v>0.2446153846153846</v>
      </c>
      <c r="D449" s="14">
        <f t="shared" si="80"/>
        <v>7774245.1132772062</v>
      </c>
      <c r="E449" s="14">
        <f t="shared" si="77"/>
        <v>-4.9936401061363931E-28</v>
      </c>
      <c r="F449" s="14">
        <f t="shared" si="81"/>
        <v>2.2582587080209345E-27</v>
      </c>
      <c r="G449" s="14">
        <f t="shared" si="82"/>
        <v>-3.6919703093287383E-28</v>
      </c>
      <c r="H449" s="14">
        <f t="shared" si="83"/>
        <v>825754.8867227966</v>
      </c>
      <c r="I449" s="14">
        <f t="shared" si="75"/>
        <v>8.6856104154651314E-28</v>
      </c>
      <c r="J449" s="3">
        <f t="shared" si="84"/>
        <v>825754.8867227966</v>
      </c>
      <c r="K449" s="3">
        <f t="shared" si="85"/>
        <v>4.9936401061363931E-28</v>
      </c>
      <c r="L449" s="3" t="str">
        <f ca="1">IF($A449&lt;=MAX(COVID19!A444:A4200),_xlfn.NUMBERVALUE(INDIRECT(ADDRESS((ROW(L449)-7)*28+29,5,,,"COVID19"))),"")</f>
        <v/>
      </c>
    </row>
    <row r="450" spans="1:12" x14ac:dyDescent="0.4">
      <c r="A450" s="1">
        <f t="shared" si="78"/>
        <v>44329</v>
      </c>
      <c r="B450" s="3">
        <f t="shared" si="79"/>
        <v>443</v>
      </c>
      <c r="C450" s="4">
        <f t="shared" si="76"/>
        <v>0.2446153846153846</v>
      </c>
      <c r="D450" s="14">
        <f t="shared" si="80"/>
        <v>7774245.1132772062</v>
      </c>
      <c r="E450" s="14">
        <f t="shared" si="77"/>
        <v>-4.1772424568393465E-28</v>
      </c>
      <c r="F450" s="14">
        <f t="shared" si="81"/>
        <v>1.8890616770880607E-27</v>
      </c>
      <c r="G450" s="14">
        <f t="shared" si="82"/>
        <v>-3.0883793781147328E-28</v>
      </c>
      <c r="H450" s="14">
        <f t="shared" si="83"/>
        <v>825754.8867227966</v>
      </c>
      <c r="I450" s="14">
        <f t="shared" si="75"/>
        <v>7.2656218349540793E-28</v>
      </c>
      <c r="J450" s="3">
        <f t="shared" si="84"/>
        <v>825754.8867227966</v>
      </c>
      <c r="K450" s="3">
        <f t="shared" si="85"/>
        <v>4.1772424568393465E-28</v>
      </c>
      <c r="L450" s="3" t="str">
        <f ca="1">IF($A450&lt;=MAX(COVID19!A445:A4200),_xlfn.NUMBERVALUE(INDIRECT(ADDRESS((ROW(L450)-7)*28+29,5,,,"COVID19"))),"")</f>
        <v/>
      </c>
    </row>
    <row r="451" spans="1:12" x14ac:dyDescent="0.4">
      <c r="A451" s="1">
        <f t="shared" si="78"/>
        <v>44330</v>
      </c>
      <c r="B451" s="3">
        <f t="shared" si="79"/>
        <v>444</v>
      </c>
      <c r="C451" s="4">
        <f t="shared" si="76"/>
        <v>0.2446153846153846</v>
      </c>
      <c r="D451" s="14">
        <f t="shared" si="80"/>
        <v>7774245.1132772062</v>
      </c>
      <c r="E451" s="14">
        <f t="shared" si="77"/>
        <v>-3.4943156039176156E-28</v>
      </c>
      <c r="F451" s="14">
        <f t="shared" si="81"/>
        <v>1.5802237392765874E-27</v>
      </c>
      <c r="G451" s="14">
        <f t="shared" si="82"/>
        <v>-2.5834680086846429E-28</v>
      </c>
      <c r="H451" s="14">
        <f t="shared" si="83"/>
        <v>825754.8867227966</v>
      </c>
      <c r="I451" s="14">
        <f t="shared" si="75"/>
        <v>6.0777836126022584E-28</v>
      </c>
      <c r="J451" s="3">
        <f t="shared" si="84"/>
        <v>825754.8867227966</v>
      </c>
      <c r="K451" s="3">
        <f t="shared" si="85"/>
        <v>3.4943156039176156E-28</v>
      </c>
      <c r="L451" s="3" t="str">
        <f ca="1">IF($A451&lt;=MAX(COVID19!A446:A4200),_xlfn.NUMBERVALUE(INDIRECT(ADDRESS((ROW(L451)-7)*28+29,5,,,"COVID19"))),"")</f>
        <v/>
      </c>
    </row>
    <row r="452" spans="1:12" x14ac:dyDescent="0.4">
      <c r="A452" s="1">
        <f t="shared" si="78"/>
        <v>44331</v>
      </c>
      <c r="B452" s="3">
        <f t="shared" si="79"/>
        <v>445</v>
      </c>
      <c r="C452" s="4">
        <f t="shared" si="76"/>
        <v>0.2446153846153846</v>
      </c>
      <c r="D452" s="14">
        <f t="shared" si="80"/>
        <v>7774245.1132772062</v>
      </c>
      <c r="E452" s="14">
        <f t="shared" si="77"/>
        <v>-2.9230387428889737E-28</v>
      </c>
      <c r="F452" s="14">
        <f t="shared" si="81"/>
        <v>1.3218769384081231E-27</v>
      </c>
      <c r="G452" s="14">
        <f t="shared" si="82"/>
        <v>-2.1611033279114989E-28</v>
      </c>
      <c r="H452" s="14">
        <f t="shared" si="83"/>
        <v>825754.8867227966</v>
      </c>
      <c r="I452" s="14">
        <f t="shared" si="75"/>
        <v>5.0841420708004727E-28</v>
      </c>
      <c r="J452" s="3">
        <f t="shared" si="84"/>
        <v>825754.8867227966</v>
      </c>
      <c r="K452" s="3">
        <f t="shared" si="85"/>
        <v>2.9230387428889737E-28</v>
      </c>
      <c r="L452" s="3" t="str">
        <f ca="1">IF($A452&lt;=MAX(COVID19!A447:A4200),_xlfn.NUMBERVALUE(INDIRECT(ADDRESS((ROW(L452)-7)*28+29,5,,,"COVID19"))),"")</f>
        <v/>
      </c>
    </row>
    <row r="453" spans="1:12" x14ac:dyDescent="0.4">
      <c r="A453" s="1">
        <f t="shared" si="78"/>
        <v>44332</v>
      </c>
      <c r="B453" s="3">
        <f t="shared" si="79"/>
        <v>446</v>
      </c>
      <c r="C453" s="4">
        <f t="shared" si="76"/>
        <v>0.2446153846153846</v>
      </c>
      <c r="D453" s="14">
        <f t="shared" si="80"/>
        <v>7774245.1132772062</v>
      </c>
      <c r="E453" s="14">
        <f t="shared" si="77"/>
        <v>-2.4451584976613907E-28</v>
      </c>
      <c r="F453" s="14">
        <f t="shared" si="81"/>
        <v>1.1057666056169732E-27</v>
      </c>
      <c r="G453" s="14">
        <f t="shared" si="82"/>
        <v>-1.8077899854808132E-28</v>
      </c>
      <c r="H453" s="14">
        <f t="shared" si="83"/>
        <v>825754.8867227966</v>
      </c>
      <c r="I453" s="14">
        <f t="shared" si="75"/>
        <v>4.2529484831422039E-28</v>
      </c>
      <c r="J453" s="3">
        <f t="shared" si="84"/>
        <v>825754.8867227966</v>
      </c>
      <c r="K453" s="3">
        <f t="shared" si="85"/>
        <v>2.4451584976613907E-28</v>
      </c>
      <c r="L453" s="3" t="str">
        <f ca="1">IF($A453&lt;=MAX(COVID19!A448:A4200),_xlfn.NUMBERVALUE(INDIRECT(ADDRESS((ROW(L453)-7)*28+29,5,,,"COVID19"))),"")</f>
        <v/>
      </c>
    </row>
    <row r="454" spans="1:12" x14ac:dyDescent="0.4">
      <c r="A454" s="1">
        <f t="shared" si="78"/>
        <v>44333</v>
      </c>
      <c r="B454" s="3">
        <f t="shared" si="79"/>
        <v>447</v>
      </c>
      <c r="C454" s="4">
        <f t="shared" si="76"/>
        <v>0.2446153846153846</v>
      </c>
      <c r="D454" s="14">
        <f t="shared" si="80"/>
        <v>7774245.1132772062</v>
      </c>
      <c r="E454" s="14">
        <f t="shared" si="77"/>
        <v>-2.0454056906466404E-28</v>
      </c>
      <c r="F454" s="14">
        <f t="shared" si="81"/>
        <v>9.2498760706889182E-28</v>
      </c>
      <c r="G454" s="14">
        <f t="shared" si="82"/>
        <v>-1.5122389519260199E-28</v>
      </c>
      <c r="H454" s="14">
        <f t="shared" si="83"/>
        <v>825754.8867227966</v>
      </c>
      <c r="I454" s="14">
        <f t="shared" si="75"/>
        <v>3.5576446425726603E-28</v>
      </c>
      <c r="J454" s="3">
        <f t="shared" si="84"/>
        <v>825754.8867227966</v>
      </c>
      <c r="K454" s="3">
        <f t="shared" si="85"/>
        <v>2.0454056906466404E-28</v>
      </c>
      <c r="L454" s="3" t="str">
        <f ca="1">IF($A454&lt;=MAX(COVID19!A449:A4200),_xlfn.NUMBERVALUE(INDIRECT(ADDRESS((ROW(L454)-7)*28+29,5,,,"COVID19"))),"")</f>
        <v/>
      </c>
    </row>
    <row r="455" spans="1:12" x14ac:dyDescent="0.4">
      <c r="A455" s="1">
        <f t="shared" si="78"/>
        <v>44334</v>
      </c>
      <c r="B455" s="3">
        <f t="shared" si="79"/>
        <v>448</v>
      </c>
      <c r="C455" s="4">
        <f t="shared" si="76"/>
        <v>0.2446153846153846</v>
      </c>
      <c r="D455" s="14">
        <f t="shared" si="80"/>
        <v>7774245.1132772062</v>
      </c>
      <c r="E455" s="14">
        <f t="shared" si="77"/>
        <v>-1.7110074636597334E-28</v>
      </c>
      <c r="F455" s="14">
        <f t="shared" si="81"/>
        <v>7.7376371187628988E-28</v>
      </c>
      <c r="G455" s="14">
        <f t="shared" si="82"/>
        <v>-1.2650068127875351E-28</v>
      </c>
      <c r="H455" s="14">
        <f t="shared" si="83"/>
        <v>825754.8867227966</v>
      </c>
      <c r="I455" s="14">
        <f t="shared" ref="I455:I518" si="86">$H$1*F455</f>
        <v>2.9760142764472685E-28</v>
      </c>
      <c r="J455" s="3">
        <f t="shared" si="84"/>
        <v>825754.8867227966</v>
      </c>
      <c r="K455" s="3">
        <f t="shared" si="85"/>
        <v>1.7110074636597334E-28</v>
      </c>
      <c r="L455" s="3" t="str">
        <f ca="1">IF($A455&lt;=MAX(COVID19!A450:A4200),_xlfn.NUMBERVALUE(INDIRECT(ADDRESS((ROW(L455)-7)*28+29,5,,,"COVID19"))),"")</f>
        <v/>
      </c>
    </row>
    <row r="456" spans="1:12" x14ac:dyDescent="0.4">
      <c r="A456" s="1">
        <f t="shared" si="78"/>
        <v>44335</v>
      </c>
      <c r="B456" s="3">
        <f t="shared" si="79"/>
        <v>449</v>
      </c>
      <c r="C456" s="4">
        <f t="shared" ref="C456:C519" si="87">C$1*H$1*(1-((1-C$3)/(1+EXP(-C$2*(B456-C$4)))))</f>
        <v>0.2446153846153846</v>
      </c>
      <c r="D456" s="14">
        <f t="shared" si="80"/>
        <v>7774245.1132772062</v>
      </c>
      <c r="E456" s="14">
        <f t="shared" ref="E456:E519" si="88">-C456*D456*F456/K$1</f>
        <v>-1.4312791609442481E-28</v>
      </c>
      <c r="F456" s="14">
        <f t="shared" si="81"/>
        <v>6.4726303059753632E-28</v>
      </c>
      <c r="G456" s="14">
        <f t="shared" si="82"/>
        <v>-1.0581940336616606E-28</v>
      </c>
      <c r="H456" s="14">
        <f t="shared" si="83"/>
        <v>825754.8867227966</v>
      </c>
      <c r="I456" s="14">
        <f t="shared" si="86"/>
        <v>2.4894731946059087E-28</v>
      </c>
      <c r="J456" s="3">
        <f t="shared" si="84"/>
        <v>825754.8867227966</v>
      </c>
      <c r="K456" s="3">
        <f t="shared" si="85"/>
        <v>1.4312791609442481E-28</v>
      </c>
      <c r="L456" s="3" t="str">
        <f ca="1">IF($A456&lt;=MAX(COVID19!A451:A4200),_xlfn.NUMBERVALUE(INDIRECT(ADDRESS((ROW(L456)-7)*28+29,5,,,"COVID19"))),"")</f>
        <v/>
      </c>
    </row>
    <row r="457" spans="1:12" x14ac:dyDescent="0.4">
      <c r="A457" s="1">
        <f t="shared" ref="A457:A520" si="89">A456+1</f>
        <v>44336</v>
      </c>
      <c r="B457" s="3">
        <f t="shared" ref="B457:B520" si="90">B456+1</f>
        <v>450</v>
      </c>
      <c r="C457" s="4">
        <f t="shared" si="87"/>
        <v>0.2446153846153846</v>
      </c>
      <c r="D457" s="14">
        <f t="shared" si="80"/>
        <v>7774245.1132772062</v>
      </c>
      <c r="E457" s="14">
        <f t="shared" si="88"/>
        <v>-1.197282934214404E-28</v>
      </c>
      <c r="F457" s="14">
        <f t="shared" si="81"/>
        <v>5.4144362723137022E-28</v>
      </c>
      <c r="G457" s="14">
        <f t="shared" si="82"/>
        <v>-8.8519255513701966E-29</v>
      </c>
      <c r="H457" s="14">
        <f t="shared" si="83"/>
        <v>825754.8867227966</v>
      </c>
      <c r="I457" s="14">
        <f t="shared" si="86"/>
        <v>2.0824754893514236E-28</v>
      </c>
      <c r="J457" s="3">
        <f t="shared" si="84"/>
        <v>825754.8867227966</v>
      </c>
      <c r="K457" s="3">
        <f t="shared" si="85"/>
        <v>1.197282934214404E-28</v>
      </c>
      <c r="L457" s="3" t="str">
        <f ca="1">IF($A457&lt;=MAX(COVID19!A452:A4200),_xlfn.NUMBERVALUE(INDIRECT(ADDRESS((ROW(L457)-7)*28+29,5,,,"COVID19"))),"")</f>
        <v/>
      </c>
    </row>
    <row r="458" spans="1:12" x14ac:dyDescent="0.4">
      <c r="A458" s="1">
        <f t="shared" si="89"/>
        <v>44337</v>
      </c>
      <c r="B458" s="3">
        <f t="shared" si="90"/>
        <v>451</v>
      </c>
      <c r="C458" s="4">
        <f t="shared" si="87"/>
        <v>0.2446153846153846</v>
      </c>
      <c r="D458" s="14">
        <f t="shared" si="80"/>
        <v>7774245.1132772062</v>
      </c>
      <c r="E458" s="14">
        <f t="shared" si="88"/>
        <v>-1.0015421614993323E-28</v>
      </c>
      <c r="F458" s="14">
        <f t="shared" si="81"/>
        <v>4.5292437171766828E-28</v>
      </c>
      <c r="G458" s="14">
        <f t="shared" si="82"/>
        <v>-7.404746527993916E-29</v>
      </c>
      <c r="H458" s="14">
        <f t="shared" si="83"/>
        <v>825754.8867227966</v>
      </c>
      <c r="I458" s="14">
        <f t="shared" si="86"/>
        <v>1.7420168142987239E-28</v>
      </c>
      <c r="J458" s="3">
        <f t="shared" si="84"/>
        <v>825754.8867227966</v>
      </c>
      <c r="K458" s="3">
        <f t="shared" si="85"/>
        <v>1.0015421614993323E-28</v>
      </c>
      <c r="L458" s="3" t="str">
        <f ca="1">IF($A458&lt;=MAX(COVID19!A453:A4200),_xlfn.NUMBERVALUE(INDIRECT(ADDRESS((ROW(L458)-7)*28+29,5,,,"COVID19"))),"")</f>
        <v/>
      </c>
    </row>
    <row r="459" spans="1:12" x14ac:dyDescent="0.4">
      <c r="A459" s="1">
        <f t="shared" si="89"/>
        <v>44338</v>
      </c>
      <c r="B459" s="3">
        <f t="shared" si="90"/>
        <v>452</v>
      </c>
      <c r="C459" s="4">
        <f t="shared" si="87"/>
        <v>0.2446153846153846</v>
      </c>
      <c r="D459" s="14">
        <f t="shared" si="80"/>
        <v>7774245.1132772062</v>
      </c>
      <c r="E459" s="14">
        <f t="shared" si="88"/>
        <v>-8.3780255493153667E-29</v>
      </c>
      <c r="F459" s="14">
        <f t="shared" si="81"/>
        <v>3.7887690643772913E-28</v>
      </c>
      <c r="G459" s="14">
        <f t="shared" si="82"/>
        <v>-6.1941631598280608E-29</v>
      </c>
      <c r="H459" s="14">
        <f t="shared" si="83"/>
        <v>825754.8867227966</v>
      </c>
      <c r="I459" s="14">
        <f t="shared" si="86"/>
        <v>1.4572188709143427E-28</v>
      </c>
      <c r="J459" s="3">
        <f t="shared" si="84"/>
        <v>825754.8867227966</v>
      </c>
      <c r="K459" s="3">
        <f t="shared" si="85"/>
        <v>8.3780255493153667E-29</v>
      </c>
      <c r="L459" s="3" t="str">
        <f ca="1">IF($A459&lt;=MAX(COVID19!A454:A4200),_xlfn.NUMBERVALUE(INDIRECT(ADDRESS((ROW(L459)-7)*28+29,5,,,"COVID19"))),"")</f>
        <v/>
      </c>
    </row>
    <row r="460" spans="1:12" x14ac:dyDescent="0.4">
      <c r="A460" s="1">
        <f t="shared" si="89"/>
        <v>44339</v>
      </c>
      <c r="B460" s="3">
        <f t="shared" si="90"/>
        <v>453</v>
      </c>
      <c r="C460" s="4">
        <f t="shared" si="87"/>
        <v>0.2446153846153846</v>
      </c>
      <c r="D460" s="14">
        <f t="shared" si="80"/>
        <v>7774245.1132772062</v>
      </c>
      <c r="E460" s="14">
        <f t="shared" si="88"/>
        <v>-7.0083232442160001E-29</v>
      </c>
      <c r="F460" s="14">
        <f t="shared" si="81"/>
        <v>3.1693527483944852E-28</v>
      </c>
      <c r="G460" s="14">
        <f t="shared" si="82"/>
        <v>-5.181495018839711E-29</v>
      </c>
      <c r="H460" s="14">
        <f t="shared" si="83"/>
        <v>825754.8867227966</v>
      </c>
      <c r="I460" s="14">
        <f t="shared" si="86"/>
        <v>1.2189818263055711E-28</v>
      </c>
      <c r="J460" s="3">
        <f t="shared" si="84"/>
        <v>825754.8867227966</v>
      </c>
      <c r="K460" s="3">
        <f t="shared" si="85"/>
        <v>7.0083232442160001E-29</v>
      </c>
      <c r="L460" s="3" t="str">
        <f ca="1">IF($A460&lt;=MAX(COVID19!A455:A4200),_xlfn.NUMBERVALUE(INDIRECT(ADDRESS((ROW(L460)-7)*28+29,5,,,"COVID19"))),"")</f>
        <v/>
      </c>
    </row>
    <row r="461" spans="1:12" x14ac:dyDescent="0.4">
      <c r="A461" s="1">
        <f t="shared" si="89"/>
        <v>44340</v>
      </c>
      <c r="B461" s="3">
        <f t="shared" si="90"/>
        <v>454</v>
      </c>
      <c r="C461" s="4">
        <f t="shared" si="87"/>
        <v>0.2446153846153846</v>
      </c>
      <c r="D461" s="14">
        <f t="shared" si="80"/>
        <v>7774245.1132772062</v>
      </c>
      <c r="E461" s="14">
        <f t="shared" si="88"/>
        <v>-5.8625501207061814E-29</v>
      </c>
      <c r="F461" s="14">
        <f t="shared" si="81"/>
        <v>2.6512032465105142E-28</v>
      </c>
      <c r="G461" s="14">
        <f t="shared" si="82"/>
        <v>-4.3343854427957948E-29</v>
      </c>
      <c r="H461" s="14">
        <f t="shared" si="83"/>
        <v>825754.8867227966</v>
      </c>
      <c r="I461" s="14">
        <f t="shared" si="86"/>
        <v>1.0196935563501976E-28</v>
      </c>
      <c r="J461" s="3">
        <f t="shared" si="84"/>
        <v>825754.8867227966</v>
      </c>
      <c r="K461" s="3">
        <f t="shared" si="85"/>
        <v>5.8625501207061814E-29</v>
      </c>
      <c r="L461" s="3" t="str">
        <f ca="1">IF($A461&lt;=MAX(COVID19!A456:A4200),_xlfn.NUMBERVALUE(INDIRECT(ADDRESS((ROW(L461)-7)*28+29,5,,,"COVID19"))),"")</f>
        <v/>
      </c>
    </row>
    <row r="462" spans="1:12" x14ac:dyDescent="0.4">
      <c r="A462" s="1">
        <f t="shared" si="89"/>
        <v>44341</v>
      </c>
      <c r="B462" s="3">
        <f t="shared" si="90"/>
        <v>455</v>
      </c>
      <c r="C462" s="4">
        <f t="shared" si="87"/>
        <v>0.2446153846153846</v>
      </c>
      <c r="D462" s="14">
        <f t="shared" si="80"/>
        <v>7774245.1132772062</v>
      </c>
      <c r="E462" s="14">
        <f t="shared" si="88"/>
        <v>-4.9040965606370058E-29</v>
      </c>
      <c r="F462" s="14">
        <f t="shared" si="81"/>
        <v>2.217764702230935E-28</v>
      </c>
      <c r="G462" s="14">
        <f t="shared" si="82"/>
        <v>-3.6257676787127429E-29</v>
      </c>
      <c r="H462" s="14">
        <f t="shared" si="83"/>
        <v>825754.8867227966</v>
      </c>
      <c r="I462" s="14">
        <f t="shared" si="86"/>
        <v>8.5298642393497487E-29</v>
      </c>
      <c r="J462" s="3">
        <f t="shared" si="84"/>
        <v>825754.8867227966</v>
      </c>
      <c r="K462" s="3">
        <f t="shared" si="85"/>
        <v>4.9040965606370058E-29</v>
      </c>
      <c r="L462" s="3" t="str">
        <f ca="1">IF($A462&lt;=MAX(COVID19!A457:A4200),_xlfn.NUMBERVALUE(INDIRECT(ADDRESS((ROW(L462)-7)*28+29,5,,,"COVID19"))),"")</f>
        <v/>
      </c>
    </row>
    <row r="463" spans="1:12" x14ac:dyDescent="0.4">
      <c r="A463" s="1">
        <f t="shared" si="89"/>
        <v>44342</v>
      </c>
      <c r="B463" s="3">
        <f t="shared" si="90"/>
        <v>456</v>
      </c>
      <c r="C463" s="4">
        <f t="shared" si="87"/>
        <v>0.2446153846153846</v>
      </c>
      <c r="D463" s="14">
        <f t="shared" si="80"/>
        <v>7774245.1132772062</v>
      </c>
      <c r="E463" s="14">
        <f t="shared" si="88"/>
        <v>-4.1023381601647971E-29</v>
      </c>
      <c r="F463" s="14">
        <f t="shared" si="81"/>
        <v>1.8551879343596608E-28</v>
      </c>
      <c r="G463" s="14">
        <f t="shared" si="82"/>
        <v>-3.0330000489108205E-29</v>
      </c>
      <c r="H463" s="14">
        <f t="shared" si="83"/>
        <v>825754.8867227966</v>
      </c>
      <c r="I463" s="14">
        <f t="shared" si="86"/>
        <v>7.1353382090756176E-29</v>
      </c>
      <c r="J463" s="3">
        <f t="shared" si="84"/>
        <v>825754.8867227966</v>
      </c>
      <c r="K463" s="3">
        <f t="shared" si="85"/>
        <v>4.1023381601647971E-29</v>
      </c>
      <c r="L463" s="3" t="str">
        <f ca="1">IF($A463&lt;=MAX(COVID19!A458:A4200),_xlfn.NUMBERVALUE(INDIRECT(ADDRESS((ROW(L463)-7)*28+29,5,,,"COVID19"))),"")</f>
        <v/>
      </c>
    </row>
    <row r="464" spans="1:12" x14ac:dyDescent="0.4">
      <c r="A464" s="1">
        <f t="shared" si="89"/>
        <v>44343</v>
      </c>
      <c r="B464" s="3">
        <f t="shared" si="90"/>
        <v>457</v>
      </c>
      <c r="C464" s="4">
        <f t="shared" si="87"/>
        <v>0.2446153846153846</v>
      </c>
      <c r="D464" s="14">
        <f t="shared" si="80"/>
        <v>7774245.1132772062</v>
      </c>
      <c r="E464" s="14">
        <f t="shared" si="88"/>
        <v>-3.4316572221323286E-29</v>
      </c>
      <c r="F464" s="14">
        <f t="shared" si="81"/>
        <v>1.5518879294685788E-28</v>
      </c>
      <c r="G464" s="14">
        <f t="shared" si="82"/>
        <v>-2.5371425065929739E-29</v>
      </c>
      <c r="H464" s="14">
        <f t="shared" si="83"/>
        <v>825754.8867227966</v>
      </c>
      <c r="I464" s="14">
        <f t="shared" si="86"/>
        <v>5.9687997287253025E-29</v>
      </c>
      <c r="J464" s="3">
        <f t="shared" si="84"/>
        <v>825754.8867227966</v>
      </c>
      <c r="K464" s="3">
        <f t="shared" si="85"/>
        <v>3.4316572221323286E-29</v>
      </c>
      <c r="L464" s="3" t="str">
        <f ca="1">IF($A464&lt;=MAX(COVID19!A459:A4200),_xlfn.NUMBERVALUE(INDIRECT(ADDRESS((ROW(L464)-7)*28+29,5,,,"COVID19"))),"")</f>
        <v/>
      </c>
    </row>
    <row r="465" spans="1:12" x14ac:dyDescent="0.4">
      <c r="A465" s="1">
        <f t="shared" si="89"/>
        <v>44344</v>
      </c>
      <c r="B465" s="3">
        <f t="shared" si="90"/>
        <v>458</v>
      </c>
      <c r="C465" s="4">
        <f t="shared" si="87"/>
        <v>0.2446153846153846</v>
      </c>
      <c r="D465" s="14">
        <f t="shared" si="80"/>
        <v>7774245.1132772062</v>
      </c>
      <c r="E465" s="14">
        <f t="shared" si="88"/>
        <v>-2.8706242221972017E-29</v>
      </c>
      <c r="F465" s="14">
        <f t="shared" si="81"/>
        <v>1.2981736788092815E-28</v>
      </c>
      <c r="G465" s="14">
        <f t="shared" si="82"/>
        <v>-2.1223514655308036E-29</v>
      </c>
      <c r="H465" s="14">
        <f t="shared" si="83"/>
        <v>825754.8867227966</v>
      </c>
      <c r="I465" s="14">
        <f t="shared" si="86"/>
        <v>4.9929756877280053E-29</v>
      </c>
      <c r="J465" s="3">
        <f t="shared" si="84"/>
        <v>825754.8867227966</v>
      </c>
      <c r="K465" s="3">
        <f t="shared" si="85"/>
        <v>2.8706242221972017E-29</v>
      </c>
      <c r="L465" s="3" t="str">
        <f ca="1">IF($A465&lt;=MAX(COVID19!A460:A4200),_xlfn.NUMBERVALUE(INDIRECT(ADDRESS((ROW(L465)-7)*28+29,5,,,"COVID19"))),"")</f>
        <v/>
      </c>
    </row>
    <row r="466" spans="1:12" x14ac:dyDescent="0.4">
      <c r="A466" s="1">
        <f t="shared" si="89"/>
        <v>44345</v>
      </c>
      <c r="B466" s="3">
        <f t="shared" si="90"/>
        <v>459</v>
      </c>
      <c r="C466" s="4">
        <f t="shared" si="87"/>
        <v>0.2446153846153846</v>
      </c>
      <c r="D466" s="14">
        <f t="shared" si="80"/>
        <v>7774245.1132772062</v>
      </c>
      <c r="E466" s="14">
        <f t="shared" si="88"/>
        <v>-2.4013130950022156E-29</v>
      </c>
      <c r="F466" s="14">
        <f t="shared" si="81"/>
        <v>1.0859385322562011E-28</v>
      </c>
      <c r="G466" s="14">
        <f t="shared" si="82"/>
        <v>-1.7753735675216348E-29</v>
      </c>
      <c r="H466" s="14">
        <f t="shared" si="83"/>
        <v>825754.8867227966</v>
      </c>
      <c r="I466" s="14">
        <f t="shared" si="86"/>
        <v>4.1766866625238504E-29</v>
      </c>
      <c r="J466" s="3">
        <f t="shared" si="84"/>
        <v>825754.8867227966</v>
      </c>
      <c r="K466" s="3">
        <f t="shared" si="85"/>
        <v>2.4013130950022156E-29</v>
      </c>
      <c r="L466" s="3" t="str">
        <f ca="1">IF($A466&lt;=MAX(COVID19!A461:A4200),_xlfn.NUMBERVALUE(INDIRECT(ADDRESS((ROW(L466)-7)*28+29,5,,,"COVID19"))),"")</f>
        <v/>
      </c>
    </row>
    <row r="467" spans="1:12" x14ac:dyDescent="0.4">
      <c r="A467" s="1">
        <f t="shared" si="89"/>
        <v>44346</v>
      </c>
      <c r="B467" s="3">
        <f t="shared" si="90"/>
        <v>460</v>
      </c>
      <c r="C467" s="4">
        <f t="shared" si="87"/>
        <v>0.2446153846153846</v>
      </c>
      <c r="D467" s="14">
        <f t="shared" si="80"/>
        <v>7774245.1132772062</v>
      </c>
      <c r="E467" s="14">
        <f t="shared" si="88"/>
        <v>-2.0087284624859533E-29</v>
      </c>
      <c r="F467" s="14">
        <f t="shared" si="81"/>
        <v>9.0840117550403769E-29</v>
      </c>
      <c r="G467" s="14">
        <f t="shared" si="82"/>
        <v>-1.4851222125295758E-29</v>
      </c>
      <c r="H467" s="14">
        <f t="shared" si="83"/>
        <v>825754.8867227966</v>
      </c>
      <c r="I467" s="14">
        <f t="shared" si="86"/>
        <v>3.4938506750155291E-29</v>
      </c>
      <c r="J467" s="3">
        <f t="shared" si="84"/>
        <v>825754.8867227966</v>
      </c>
      <c r="K467" s="3">
        <f t="shared" si="85"/>
        <v>2.0087284624859533E-29</v>
      </c>
      <c r="L467" s="3" t="str">
        <f ca="1">IF($A467&lt;=MAX(COVID19!A462:A4200),_xlfn.NUMBERVALUE(INDIRECT(ADDRESS((ROW(L467)-7)*28+29,5,,,"COVID19"))),"")</f>
        <v/>
      </c>
    </row>
    <row r="468" spans="1:12" x14ac:dyDescent="0.4">
      <c r="A468" s="1">
        <f t="shared" si="89"/>
        <v>44347</v>
      </c>
      <c r="B468" s="3">
        <f t="shared" si="90"/>
        <v>461</v>
      </c>
      <c r="C468" s="4">
        <f t="shared" si="87"/>
        <v>0.2446153846153846</v>
      </c>
      <c r="D468" s="14">
        <f t="shared" si="80"/>
        <v>7774245.1132772062</v>
      </c>
      <c r="E468" s="14">
        <f t="shared" si="88"/>
        <v>-1.6803265031948941E-29</v>
      </c>
      <c r="F468" s="14">
        <f t="shared" si="81"/>
        <v>7.5988895425108006E-29</v>
      </c>
      <c r="G468" s="14">
        <f t="shared" si="82"/>
        <v>-1.2423233208477212E-29</v>
      </c>
      <c r="H468" s="14">
        <f t="shared" si="83"/>
        <v>825754.8867227966</v>
      </c>
      <c r="I468" s="14">
        <f t="shared" si="86"/>
        <v>2.9226498240426154E-29</v>
      </c>
      <c r="J468" s="3">
        <f t="shared" si="84"/>
        <v>825754.8867227966</v>
      </c>
      <c r="K468" s="3">
        <f t="shared" si="85"/>
        <v>1.6803265031948941E-29</v>
      </c>
      <c r="L468" s="3" t="str">
        <f ca="1">IF($A468&lt;=MAX(COVID19!A463:A4200),_xlfn.NUMBERVALUE(INDIRECT(ADDRESS((ROW(L468)-7)*28+29,5,,,"COVID19"))),"")</f>
        <v/>
      </c>
    </row>
    <row r="469" spans="1:12" x14ac:dyDescent="0.4">
      <c r="A469" s="1">
        <f t="shared" si="89"/>
        <v>44348</v>
      </c>
      <c r="B469" s="3">
        <f t="shared" si="90"/>
        <v>462</v>
      </c>
      <c r="C469" s="4">
        <f t="shared" si="87"/>
        <v>0.2446153846153846</v>
      </c>
      <c r="D469" s="14">
        <f t="shared" si="80"/>
        <v>7774245.1132772062</v>
      </c>
      <c r="E469" s="14">
        <f t="shared" si="88"/>
        <v>-1.4056141534654659E-29</v>
      </c>
      <c r="F469" s="14">
        <f t="shared" si="81"/>
        <v>6.3565662216630788E-29</v>
      </c>
      <c r="G469" s="14">
        <f t="shared" si="82"/>
        <v>-1.0392190087126412E-29</v>
      </c>
      <c r="H469" s="14">
        <f t="shared" si="83"/>
        <v>825754.8867227966</v>
      </c>
      <c r="I469" s="14">
        <f t="shared" si="86"/>
        <v>2.4448331621781071E-29</v>
      </c>
      <c r="J469" s="3">
        <f t="shared" si="84"/>
        <v>825754.8867227966</v>
      </c>
      <c r="K469" s="3">
        <f t="shared" si="85"/>
        <v>1.4056141534654659E-29</v>
      </c>
      <c r="L469" s="3" t="str">
        <f ca="1">IF($A469&lt;=MAX(COVID19!A464:A4200),_xlfn.NUMBERVALUE(INDIRECT(ADDRESS((ROW(L469)-7)*28+29,5,,,"COVID19"))),"")</f>
        <v/>
      </c>
    </row>
    <row r="470" spans="1:12" x14ac:dyDescent="0.4">
      <c r="A470" s="1">
        <f t="shared" si="89"/>
        <v>44349</v>
      </c>
      <c r="B470" s="3">
        <f t="shared" si="90"/>
        <v>463</v>
      </c>
      <c r="C470" s="4">
        <f t="shared" si="87"/>
        <v>0.2446153846153846</v>
      </c>
      <c r="D470" s="14">
        <f t="shared" si="80"/>
        <v>7774245.1132772062</v>
      </c>
      <c r="E470" s="14">
        <f t="shared" si="88"/>
        <v>-1.1758138341958172E-29</v>
      </c>
      <c r="F470" s="14">
        <f t="shared" si="81"/>
        <v>5.3173472129504371E-29</v>
      </c>
      <c r="G470" s="14">
        <f t="shared" si="82"/>
        <v>-8.6931970924665833E-30</v>
      </c>
      <c r="H470" s="14">
        <f t="shared" si="83"/>
        <v>825754.8867227966</v>
      </c>
      <c r="I470" s="14">
        <f t="shared" si="86"/>
        <v>2.0451335434424756E-29</v>
      </c>
      <c r="J470" s="3">
        <f t="shared" si="84"/>
        <v>825754.8867227966</v>
      </c>
      <c r="K470" s="3">
        <f t="shared" si="85"/>
        <v>1.1758138341958172E-29</v>
      </c>
      <c r="L470" s="3" t="str">
        <f ca="1">IF($A470&lt;=MAX(COVID19!A465:A4200),_xlfn.NUMBERVALUE(INDIRECT(ADDRESS((ROW(L470)-7)*28+29,5,,,"COVID19"))),"")</f>
        <v/>
      </c>
    </row>
    <row r="471" spans="1:12" x14ac:dyDescent="0.4">
      <c r="A471" s="1">
        <f t="shared" si="89"/>
        <v>44350</v>
      </c>
      <c r="B471" s="3">
        <f t="shared" si="90"/>
        <v>464</v>
      </c>
      <c r="C471" s="4">
        <f t="shared" si="87"/>
        <v>0.2446153846153846</v>
      </c>
      <c r="D471" s="14">
        <f t="shared" si="80"/>
        <v>7774245.1132772062</v>
      </c>
      <c r="E471" s="14">
        <f t="shared" si="88"/>
        <v>-9.8358299059361034E-30</v>
      </c>
      <c r="F471" s="14">
        <f t="shared" si="81"/>
        <v>4.4480275037037789E-29</v>
      </c>
      <c r="G471" s="14">
        <f t="shared" si="82"/>
        <v>-7.2719681852322745E-30</v>
      </c>
      <c r="H471" s="14">
        <f t="shared" si="83"/>
        <v>825754.8867227966</v>
      </c>
      <c r="I471" s="14">
        <f t="shared" si="86"/>
        <v>1.7107798091168378E-29</v>
      </c>
      <c r="J471" s="3">
        <f t="shared" si="84"/>
        <v>825754.8867227966</v>
      </c>
      <c r="K471" s="3">
        <f t="shared" si="85"/>
        <v>9.8358299059361034E-30</v>
      </c>
      <c r="L471" s="3" t="str">
        <f ca="1">IF($A471&lt;=MAX(COVID19!A466:A4200),_xlfn.NUMBERVALUE(INDIRECT(ADDRESS((ROW(L471)-7)*28+29,5,,,"COVID19"))),"")</f>
        <v/>
      </c>
    </row>
    <row r="472" spans="1:12" x14ac:dyDescent="0.4">
      <c r="A472" s="1">
        <f t="shared" si="89"/>
        <v>44351</v>
      </c>
      <c r="B472" s="3">
        <f t="shared" si="90"/>
        <v>465</v>
      </c>
      <c r="C472" s="4">
        <f t="shared" si="87"/>
        <v>0.2446153846153846</v>
      </c>
      <c r="D472" s="14">
        <f t="shared" si="80"/>
        <v>7774245.1132772062</v>
      </c>
      <c r="E472" s="14">
        <f t="shared" si="88"/>
        <v>-8.2277948366438045E-30</v>
      </c>
      <c r="F472" s="14">
        <f t="shared" si="81"/>
        <v>3.7208306851805513E-29</v>
      </c>
      <c r="G472" s="14">
        <f t="shared" si="82"/>
        <v>-6.0830924140506235E-30</v>
      </c>
      <c r="H472" s="14">
        <f t="shared" si="83"/>
        <v>825754.8867227966</v>
      </c>
      <c r="I472" s="14">
        <f t="shared" si="86"/>
        <v>1.4310887250694428E-29</v>
      </c>
      <c r="J472" s="3">
        <f t="shared" si="84"/>
        <v>825754.8867227966</v>
      </c>
      <c r="K472" s="3">
        <f t="shared" si="85"/>
        <v>8.2277948366438045E-30</v>
      </c>
      <c r="L472" s="3" t="str">
        <f ca="1">IF($A472&lt;=MAX(COVID19!A467:A4200),_xlfn.NUMBERVALUE(INDIRECT(ADDRESS((ROW(L472)-7)*28+29,5,,,"COVID19"))),"")</f>
        <v/>
      </c>
    </row>
    <row r="473" spans="1:12" x14ac:dyDescent="0.4">
      <c r="A473" s="1">
        <f t="shared" si="89"/>
        <v>44352</v>
      </c>
      <c r="B473" s="3">
        <f t="shared" si="90"/>
        <v>466</v>
      </c>
      <c r="C473" s="4">
        <f t="shared" si="87"/>
        <v>0.2446153846153846</v>
      </c>
      <c r="D473" s="14">
        <f t="shared" si="80"/>
        <v>7774245.1132772062</v>
      </c>
      <c r="E473" s="14">
        <f t="shared" si="88"/>
        <v>-6.8826533725482912E-30</v>
      </c>
      <c r="F473" s="14">
        <f t="shared" si="81"/>
        <v>3.1125214437754889E-29</v>
      </c>
      <c r="G473" s="14">
        <f t="shared" si="82"/>
        <v>-5.0885829496651269E-30</v>
      </c>
      <c r="H473" s="14">
        <f t="shared" si="83"/>
        <v>825754.8867227966</v>
      </c>
      <c r="I473" s="14">
        <f t="shared" si="86"/>
        <v>1.1971236322213418E-29</v>
      </c>
      <c r="J473" s="3">
        <f t="shared" si="84"/>
        <v>825754.8867227966</v>
      </c>
      <c r="K473" s="3">
        <f t="shared" si="85"/>
        <v>6.8826533725482912E-30</v>
      </c>
      <c r="L473" s="3" t="str">
        <f ca="1">IF($A473&lt;=MAX(COVID19!A468:A4200),_xlfn.NUMBERVALUE(INDIRECT(ADDRESS((ROW(L473)-7)*28+29,5,,,"COVID19"))),"")</f>
        <v/>
      </c>
    </row>
    <row r="474" spans="1:12" x14ac:dyDescent="0.4">
      <c r="A474" s="1">
        <f t="shared" si="89"/>
        <v>44353</v>
      </c>
      <c r="B474" s="3">
        <f t="shared" si="90"/>
        <v>467</v>
      </c>
      <c r="C474" s="4">
        <f t="shared" si="87"/>
        <v>0.2446153846153846</v>
      </c>
      <c r="D474" s="14">
        <f t="shared" si="80"/>
        <v>7774245.1132772062</v>
      </c>
      <c r="E474" s="14">
        <f t="shared" si="88"/>
        <v>-5.7574256999793414E-30</v>
      </c>
      <c r="F474" s="14">
        <f t="shared" si="81"/>
        <v>2.6036631488089762E-29</v>
      </c>
      <c r="G474" s="14">
        <f t="shared" si="82"/>
        <v>-4.2566633339013362E-30</v>
      </c>
      <c r="H474" s="14">
        <f t="shared" si="83"/>
        <v>825754.8867227966</v>
      </c>
      <c r="I474" s="14">
        <f t="shared" si="86"/>
        <v>1.0014089033880678E-29</v>
      </c>
      <c r="J474" s="3">
        <f t="shared" si="84"/>
        <v>825754.8867227966</v>
      </c>
      <c r="K474" s="3">
        <f t="shared" si="85"/>
        <v>5.7574256999793414E-30</v>
      </c>
      <c r="L474" s="3" t="str">
        <f ca="1">IF($A474&lt;=MAX(COVID19!A469:A4200),_xlfn.NUMBERVALUE(INDIRECT(ADDRESS((ROW(L474)-7)*28+29,5,,,"COVID19"))),"")</f>
        <v/>
      </c>
    </row>
    <row r="475" spans="1:12" x14ac:dyDescent="0.4">
      <c r="A475" s="1">
        <f t="shared" si="89"/>
        <v>44354</v>
      </c>
      <c r="B475" s="3">
        <f t="shared" si="90"/>
        <v>468</v>
      </c>
      <c r="C475" s="4">
        <f t="shared" si="87"/>
        <v>0.2446153846153846</v>
      </c>
      <c r="D475" s="14">
        <f t="shared" si="80"/>
        <v>7774245.1132772062</v>
      </c>
      <c r="E475" s="14">
        <f t="shared" si="88"/>
        <v>-4.8161586668005676E-30</v>
      </c>
      <c r="F475" s="14">
        <f t="shared" si="81"/>
        <v>2.1779968154188427E-29</v>
      </c>
      <c r="G475" s="14">
        <f t="shared" si="82"/>
        <v>-3.560752161733442E-30</v>
      </c>
      <c r="H475" s="14">
        <f t="shared" si="83"/>
        <v>825754.8867227966</v>
      </c>
      <c r="I475" s="14">
        <f t="shared" si="86"/>
        <v>8.3769108285340097E-30</v>
      </c>
      <c r="J475" s="3">
        <f t="shared" si="84"/>
        <v>825754.8867227966</v>
      </c>
      <c r="K475" s="3">
        <f t="shared" si="85"/>
        <v>4.8161586668005676E-30</v>
      </c>
      <c r="L475" s="3" t="str">
        <f ca="1">IF($A475&lt;=MAX(COVID19!A470:A4200),_xlfn.NUMBERVALUE(INDIRECT(ADDRESS((ROW(L475)-7)*28+29,5,,,"COVID19"))),"")</f>
        <v/>
      </c>
    </row>
    <row r="476" spans="1:12" x14ac:dyDescent="0.4">
      <c r="A476" s="1">
        <f t="shared" si="89"/>
        <v>44355</v>
      </c>
      <c r="B476" s="3">
        <f t="shared" si="90"/>
        <v>469</v>
      </c>
      <c r="C476" s="4">
        <f t="shared" si="87"/>
        <v>0.2446153846153846</v>
      </c>
      <c r="D476" s="14">
        <f t="shared" si="80"/>
        <v>7774245.1132772062</v>
      </c>
      <c r="E476" s="14">
        <f t="shared" si="88"/>
        <v>-4.0287770112051035E-30</v>
      </c>
      <c r="F476" s="14">
        <f t="shared" si="81"/>
        <v>1.8219215992454986E-29</v>
      </c>
      <c r="G476" s="14">
        <f t="shared" si="82"/>
        <v>-2.9786137551237373E-30</v>
      </c>
      <c r="H476" s="14">
        <f t="shared" si="83"/>
        <v>825754.8867227966</v>
      </c>
      <c r="I476" s="14">
        <f t="shared" si="86"/>
        <v>7.0073907663288407E-30</v>
      </c>
      <c r="J476" s="3">
        <f t="shared" si="84"/>
        <v>825754.8867227966</v>
      </c>
      <c r="K476" s="3">
        <f t="shared" si="85"/>
        <v>4.0287770112051035E-30</v>
      </c>
      <c r="L476" s="3" t="str">
        <f ca="1">IF($A476&lt;=MAX(COVID19!A471:A4200),_xlfn.NUMBERVALUE(INDIRECT(ADDRESS((ROW(L476)-7)*28+29,5,,,"COVID19"))),"")</f>
        <v/>
      </c>
    </row>
    <row r="477" spans="1:12" x14ac:dyDescent="0.4">
      <c r="A477" s="1">
        <f t="shared" si="89"/>
        <v>44356</v>
      </c>
      <c r="B477" s="3">
        <f t="shared" si="90"/>
        <v>470</v>
      </c>
      <c r="C477" s="4">
        <f t="shared" si="87"/>
        <v>0.2446153846153846</v>
      </c>
      <c r="D477" s="14">
        <f t="shared" si="80"/>
        <v>7774245.1132772062</v>
      </c>
      <c r="E477" s="14">
        <f t="shared" si="88"/>
        <v>-3.3701224002234139E-30</v>
      </c>
      <c r="F477" s="14">
        <f t="shared" si="81"/>
        <v>1.524060223733125E-29</v>
      </c>
      <c r="G477" s="14">
        <f t="shared" si="82"/>
        <v>-2.4916476910578355E-30</v>
      </c>
      <c r="H477" s="14">
        <f t="shared" si="83"/>
        <v>825754.8867227966</v>
      </c>
      <c r="I477" s="14">
        <f t="shared" si="86"/>
        <v>5.8617700912812494E-30</v>
      </c>
      <c r="J477" s="3">
        <f t="shared" si="84"/>
        <v>825754.8867227966</v>
      </c>
      <c r="K477" s="3">
        <f t="shared" si="85"/>
        <v>3.3701224002234139E-30</v>
      </c>
      <c r="L477" s="3" t="str">
        <f ca="1">IF($A477&lt;=MAX(COVID19!A472:A4200),_xlfn.NUMBERVALUE(INDIRECT(ADDRESS((ROW(L477)-7)*28+29,5,,,"COVID19"))),"")</f>
        <v/>
      </c>
    </row>
    <row r="478" spans="1:12" x14ac:dyDescent="0.4">
      <c r="A478" s="1">
        <f t="shared" si="89"/>
        <v>44357</v>
      </c>
      <c r="B478" s="3">
        <f t="shared" si="90"/>
        <v>471</v>
      </c>
      <c r="C478" s="4">
        <f t="shared" si="87"/>
        <v>0.2446153846153846</v>
      </c>
      <c r="D478" s="14">
        <f t="shared" si="80"/>
        <v>7774245.1132772062</v>
      </c>
      <c r="E478" s="14">
        <f t="shared" si="88"/>
        <v>-2.8191495734062126E-30</v>
      </c>
      <c r="F478" s="14">
        <f t="shared" si="81"/>
        <v>1.2748954546273414E-29</v>
      </c>
      <c r="G478" s="14">
        <f t="shared" si="82"/>
        <v>-2.0842944828527925E-30</v>
      </c>
      <c r="H478" s="14">
        <f t="shared" si="83"/>
        <v>825754.8867227966</v>
      </c>
      <c r="I478" s="14">
        <f t="shared" si="86"/>
        <v>4.9034440562590051E-30</v>
      </c>
      <c r="J478" s="3">
        <f t="shared" si="84"/>
        <v>825754.8867227966</v>
      </c>
      <c r="K478" s="3">
        <f t="shared" si="85"/>
        <v>2.8191495734062126E-30</v>
      </c>
      <c r="L478" s="3" t="str">
        <f ca="1">IF($A478&lt;=MAX(COVID19!A473:A4200),_xlfn.NUMBERVALUE(INDIRECT(ADDRESS((ROW(L478)-7)*28+29,5,,,"COVID19"))),"")</f>
        <v/>
      </c>
    </row>
    <row r="479" spans="1:12" x14ac:dyDescent="0.4">
      <c r="A479" s="1">
        <f t="shared" si="89"/>
        <v>44358</v>
      </c>
      <c r="B479" s="3">
        <f t="shared" si="90"/>
        <v>472</v>
      </c>
      <c r="C479" s="4">
        <f t="shared" si="87"/>
        <v>0.2446153846153846</v>
      </c>
      <c r="D479" s="14">
        <f t="shared" si="80"/>
        <v>7774245.1132772062</v>
      </c>
      <c r="E479" s="14">
        <f t="shared" si="88"/>
        <v>-2.3582539069529239E-30</v>
      </c>
      <c r="F479" s="14">
        <f t="shared" si="81"/>
        <v>1.0664660063420622E-29</v>
      </c>
      <c r="G479" s="14">
        <f t="shared" si="82"/>
        <v>-1.74353842513193E-30</v>
      </c>
      <c r="H479" s="14">
        <f t="shared" si="83"/>
        <v>825754.8867227966</v>
      </c>
      <c r="I479" s="14">
        <f t="shared" si="86"/>
        <v>4.1017923320848538E-30</v>
      </c>
      <c r="J479" s="3">
        <f t="shared" si="84"/>
        <v>825754.8867227966</v>
      </c>
      <c r="K479" s="3">
        <f t="shared" si="85"/>
        <v>2.3582539069529239E-30</v>
      </c>
      <c r="L479" s="3" t="str">
        <f ca="1">IF($A479&lt;=MAX(COVID19!A474:A4200),_xlfn.NUMBERVALUE(INDIRECT(ADDRESS((ROW(L479)-7)*28+29,5,,,"COVID19"))),"")</f>
        <v/>
      </c>
    </row>
    <row r="480" spans="1:12" x14ac:dyDescent="0.4">
      <c r="A480" s="1">
        <f t="shared" si="89"/>
        <v>44359</v>
      </c>
      <c r="B480" s="3">
        <f t="shared" si="90"/>
        <v>473</v>
      </c>
      <c r="C480" s="4">
        <f t="shared" si="87"/>
        <v>0.2446153846153846</v>
      </c>
      <c r="D480" s="14">
        <f t="shared" si="80"/>
        <v>7774245.1132772062</v>
      </c>
      <c r="E480" s="14">
        <f t="shared" si="88"/>
        <v>-1.972708912687901E-30</v>
      </c>
      <c r="F480" s="14">
        <f t="shared" si="81"/>
        <v>8.9211216382886917E-30</v>
      </c>
      <c r="G480" s="14">
        <f t="shared" si="82"/>
        <v>-1.4584917174231338E-30</v>
      </c>
      <c r="H480" s="14">
        <f t="shared" si="83"/>
        <v>825754.8867227966</v>
      </c>
      <c r="I480" s="14">
        <f t="shared" si="86"/>
        <v>3.4312006301110347E-30</v>
      </c>
      <c r="J480" s="3">
        <f t="shared" si="84"/>
        <v>825754.8867227966</v>
      </c>
      <c r="K480" s="3">
        <f t="shared" si="85"/>
        <v>1.972708912687901E-30</v>
      </c>
      <c r="L480" s="3" t="str">
        <f ca="1">IF($A480&lt;=MAX(COVID19!A475:A4200),_xlfn.NUMBERVALUE(INDIRECT(ADDRESS((ROW(L480)-7)*28+29,5,,,"COVID19"))),"")</f>
        <v/>
      </c>
    </row>
    <row r="481" spans="1:12" x14ac:dyDescent="0.4">
      <c r="A481" s="1">
        <f t="shared" si="89"/>
        <v>44360</v>
      </c>
      <c r="B481" s="3">
        <f t="shared" si="90"/>
        <v>474</v>
      </c>
      <c r="C481" s="4">
        <f t="shared" si="87"/>
        <v>0.2446153846153846</v>
      </c>
      <c r="D481" s="14">
        <f t="shared" si="80"/>
        <v>7774245.1132772062</v>
      </c>
      <c r="E481" s="14">
        <f t="shared" si="88"/>
        <v>-1.6501956989129099E-30</v>
      </c>
      <c r="F481" s="14">
        <f t="shared" si="81"/>
        <v>7.4626299208655583E-30</v>
      </c>
      <c r="G481" s="14">
        <f t="shared" si="82"/>
        <v>-1.2200465783430737E-30</v>
      </c>
      <c r="H481" s="14">
        <f t="shared" si="83"/>
        <v>825754.8867227966</v>
      </c>
      <c r="I481" s="14">
        <f t="shared" si="86"/>
        <v>2.8702422772559835E-30</v>
      </c>
      <c r="J481" s="3">
        <f t="shared" si="84"/>
        <v>825754.8867227966</v>
      </c>
      <c r="K481" s="3">
        <f t="shared" si="85"/>
        <v>1.6501956989129099E-30</v>
      </c>
      <c r="L481" s="3" t="str">
        <f ca="1">IF($A481&lt;=MAX(COVID19!A476:A4200),_xlfn.NUMBERVALUE(INDIRECT(ADDRESS((ROW(L481)-7)*28+29,5,,,"COVID19"))),"")</f>
        <v/>
      </c>
    </row>
    <row r="482" spans="1:12" x14ac:dyDescent="0.4">
      <c r="A482" s="1">
        <f t="shared" si="89"/>
        <v>44361</v>
      </c>
      <c r="B482" s="3">
        <f t="shared" si="90"/>
        <v>475</v>
      </c>
      <c r="C482" s="4">
        <f t="shared" si="87"/>
        <v>0.2446153846153846</v>
      </c>
      <c r="D482" s="14">
        <f t="shared" si="80"/>
        <v>7774245.1132772062</v>
      </c>
      <c r="E482" s="14">
        <f t="shared" si="88"/>
        <v>-1.3804093585202407E-30</v>
      </c>
      <c r="F482" s="14">
        <f t="shared" si="81"/>
        <v>6.2425833425224846E-30</v>
      </c>
      <c r="G482" s="14">
        <f t="shared" si="82"/>
        <v>-1.0205842347576378E-30</v>
      </c>
      <c r="H482" s="14">
        <f t="shared" si="83"/>
        <v>825754.8867227966</v>
      </c>
      <c r="I482" s="14">
        <f t="shared" si="86"/>
        <v>2.4009935932778785E-30</v>
      </c>
      <c r="J482" s="3">
        <f t="shared" si="84"/>
        <v>825754.8867227966</v>
      </c>
      <c r="K482" s="3">
        <f t="shared" si="85"/>
        <v>1.3804093585202407E-30</v>
      </c>
      <c r="L482" s="3" t="str">
        <f ca="1">IF($A482&lt;=MAX(COVID19!A477:A4200),_xlfn.NUMBERVALUE(INDIRECT(ADDRESS((ROW(L482)-7)*28+29,5,,,"COVID19"))),"")</f>
        <v/>
      </c>
    </row>
    <row r="483" spans="1:12" x14ac:dyDescent="0.4">
      <c r="A483" s="1">
        <f t="shared" si="89"/>
        <v>44362</v>
      </c>
      <c r="B483" s="3">
        <f t="shared" si="90"/>
        <v>476</v>
      </c>
      <c r="C483" s="4">
        <f t="shared" si="87"/>
        <v>0.2446153846153846</v>
      </c>
      <c r="D483" s="14">
        <f t="shared" si="80"/>
        <v>7774245.1132772062</v>
      </c>
      <c r="E483" s="14">
        <f t="shared" si="88"/>
        <v>-1.1547297077222768E-30</v>
      </c>
      <c r="F483" s="14">
        <f t="shared" si="81"/>
        <v>5.221999107764847E-30</v>
      </c>
      <c r="G483" s="14">
        <f t="shared" si="82"/>
        <v>-8.53731487571895E-31</v>
      </c>
      <c r="H483" s="14">
        <f t="shared" si="83"/>
        <v>825754.8867227966</v>
      </c>
      <c r="I483" s="14">
        <f t="shared" si="86"/>
        <v>2.0084611952941718E-30</v>
      </c>
      <c r="J483" s="3">
        <f t="shared" si="84"/>
        <v>825754.8867227966</v>
      </c>
      <c r="K483" s="3">
        <f t="shared" si="85"/>
        <v>1.1547297077222768E-30</v>
      </c>
      <c r="L483" s="3" t="str">
        <f ca="1">IF($A483&lt;=MAX(COVID19!A478:A4200),_xlfn.NUMBERVALUE(INDIRECT(ADDRESS((ROW(L483)-7)*28+29,5,,,"COVID19"))),"")</f>
        <v/>
      </c>
    </row>
    <row r="484" spans="1:12" x14ac:dyDescent="0.4">
      <c r="A484" s="1">
        <f t="shared" si="89"/>
        <v>44363</v>
      </c>
      <c r="B484" s="3">
        <f t="shared" si="90"/>
        <v>477</v>
      </c>
      <c r="C484" s="4">
        <f t="shared" si="87"/>
        <v>0.2446153846153846</v>
      </c>
      <c r="D484" s="14">
        <f t="shared" si="80"/>
        <v>7774245.1132772062</v>
      </c>
      <c r="E484" s="14">
        <f t="shared" si="88"/>
        <v>-9.659458548772386E-31</v>
      </c>
      <c r="F484" s="14">
        <f t="shared" si="81"/>
        <v>4.368267620192952E-30</v>
      </c>
      <c r="G484" s="14">
        <f t="shared" si="82"/>
        <v>-7.1415707596620447E-31</v>
      </c>
      <c r="H484" s="14">
        <f t="shared" si="83"/>
        <v>825754.8867227966</v>
      </c>
      <c r="I484" s="14">
        <f t="shared" si="86"/>
        <v>1.6801029308434431E-30</v>
      </c>
      <c r="J484" s="3">
        <f t="shared" si="84"/>
        <v>825754.8867227966</v>
      </c>
      <c r="K484" s="3">
        <f t="shared" si="85"/>
        <v>9.659458548772386E-31</v>
      </c>
      <c r="L484" s="3" t="str">
        <f ca="1">IF($A484&lt;=MAX(COVID19!A479:A4200),_xlfn.NUMBERVALUE(INDIRECT(ADDRESS((ROW(L484)-7)*28+29,5,,,"COVID19"))),"")</f>
        <v/>
      </c>
    </row>
    <row r="485" spans="1:12" x14ac:dyDescent="0.4">
      <c r="A485" s="1">
        <f t="shared" si="89"/>
        <v>44364</v>
      </c>
      <c r="B485" s="3">
        <f t="shared" si="90"/>
        <v>478</v>
      </c>
      <c r="C485" s="4">
        <f t="shared" si="87"/>
        <v>0.2446153846153846</v>
      </c>
      <c r="D485" s="14">
        <f t="shared" ref="D485:D548" si="91">D484+E484</f>
        <v>7774245.1132772062</v>
      </c>
      <c r="E485" s="14">
        <f t="shared" si="88"/>
        <v>-8.080257988642023E-31</v>
      </c>
      <c r="F485" s="14">
        <f t="shared" ref="F485:F548" si="92">F484+G484</f>
        <v>3.6541105442267477E-30</v>
      </c>
      <c r="G485" s="14">
        <f t="shared" ref="G485:G548" si="93">-E485-I485</f>
        <v>-5.9740133353070059E-31</v>
      </c>
      <c r="H485" s="14">
        <f t="shared" ref="H485:H548" si="94">H484+I484</f>
        <v>825754.8867227966</v>
      </c>
      <c r="I485" s="14">
        <f t="shared" si="86"/>
        <v>1.4054271323949029E-30</v>
      </c>
      <c r="J485" s="3">
        <f t="shared" ref="J485:J548" si="95">F485+H485</f>
        <v>825754.8867227966</v>
      </c>
      <c r="K485" s="3">
        <f t="shared" ref="K485:K548" si="96">G485+I485</f>
        <v>8.080257988642023E-31</v>
      </c>
      <c r="L485" s="3" t="str">
        <f ca="1">IF($A485&lt;=MAX(COVID19!A480:A4200),_xlfn.NUMBERVALUE(INDIRECT(ADDRESS((ROW(L485)-7)*28+29,5,,,"COVID19"))),"")</f>
        <v/>
      </c>
    </row>
    <row r="486" spans="1:12" x14ac:dyDescent="0.4">
      <c r="A486" s="1">
        <f t="shared" si="89"/>
        <v>44365</v>
      </c>
      <c r="B486" s="3">
        <f t="shared" si="90"/>
        <v>479</v>
      </c>
      <c r="C486" s="4">
        <f t="shared" si="87"/>
        <v>0.2446153846153846</v>
      </c>
      <c r="D486" s="14">
        <f t="shared" si="91"/>
        <v>7774245.1132772062</v>
      </c>
      <c r="E486" s="14">
        <f t="shared" si="88"/>
        <v>-6.7592369523973943E-31</v>
      </c>
      <c r="F486" s="14">
        <f t="shared" si="92"/>
        <v>3.0567092106960471E-30</v>
      </c>
      <c r="G486" s="14">
        <f t="shared" si="93"/>
        <v>-4.9973369348950929E-31</v>
      </c>
      <c r="H486" s="14">
        <f t="shared" si="94"/>
        <v>825754.8867227966</v>
      </c>
      <c r="I486" s="14">
        <f t="shared" si="86"/>
        <v>1.1756573887292487E-30</v>
      </c>
      <c r="J486" s="3">
        <f t="shared" si="95"/>
        <v>825754.8867227966</v>
      </c>
      <c r="K486" s="3">
        <f t="shared" si="96"/>
        <v>6.7592369523973943E-31</v>
      </c>
      <c r="L486" s="3" t="str">
        <f ca="1">IF($A486&lt;=MAX(COVID19!A481:A4200),_xlfn.NUMBERVALUE(INDIRECT(ADDRESS((ROW(L486)-7)*28+29,5,,,"COVID19"))),"")</f>
        <v/>
      </c>
    </row>
    <row r="487" spans="1:12" x14ac:dyDescent="0.4">
      <c r="A487" s="1">
        <f t="shared" si="89"/>
        <v>44366</v>
      </c>
      <c r="B487" s="3">
        <f t="shared" si="90"/>
        <v>480</v>
      </c>
      <c r="C487" s="4">
        <f t="shared" si="87"/>
        <v>0.2446153846153846</v>
      </c>
      <c r="D487" s="14">
        <f t="shared" si="91"/>
        <v>7774245.1132772062</v>
      </c>
      <c r="E487" s="14">
        <f t="shared" si="88"/>
        <v>-5.6541863196539689E-31</v>
      </c>
      <c r="F487" s="14">
        <f t="shared" si="92"/>
        <v>2.5569755172065378E-30</v>
      </c>
      <c r="G487" s="14">
        <f t="shared" si="93"/>
        <v>-4.1803349003711763E-31</v>
      </c>
      <c r="H487" s="14">
        <f t="shared" si="94"/>
        <v>825754.8867227966</v>
      </c>
      <c r="I487" s="14">
        <f t="shared" si="86"/>
        <v>9.8345212200251451E-31</v>
      </c>
      <c r="J487" s="3">
        <f t="shared" si="95"/>
        <v>825754.8867227966</v>
      </c>
      <c r="K487" s="3">
        <f t="shared" si="96"/>
        <v>5.6541863196539689E-31</v>
      </c>
      <c r="L487" s="3" t="str">
        <f ca="1">IF($A487&lt;=MAX(COVID19!A482:A4200),_xlfn.NUMBERVALUE(INDIRECT(ADDRESS((ROW(L487)-7)*28+29,5,,,"COVID19"))),"")</f>
        <v/>
      </c>
    </row>
    <row r="488" spans="1:12" x14ac:dyDescent="0.4">
      <c r="A488" s="1">
        <f t="shared" si="89"/>
        <v>44367</v>
      </c>
      <c r="B488" s="3">
        <f t="shared" si="90"/>
        <v>481</v>
      </c>
      <c r="C488" s="4">
        <f t="shared" si="87"/>
        <v>0.2446153846153846</v>
      </c>
      <c r="D488" s="14">
        <f t="shared" si="91"/>
        <v>7774245.1132772062</v>
      </c>
      <c r="E488" s="14">
        <f t="shared" si="88"/>
        <v>-4.7297976328560137E-31</v>
      </c>
      <c r="F488" s="14">
        <f t="shared" si="92"/>
        <v>2.1389420271694202E-30</v>
      </c>
      <c r="G488" s="14">
        <f t="shared" si="93"/>
        <v>-3.4969024716417554E-31</v>
      </c>
      <c r="H488" s="14">
        <f t="shared" si="94"/>
        <v>825754.8867227966</v>
      </c>
      <c r="I488" s="14">
        <f t="shared" si="86"/>
        <v>8.2267001044977691E-31</v>
      </c>
      <c r="J488" s="3">
        <f t="shared" si="95"/>
        <v>825754.8867227966</v>
      </c>
      <c r="K488" s="3">
        <f t="shared" si="96"/>
        <v>4.7297976328560137E-31</v>
      </c>
      <c r="L488" s="3" t="str">
        <f ca="1">IF($A488&lt;=MAX(COVID19!A483:A4200),_xlfn.NUMBERVALUE(INDIRECT(ADDRESS((ROW(L488)-7)*28+29,5,,,"COVID19"))),"")</f>
        <v/>
      </c>
    </row>
    <row r="489" spans="1:12" x14ac:dyDescent="0.4">
      <c r="A489" s="1">
        <f t="shared" si="89"/>
        <v>44368</v>
      </c>
      <c r="B489" s="3">
        <f t="shared" si="90"/>
        <v>482</v>
      </c>
      <c r="C489" s="4">
        <f t="shared" si="87"/>
        <v>0.2446153846153846</v>
      </c>
      <c r="D489" s="14">
        <f t="shared" si="91"/>
        <v>7774245.1132772062</v>
      </c>
      <c r="E489" s="14">
        <f t="shared" si="88"/>
        <v>-3.9565349252833658E-31</v>
      </c>
      <c r="F489" s="14">
        <f t="shared" si="92"/>
        <v>1.7892517800052445E-30</v>
      </c>
      <c r="G489" s="14">
        <f t="shared" si="93"/>
        <v>-2.9252026901214201E-31</v>
      </c>
      <c r="H489" s="14">
        <f t="shared" si="94"/>
        <v>825754.8867227966</v>
      </c>
      <c r="I489" s="14">
        <f t="shared" si="86"/>
        <v>6.8817376154047859E-31</v>
      </c>
      <c r="J489" s="3">
        <f t="shared" si="95"/>
        <v>825754.8867227966</v>
      </c>
      <c r="K489" s="3">
        <f t="shared" si="96"/>
        <v>3.9565349252833658E-31</v>
      </c>
      <c r="L489" s="3" t="str">
        <f ca="1">IF($A489&lt;=MAX(COVID19!A484:A4200),_xlfn.NUMBERVALUE(INDIRECT(ADDRESS((ROW(L489)-7)*28+29,5,,,"COVID19"))),"")</f>
        <v/>
      </c>
    </row>
    <row r="490" spans="1:12" x14ac:dyDescent="0.4">
      <c r="A490" s="1">
        <f t="shared" si="89"/>
        <v>44369</v>
      </c>
      <c r="B490" s="3">
        <f t="shared" si="90"/>
        <v>483</v>
      </c>
      <c r="C490" s="4">
        <f t="shared" si="87"/>
        <v>0.2446153846153846</v>
      </c>
      <c r="D490" s="14">
        <f t="shared" si="91"/>
        <v>7774245.1132772062</v>
      </c>
      <c r="E490" s="14">
        <f t="shared" si="88"/>
        <v>-3.3096909910571656E-31</v>
      </c>
      <c r="F490" s="14">
        <f t="shared" si="92"/>
        <v>1.4967315109931025E-30</v>
      </c>
      <c r="G490" s="14">
        <f t="shared" si="93"/>
        <v>-2.4469686666086124E-31</v>
      </c>
      <c r="H490" s="14">
        <f t="shared" si="94"/>
        <v>825754.8867227966</v>
      </c>
      <c r="I490" s="14">
        <f t="shared" si="86"/>
        <v>5.756659657665778E-31</v>
      </c>
      <c r="J490" s="3">
        <f t="shared" si="95"/>
        <v>825754.8867227966</v>
      </c>
      <c r="K490" s="3">
        <f t="shared" si="96"/>
        <v>3.3096909910571656E-31</v>
      </c>
      <c r="L490" s="3" t="str">
        <f ca="1">IF($A490&lt;=MAX(COVID19!A485:A4200),_xlfn.NUMBERVALUE(INDIRECT(ADDRESS((ROW(L490)-7)*28+29,5,,,"COVID19"))),"")</f>
        <v/>
      </c>
    </row>
    <row r="491" spans="1:12" x14ac:dyDescent="0.4">
      <c r="A491" s="1">
        <f t="shared" si="89"/>
        <v>44370</v>
      </c>
      <c r="B491" s="3">
        <f t="shared" si="90"/>
        <v>484</v>
      </c>
      <c r="C491" s="4">
        <f t="shared" si="87"/>
        <v>0.2446153846153846</v>
      </c>
      <c r="D491" s="14">
        <f t="shared" si="91"/>
        <v>7774245.1132772062</v>
      </c>
      <c r="E491" s="14">
        <f t="shared" si="88"/>
        <v>-2.7685979431864701E-31</v>
      </c>
      <c r="F491" s="14">
        <f t="shared" si="92"/>
        <v>1.2520346443322413E-30</v>
      </c>
      <c r="G491" s="14">
        <f t="shared" si="93"/>
        <v>-2.0469199196298419E-31</v>
      </c>
      <c r="H491" s="14">
        <f t="shared" si="94"/>
        <v>825754.8867227966</v>
      </c>
      <c r="I491" s="14">
        <f t="shared" si="86"/>
        <v>4.8155178628163119E-31</v>
      </c>
      <c r="J491" s="3">
        <f t="shared" si="95"/>
        <v>825754.8867227966</v>
      </c>
      <c r="K491" s="3">
        <f t="shared" si="96"/>
        <v>2.7685979431864701E-31</v>
      </c>
      <c r="L491" s="3" t="str">
        <f ca="1">IF($A491&lt;=MAX(COVID19!A486:A4200),_xlfn.NUMBERVALUE(INDIRECT(ADDRESS((ROW(L491)-7)*28+29,5,,,"COVID19"))),"")</f>
        <v/>
      </c>
    </row>
    <row r="492" spans="1:12" x14ac:dyDescent="0.4">
      <c r="A492" s="1">
        <f t="shared" si="89"/>
        <v>44371</v>
      </c>
      <c r="B492" s="3">
        <f t="shared" si="90"/>
        <v>485</v>
      </c>
      <c r="C492" s="4">
        <f t="shared" si="87"/>
        <v>0.2446153846153846</v>
      </c>
      <c r="D492" s="14">
        <f t="shared" si="91"/>
        <v>7774245.1132772062</v>
      </c>
      <c r="E492" s="14">
        <f t="shared" si="88"/>
        <v>-2.3159668354923952E-31</v>
      </c>
      <c r="F492" s="14">
        <f t="shared" si="92"/>
        <v>1.0473426523692572E-30</v>
      </c>
      <c r="G492" s="14">
        <f t="shared" si="93"/>
        <v>-1.7122741351585936E-31</v>
      </c>
      <c r="H492" s="14">
        <f t="shared" si="94"/>
        <v>825754.8867227966</v>
      </c>
      <c r="I492" s="14">
        <f t="shared" si="86"/>
        <v>4.0282409706509888E-31</v>
      </c>
      <c r="J492" s="3">
        <f t="shared" si="95"/>
        <v>825754.8867227966</v>
      </c>
      <c r="K492" s="3">
        <f t="shared" si="96"/>
        <v>2.3159668354923952E-31</v>
      </c>
      <c r="L492" s="3" t="str">
        <f ca="1">IF($A492&lt;=MAX(COVID19!A487:A4200),_xlfn.NUMBERVALUE(INDIRECT(ADDRESS((ROW(L492)-7)*28+29,5,,,"COVID19"))),"")</f>
        <v/>
      </c>
    </row>
    <row r="493" spans="1:12" x14ac:dyDescent="0.4">
      <c r="A493" s="1">
        <f t="shared" si="89"/>
        <v>44372</v>
      </c>
      <c r="B493" s="3">
        <f t="shared" si="90"/>
        <v>486</v>
      </c>
      <c r="C493" s="4">
        <f t="shared" si="87"/>
        <v>0.2446153846153846</v>
      </c>
      <c r="D493" s="14">
        <f t="shared" si="91"/>
        <v>7774245.1132772062</v>
      </c>
      <c r="E493" s="14">
        <f t="shared" si="88"/>
        <v>-1.9373352480813442E-31</v>
      </c>
      <c r="F493" s="14">
        <f t="shared" si="92"/>
        <v>8.7611523885339784E-31</v>
      </c>
      <c r="G493" s="14">
        <f t="shared" si="93"/>
        <v>-1.4323387475086473E-31</v>
      </c>
      <c r="H493" s="14">
        <f t="shared" si="94"/>
        <v>825754.8867227966</v>
      </c>
      <c r="I493" s="14">
        <f t="shared" si="86"/>
        <v>3.3696739955899914E-31</v>
      </c>
      <c r="J493" s="3">
        <f t="shared" si="95"/>
        <v>825754.8867227966</v>
      </c>
      <c r="K493" s="3">
        <f t="shared" si="96"/>
        <v>1.9373352480813442E-31</v>
      </c>
      <c r="L493" s="3" t="str">
        <f ca="1">IF($A493&lt;=MAX(COVID19!A488:A4200),_xlfn.NUMBERVALUE(INDIRECT(ADDRESS((ROW(L493)-7)*28+29,5,,,"COVID19"))),"")</f>
        <v/>
      </c>
    </row>
    <row r="494" spans="1:12" x14ac:dyDescent="0.4">
      <c r="A494" s="1">
        <f t="shared" si="89"/>
        <v>44373</v>
      </c>
      <c r="B494" s="3">
        <f t="shared" si="90"/>
        <v>487</v>
      </c>
      <c r="C494" s="4">
        <f t="shared" si="87"/>
        <v>0.2446153846153846</v>
      </c>
      <c r="D494" s="14">
        <f t="shared" si="91"/>
        <v>7774245.1132772062</v>
      </c>
      <c r="E494" s="14">
        <f t="shared" si="88"/>
        <v>-1.6206051856785009E-31</v>
      </c>
      <c r="F494" s="14">
        <f t="shared" si="92"/>
        <v>7.3288136410253311E-31</v>
      </c>
      <c r="G494" s="14">
        <f t="shared" si="93"/>
        <v>-1.1981692916389339E-31</v>
      </c>
      <c r="H494" s="14">
        <f t="shared" si="94"/>
        <v>825754.8867227966</v>
      </c>
      <c r="I494" s="14">
        <f t="shared" si="86"/>
        <v>2.8187744773174348E-31</v>
      </c>
      <c r="J494" s="3">
        <f t="shared" si="95"/>
        <v>825754.8867227966</v>
      </c>
      <c r="K494" s="3">
        <f t="shared" si="96"/>
        <v>1.6206051856785009E-31</v>
      </c>
      <c r="L494" s="3" t="str">
        <f ca="1">IF($A494&lt;=MAX(COVID19!A489:A4200),_xlfn.NUMBERVALUE(INDIRECT(ADDRESS((ROW(L494)-7)*28+29,5,,,"COVID19"))),"")</f>
        <v/>
      </c>
    </row>
    <row r="495" spans="1:12" x14ac:dyDescent="0.4">
      <c r="A495" s="1">
        <f t="shared" si="89"/>
        <v>44374</v>
      </c>
      <c r="B495" s="3">
        <f t="shared" si="90"/>
        <v>488</v>
      </c>
      <c r="C495" s="4">
        <f t="shared" si="87"/>
        <v>0.2446153846153846</v>
      </c>
      <c r="D495" s="14">
        <f t="shared" si="91"/>
        <v>7774245.1132772062</v>
      </c>
      <c r="E495" s="14">
        <f t="shared" si="88"/>
        <v>-1.3556565237994233E-31</v>
      </c>
      <c r="F495" s="14">
        <f t="shared" si="92"/>
        <v>6.1306443493863974E-31</v>
      </c>
      <c r="G495" s="14">
        <f t="shared" si="93"/>
        <v>-1.0022836105799603E-31</v>
      </c>
      <c r="H495" s="14">
        <f t="shared" si="94"/>
        <v>825754.8867227966</v>
      </c>
      <c r="I495" s="14">
        <f t="shared" si="86"/>
        <v>2.3579401343793836E-31</v>
      </c>
      <c r="J495" s="3">
        <f t="shared" si="95"/>
        <v>825754.8867227966</v>
      </c>
      <c r="K495" s="3">
        <f t="shared" si="96"/>
        <v>1.3556565237994233E-31</v>
      </c>
      <c r="L495" s="3" t="str">
        <f ca="1">IF($A495&lt;=MAX(COVID19!A490:A4200),_xlfn.NUMBERVALUE(INDIRECT(ADDRESS((ROW(L495)-7)*28+29,5,,,"COVID19"))),"")</f>
        <v/>
      </c>
    </row>
    <row r="496" spans="1:12" x14ac:dyDescent="0.4">
      <c r="A496" s="1">
        <f t="shared" si="89"/>
        <v>44375</v>
      </c>
      <c r="B496" s="3">
        <f t="shared" si="90"/>
        <v>489</v>
      </c>
      <c r="C496" s="4">
        <f t="shared" si="87"/>
        <v>0.2446153846153846</v>
      </c>
      <c r="D496" s="14">
        <f t="shared" si="91"/>
        <v>7774245.1132772062</v>
      </c>
      <c r="E496" s="14">
        <f t="shared" si="88"/>
        <v>-1.1340236516338802E-31</v>
      </c>
      <c r="F496" s="14">
        <f t="shared" si="92"/>
        <v>5.1283607388064368E-31</v>
      </c>
      <c r="G496" s="14">
        <f t="shared" si="93"/>
        <v>-8.3842278636859539E-32</v>
      </c>
      <c r="H496" s="14">
        <f t="shared" si="94"/>
        <v>825754.8867227966</v>
      </c>
      <c r="I496" s="14">
        <f t="shared" si="86"/>
        <v>1.9724464380024756E-31</v>
      </c>
      <c r="J496" s="3">
        <f t="shared" si="95"/>
        <v>825754.8867227966</v>
      </c>
      <c r="K496" s="3">
        <f t="shared" si="96"/>
        <v>1.1340236516338802E-31</v>
      </c>
      <c r="L496" s="3" t="str">
        <f ca="1">IF($A496&lt;=MAX(COVID19!A491:A4200),_xlfn.NUMBERVALUE(INDIRECT(ADDRESS((ROW(L496)-7)*28+29,5,,,"COVID19"))),"")</f>
        <v/>
      </c>
    </row>
    <row r="497" spans="1:12" x14ac:dyDescent="0.4">
      <c r="A497" s="1">
        <f t="shared" si="89"/>
        <v>44376</v>
      </c>
      <c r="B497" s="3">
        <f t="shared" si="90"/>
        <v>490</v>
      </c>
      <c r="C497" s="4">
        <f t="shared" si="87"/>
        <v>0.2446153846153846</v>
      </c>
      <c r="D497" s="14">
        <f t="shared" si="91"/>
        <v>7774245.1132772062</v>
      </c>
      <c r="E497" s="14">
        <f t="shared" si="88"/>
        <v>-9.4862497977054855E-32</v>
      </c>
      <c r="F497" s="14">
        <f t="shared" si="92"/>
        <v>4.2899379524378412E-31</v>
      </c>
      <c r="G497" s="14">
        <f t="shared" si="93"/>
        <v>-7.0135115578246719E-32</v>
      </c>
      <c r="H497" s="14">
        <f t="shared" si="94"/>
        <v>825754.8867227966</v>
      </c>
      <c r="I497" s="14">
        <f t="shared" si="86"/>
        <v>1.6499761355530157E-31</v>
      </c>
      <c r="J497" s="3">
        <f t="shared" si="95"/>
        <v>825754.8867227966</v>
      </c>
      <c r="K497" s="3">
        <f t="shared" si="96"/>
        <v>9.4862497977054855E-32</v>
      </c>
      <c r="L497" s="3" t="str">
        <f ca="1">IF($A497&lt;=MAX(COVID19!A492:A4200),_xlfn.NUMBERVALUE(INDIRECT(ADDRESS((ROW(L497)-7)*28+29,5,,,"COVID19"))),"")</f>
        <v/>
      </c>
    </row>
    <row r="498" spans="1:12" x14ac:dyDescent="0.4">
      <c r="A498" s="1">
        <f t="shared" si="89"/>
        <v>44377</v>
      </c>
      <c r="B498" s="3">
        <f t="shared" si="90"/>
        <v>491</v>
      </c>
      <c r="C498" s="4">
        <f t="shared" si="87"/>
        <v>0.2446153846153846</v>
      </c>
      <c r="D498" s="14">
        <f t="shared" si="91"/>
        <v>7774245.1132772062</v>
      </c>
      <c r="E498" s="14">
        <f t="shared" si="88"/>
        <v>-7.9353667002282524E-32</v>
      </c>
      <c r="F498" s="14">
        <f t="shared" si="92"/>
        <v>3.5885867966553741E-31</v>
      </c>
      <c r="G498" s="14">
        <f t="shared" si="93"/>
        <v>-5.8668902099847247E-32</v>
      </c>
      <c r="H498" s="14">
        <f t="shared" si="94"/>
        <v>825754.8867227966</v>
      </c>
      <c r="I498" s="14">
        <f t="shared" si="86"/>
        <v>1.3802256910212977E-31</v>
      </c>
      <c r="J498" s="3">
        <f t="shared" si="95"/>
        <v>825754.8867227966</v>
      </c>
      <c r="K498" s="3">
        <f t="shared" si="96"/>
        <v>7.9353667002282524E-32</v>
      </c>
      <c r="L498" s="3" t="str">
        <f ca="1">IF($A498&lt;=MAX(COVID19!A493:A4200),_xlfn.NUMBERVALUE(INDIRECT(ADDRESS((ROW(L498)-7)*28+29,5,,,"COVID19"))),"")</f>
        <v/>
      </c>
    </row>
    <row r="499" spans="1:12" x14ac:dyDescent="0.4">
      <c r="A499" s="1">
        <f t="shared" si="89"/>
        <v>44378</v>
      </c>
      <c r="B499" s="3">
        <f t="shared" si="90"/>
        <v>492</v>
      </c>
      <c r="C499" s="4">
        <f t="shared" si="87"/>
        <v>0.2446153846153846</v>
      </c>
      <c r="D499" s="14">
        <f t="shared" si="91"/>
        <v>7774245.1132772062</v>
      </c>
      <c r="E499" s="14">
        <f t="shared" si="88"/>
        <v>-6.638033575957751E-32</v>
      </c>
      <c r="F499" s="14">
        <f t="shared" si="92"/>
        <v>3.0018977756569018E-31</v>
      </c>
      <c r="G499" s="14">
        <f t="shared" si="93"/>
        <v>-4.9077270996457162E-32</v>
      </c>
      <c r="H499" s="14">
        <f t="shared" si="94"/>
        <v>825754.8867227966</v>
      </c>
      <c r="I499" s="14">
        <f t="shared" si="86"/>
        <v>1.1545760675603467E-31</v>
      </c>
      <c r="J499" s="3">
        <f t="shared" si="95"/>
        <v>825754.8867227966</v>
      </c>
      <c r="K499" s="3">
        <f t="shared" si="96"/>
        <v>6.638033575957751E-32</v>
      </c>
      <c r="L499" s="3" t="str">
        <f ca="1">IF($A499&lt;=MAX(COVID19!A494:A4200),_xlfn.NUMBERVALUE(INDIRECT(ADDRESS((ROW(L499)-7)*28+29,5,,,"COVID19"))),"")</f>
        <v/>
      </c>
    </row>
    <row r="500" spans="1:12" x14ac:dyDescent="0.4">
      <c r="A500" s="1">
        <f t="shared" si="89"/>
        <v>44379</v>
      </c>
      <c r="B500" s="3">
        <f t="shared" si="90"/>
        <v>493</v>
      </c>
      <c r="C500" s="4">
        <f t="shared" si="87"/>
        <v>0.2446153846153846</v>
      </c>
      <c r="D500" s="14">
        <f t="shared" si="91"/>
        <v>7774245.1132772062</v>
      </c>
      <c r="E500" s="14">
        <f t="shared" si="88"/>
        <v>-5.5527981780949072E-32</v>
      </c>
      <c r="F500" s="14">
        <f t="shared" si="92"/>
        <v>2.5111250656923301E-31</v>
      </c>
      <c r="G500" s="14">
        <f t="shared" si="93"/>
        <v>-4.1053751514909764E-32</v>
      </c>
      <c r="H500" s="14">
        <f t="shared" si="94"/>
        <v>825754.8867227966</v>
      </c>
      <c r="I500" s="14">
        <f t="shared" si="86"/>
        <v>9.6581733295858836E-32</v>
      </c>
      <c r="J500" s="3">
        <f t="shared" si="95"/>
        <v>825754.8867227966</v>
      </c>
      <c r="K500" s="3">
        <f t="shared" si="96"/>
        <v>5.5527981780949072E-32</v>
      </c>
      <c r="L500" s="3" t="str">
        <f ca="1">IF($A500&lt;=MAX(COVID19!A495:A4200),_xlfn.NUMBERVALUE(INDIRECT(ADDRESS((ROW(L500)-7)*28+29,5,,,"COVID19"))),"")</f>
        <v/>
      </c>
    </row>
    <row r="501" spans="1:12" x14ac:dyDescent="0.4">
      <c r="A501" s="1">
        <f t="shared" si="89"/>
        <v>44380</v>
      </c>
      <c r="B501" s="3">
        <f t="shared" si="90"/>
        <v>494</v>
      </c>
      <c r="C501" s="4">
        <f t="shared" si="87"/>
        <v>0.2446153846153846</v>
      </c>
      <c r="D501" s="14">
        <f t="shared" si="91"/>
        <v>7774245.1132772062</v>
      </c>
      <c r="E501" s="14">
        <f t="shared" si="88"/>
        <v>-4.6449851833124219E-32</v>
      </c>
      <c r="F501" s="14">
        <f t="shared" si="92"/>
        <v>2.1005875505432325E-31</v>
      </c>
      <c r="G501" s="14">
        <f t="shared" si="93"/>
        <v>-3.4341977033923174E-32</v>
      </c>
      <c r="H501" s="14">
        <f t="shared" si="94"/>
        <v>825754.8867227966</v>
      </c>
      <c r="I501" s="14">
        <f t="shared" si="86"/>
        <v>8.0791828867047393E-32</v>
      </c>
      <c r="J501" s="3">
        <f t="shared" si="95"/>
        <v>825754.8867227966</v>
      </c>
      <c r="K501" s="3">
        <f t="shared" si="96"/>
        <v>4.6449851833124219E-32</v>
      </c>
      <c r="L501" s="3" t="str">
        <f ca="1">IF($A501&lt;=MAX(COVID19!A496:A4200),_xlfn.NUMBERVALUE(INDIRECT(ADDRESS((ROW(L501)-7)*28+29,5,,,"COVID19"))),"")</f>
        <v/>
      </c>
    </row>
    <row r="502" spans="1:12" x14ac:dyDescent="0.4">
      <c r="A502" s="1">
        <f t="shared" si="89"/>
        <v>44381</v>
      </c>
      <c r="B502" s="3">
        <f t="shared" si="90"/>
        <v>495</v>
      </c>
      <c r="C502" s="4">
        <f t="shared" si="87"/>
        <v>0.2446153846153846</v>
      </c>
      <c r="D502" s="14">
        <f t="shared" si="91"/>
        <v>7774245.1132772062</v>
      </c>
      <c r="E502" s="14">
        <f t="shared" si="88"/>
        <v>-3.8855882495974922E-32</v>
      </c>
      <c r="F502" s="14">
        <f t="shared" si="92"/>
        <v>1.7571677802040008E-31</v>
      </c>
      <c r="G502" s="14">
        <f t="shared" si="93"/>
        <v>-2.8727493665717415E-32</v>
      </c>
      <c r="H502" s="14">
        <f t="shared" si="94"/>
        <v>825754.8867227966</v>
      </c>
      <c r="I502" s="14">
        <f t="shared" si="86"/>
        <v>6.7583376161692337E-32</v>
      </c>
      <c r="J502" s="3">
        <f t="shared" si="95"/>
        <v>825754.8867227966</v>
      </c>
      <c r="K502" s="3">
        <f t="shared" si="96"/>
        <v>3.8855882495974922E-32</v>
      </c>
      <c r="L502" s="3" t="str">
        <f ca="1">IF($A502&lt;=MAX(COVID19!A497:A4200),_xlfn.NUMBERVALUE(INDIRECT(ADDRESS((ROW(L502)-7)*28+29,5,,,"COVID19"))),"")</f>
        <v/>
      </c>
    </row>
    <row r="503" spans="1:12" x14ac:dyDescent="0.4">
      <c r="A503" s="1">
        <f t="shared" si="89"/>
        <v>44382</v>
      </c>
      <c r="B503" s="3">
        <f t="shared" si="90"/>
        <v>496</v>
      </c>
      <c r="C503" s="4">
        <f t="shared" si="87"/>
        <v>0.2446153846153846</v>
      </c>
      <c r="D503" s="14">
        <f t="shared" si="91"/>
        <v>7774245.1132772062</v>
      </c>
      <c r="E503" s="14">
        <f t="shared" si="88"/>
        <v>-3.2503432087685572E-32</v>
      </c>
      <c r="F503" s="14">
        <f t="shared" si="92"/>
        <v>1.4698928435468267E-31</v>
      </c>
      <c r="G503" s="14">
        <f t="shared" si="93"/>
        <v>-2.403090804873084E-32</v>
      </c>
      <c r="H503" s="14">
        <f t="shared" si="94"/>
        <v>825754.8867227966</v>
      </c>
      <c r="I503" s="14">
        <f t="shared" si="86"/>
        <v>5.6534340136416412E-32</v>
      </c>
      <c r="J503" s="3">
        <f t="shared" si="95"/>
        <v>825754.8867227966</v>
      </c>
      <c r="K503" s="3">
        <f t="shared" si="96"/>
        <v>3.2503432087685572E-32</v>
      </c>
      <c r="L503" s="3" t="str">
        <f ca="1">IF($A503&lt;=MAX(COVID19!A498:A4200),_xlfn.NUMBERVALUE(INDIRECT(ADDRESS((ROW(L503)-7)*28+29,5,,,"COVID19"))),"")</f>
        <v/>
      </c>
    </row>
    <row r="504" spans="1:12" x14ac:dyDescent="0.4">
      <c r="A504" s="1">
        <f t="shared" si="89"/>
        <v>44383</v>
      </c>
      <c r="B504" s="3">
        <f t="shared" si="90"/>
        <v>497</v>
      </c>
      <c r="C504" s="4">
        <f t="shared" si="87"/>
        <v>0.2446153846153846</v>
      </c>
      <c r="D504" s="14">
        <f t="shared" si="91"/>
        <v>7774245.1132772062</v>
      </c>
      <c r="E504" s="14">
        <f t="shared" si="88"/>
        <v>-2.7189527804142091E-32</v>
      </c>
      <c r="F504" s="14">
        <f t="shared" si="92"/>
        <v>1.2295837630595185E-31</v>
      </c>
      <c r="G504" s="14">
        <f t="shared" si="93"/>
        <v>-2.0102155390454768E-32</v>
      </c>
      <c r="H504" s="14">
        <f t="shared" si="94"/>
        <v>825754.8867227966</v>
      </c>
      <c r="I504" s="14">
        <f t="shared" si="86"/>
        <v>4.729168319459686E-32</v>
      </c>
      <c r="J504" s="3">
        <f t="shared" si="95"/>
        <v>825754.8867227966</v>
      </c>
      <c r="K504" s="3">
        <f t="shared" si="96"/>
        <v>2.7189527804142091E-32</v>
      </c>
      <c r="L504" s="3" t="str">
        <f ca="1">IF($A504&lt;=MAX(COVID19!A499:A4200),_xlfn.NUMBERVALUE(INDIRECT(ADDRESS((ROW(L504)-7)*28+29,5,,,"COVID19"))),"")</f>
        <v/>
      </c>
    </row>
    <row r="505" spans="1:12" x14ac:dyDescent="0.4">
      <c r="A505" s="1">
        <f t="shared" si="89"/>
        <v>44384</v>
      </c>
      <c r="B505" s="3">
        <f t="shared" si="90"/>
        <v>498</v>
      </c>
      <c r="C505" s="4">
        <f t="shared" si="87"/>
        <v>0.2446153846153846</v>
      </c>
      <c r="D505" s="14">
        <f t="shared" si="91"/>
        <v>7774245.1132772062</v>
      </c>
      <c r="E505" s="14">
        <f t="shared" si="88"/>
        <v>-2.2744380353984213E-32</v>
      </c>
      <c r="F505" s="14">
        <f t="shared" si="92"/>
        <v>1.0285622091549707E-31</v>
      </c>
      <c r="G505" s="14">
        <f t="shared" si="93"/>
        <v>-1.6815704613514659E-32</v>
      </c>
      <c r="H505" s="14">
        <f t="shared" si="94"/>
        <v>825754.8867227966</v>
      </c>
      <c r="I505" s="14">
        <f t="shared" si="86"/>
        <v>3.9560084967498871E-32</v>
      </c>
      <c r="J505" s="3">
        <f t="shared" si="95"/>
        <v>825754.8867227966</v>
      </c>
      <c r="K505" s="3">
        <f t="shared" si="96"/>
        <v>2.2744380353984213E-32</v>
      </c>
      <c r="L505" s="3" t="str">
        <f ca="1">IF($A505&lt;=MAX(COVID19!A500:A4200),_xlfn.NUMBERVALUE(INDIRECT(ADDRESS((ROW(L505)-7)*28+29,5,,,"COVID19"))),"")</f>
        <v/>
      </c>
    </row>
    <row r="506" spans="1:12" x14ac:dyDescent="0.4">
      <c r="A506" s="1">
        <f t="shared" si="89"/>
        <v>44385</v>
      </c>
      <c r="B506" s="3">
        <f t="shared" si="90"/>
        <v>499</v>
      </c>
      <c r="C506" s="4">
        <f t="shared" si="87"/>
        <v>0.2446153846153846</v>
      </c>
      <c r="D506" s="14">
        <f t="shared" si="91"/>
        <v>7774245.1132772062</v>
      </c>
      <c r="E506" s="14">
        <f t="shared" si="88"/>
        <v>-1.902595886964597E-32</v>
      </c>
      <c r="F506" s="14">
        <f t="shared" si="92"/>
        <v>8.604051630198241E-32</v>
      </c>
      <c r="G506" s="14">
        <f t="shared" si="93"/>
        <v>-1.4066547400347262E-32</v>
      </c>
      <c r="H506" s="14">
        <f t="shared" si="94"/>
        <v>825754.8867227966</v>
      </c>
      <c r="I506" s="14">
        <f t="shared" si="86"/>
        <v>3.3092506269993232E-32</v>
      </c>
      <c r="J506" s="3">
        <f t="shared" si="95"/>
        <v>825754.8867227966</v>
      </c>
      <c r="K506" s="3">
        <f t="shared" si="96"/>
        <v>1.902595886964597E-32</v>
      </c>
      <c r="L506" s="3" t="str">
        <f ca="1">IF($A506&lt;=MAX(COVID19!A501:A4200),_xlfn.NUMBERVALUE(INDIRECT(ADDRESS((ROW(L506)-7)*28+29,5,,,"COVID19"))),"")</f>
        <v/>
      </c>
    </row>
    <row r="507" spans="1:12" x14ac:dyDescent="0.4">
      <c r="A507" s="1">
        <f t="shared" si="89"/>
        <v>44386</v>
      </c>
      <c r="B507" s="3">
        <f t="shared" si="90"/>
        <v>500</v>
      </c>
      <c r="C507" s="4">
        <f t="shared" si="87"/>
        <v>0.2446153846153846</v>
      </c>
      <c r="D507" s="14">
        <f t="shared" si="91"/>
        <v>7774245.1132772062</v>
      </c>
      <c r="E507" s="14">
        <f t="shared" si="88"/>
        <v>-1.5915452752532329E-32</v>
      </c>
      <c r="F507" s="14">
        <f t="shared" si="92"/>
        <v>7.1973968901635153E-32</v>
      </c>
      <c r="G507" s="14">
        <f t="shared" si="93"/>
        <v>-1.1766842978865807E-32</v>
      </c>
      <c r="H507" s="14">
        <f t="shared" si="94"/>
        <v>825754.8867227966</v>
      </c>
      <c r="I507" s="14">
        <f t="shared" si="86"/>
        <v>2.7682295731398136E-32</v>
      </c>
      <c r="J507" s="3">
        <f t="shared" si="95"/>
        <v>825754.8867227966</v>
      </c>
      <c r="K507" s="3">
        <f t="shared" si="96"/>
        <v>1.5915452752532329E-32</v>
      </c>
      <c r="L507" s="3" t="str">
        <f ca="1">IF($A507&lt;=MAX(COVID19!A502:A4200),_xlfn.NUMBERVALUE(INDIRECT(ADDRESS((ROW(L507)-7)*28+29,5,,,"COVID19"))),"")</f>
        <v/>
      </c>
    </row>
    <row r="508" spans="1:12" x14ac:dyDescent="0.4">
      <c r="A508" s="1">
        <f t="shared" si="89"/>
        <v>44387</v>
      </c>
      <c r="B508" s="3">
        <f t="shared" si="90"/>
        <v>501</v>
      </c>
      <c r="C508" s="4">
        <f t="shared" si="87"/>
        <v>0.2446153846153846</v>
      </c>
      <c r="D508" s="14">
        <f t="shared" si="91"/>
        <v>7774245.1132772062</v>
      </c>
      <c r="E508" s="14">
        <f t="shared" si="88"/>
        <v>-1.3313475449702906E-32</v>
      </c>
      <c r="F508" s="14">
        <f t="shared" si="92"/>
        <v>6.0207125922769346E-32</v>
      </c>
      <c r="G508" s="14">
        <f t="shared" si="93"/>
        <v>-9.8431114436699175E-33</v>
      </c>
      <c r="H508" s="14">
        <f t="shared" si="94"/>
        <v>825754.8867227966</v>
      </c>
      <c r="I508" s="14">
        <f t="shared" si="86"/>
        <v>2.3156586893372823E-32</v>
      </c>
      <c r="J508" s="3">
        <f t="shared" si="95"/>
        <v>825754.8867227966</v>
      </c>
      <c r="K508" s="3">
        <f t="shared" si="96"/>
        <v>1.3313475449702906E-32</v>
      </c>
      <c r="L508" s="3" t="str">
        <f ca="1">IF($A508&lt;=MAX(COVID19!A503:A4200),_xlfn.NUMBERVALUE(INDIRECT(ADDRESS((ROW(L508)-7)*28+29,5,,,"COVID19"))),"")</f>
        <v/>
      </c>
    </row>
    <row r="509" spans="1:12" x14ac:dyDescent="0.4">
      <c r="A509" s="1">
        <f t="shared" si="89"/>
        <v>44388</v>
      </c>
      <c r="B509" s="3">
        <f t="shared" si="90"/>
        <v>502</v>
      </c>
      <c r="C509" s="4">
        <f t="shared" si="87"/>
        <v>0.2446153846153846</v>
      </c>
      <c r="D509" s="14">
        <f t="shared" si="91"/>
        <v>7774245.1132772062</v>
      </c>
      <c r="E509" s="14">
        <f t="shared" si="88"/>
        <v>-1.113688886554859E-32</v>
      </c>
      <c r="F509" s="14">
        <f t="shared" si="92"/>
        <v>5.0364014479099431E-32</v>
      </c>
      <c r="G509" s="14">
        <f t="shared" si="93"/>
        <v>-8.2338859341050366E-33</v>
      </c>
      <c r="H509" s="14">
        <f t="shared" si="94"/>
        <v>825754.8867227966</v>
      </c>
      <c r="I509" s="14">
        <f t="shared" si="86"/>
        <v>1.9370774799653626E-32</v>
      </c>
      <c r="J509" s="3">
        <f t="shared" si="95"/>
        <v>825754.8867227966</v>
      </c>
      <c r="K509" s="3">
        <f t="shared" si="96"/>
        <v>1.113688886554859E-32</v>
      </c>
      <c r="L509" s="3" t="str">
        <f ca="1">IF($A509&lt;=MAX(COVID19!A504:A4200),_xlfn.NUMBERVALUE(INDIRECT(ADDRESS((ROW(L509)-7)*28+29,5,,,"COVID19"))),"")</f>
        <v/>
      </c>
    </row>
    <row r="510" spans="1:12" x14ac:dyDescent="0.4">
      <c r="A510" s="1">
        <f t="shared" si="89"/>
        <v>44389</v>
      </c>
      <c r="B510" s="3">
        <f t="shared" si="90"/>
        <v>503</v>
      </c>
      <c r="C510" s="4">
        <f t="shared" si="87"/>
        <v>0.2446153846153846</v>
      </c>
      <c r="D510" s="14">
        <f t="shared" si="91"/>
        <v>7774245.1132772062</v>
      </c>
      <c r="E510" s="14">
        <f t="shared" si="88"/>
        <v>-9.3161469424084865E-33</v>
      </c>
      <c r="F510" s="14">
        <f t="shared" si="92"/>
        <v>4.2130128544994396E-32</v>
      </c>
      <c r="G510" s="14">
        <f t="shared" si="93"/>
        <v>-6.8877486518201251E-33</v>
      </c>
      <c r="H510" s="14">
        <f t="shared" si="94"/>
        <v>825754.8867227966</v>
      </c>
      <c r="I510" s="14">
        <f t="shared" si="86"/>
        <v>1.6203895594228612E-32</v>
      </c>
      <c r="J510" s="3">
        <f t="shared" si="95"/>
        <v>825754.8867227966</v>
      </c>
      <c r="K510" s="3">
        <f t="shared" si="96"/>
        <v>9.3161469424084865E-33</v>
      </c>
      <c r="L510" s="3" t="str">
        <f ca="1">IF($A510&lt;=MAX(COVID19!A505:A4200),_xlfn.NUMBERVALUE(INDIRECT(ADDRESS((ROW(L510)-7)*28+29,5,,,"COVID19"))),"")</f>
        <v/>
      </c>
    </row>
    <row r="511" spans="1:12" x14ac:dyDescent="0.4">
      <c r="A511" s="1">
        <f t="shared" si="89"/>
        <v>44390</v>
      </c>
      <c r="B511" s="3">
        <f t="shared" si="90"/>
        <v>504</v>
      </c>
      <c r="C511" s="4">
        <f t="shared" si="87"/>
        <v>0.2446153846153846</v>
      </c>
      <c r="D511" s="14">
        <f t="shared" si="91"/>
        <v>7774245.1132772062</v>
      </c>
      <c r="E511" s="14">
        <f t="shared" si="88"/>
        <v>-7.7930735325041605E-33</v>
      </c>
      <c r="F511" s="14">
        <f t="shared" si="92"/>
        <v>3.5242379893174271E-32</v>
      </c>
      <c r="G511" s="14">
        <f t="shared" si="93"/>
        <v>-5.7616879648705577E-33</v>
      </c>
      <c r="H511" s="14">
        <f t="shared" si="94"/>
        <v>825754.8867227966</v>
      </c>
      <c r="I511" s="14">
        <f t="shared" si="86"/>
        <v>1.3554761497374718E-32</v>
      </c>
      <c r="J511" s="3">
        <f t="shared" si="95"/>
        <v>825754.8867227966</v>
      </c>
      <c r="K511" s="3">
        <f t="shared" si="96"/>
        <v>7.7930735325041605E-33</v>
      </c>
      <c r="L511" s="3" t="str">
        <f ca="1">IF($A511&lt;=MAX(COVID19!A506:A4200),_xlfn.NUMBERVALUE(INDIRECT(ADDRESS((ROW(L511)-7)*28+29,5,,,"COVID19"))),"")</f>
        <v/>
      </c>
    </row>
    <row r="512" spans="1:12" x14ac:dyDescent="0.4">
      <c r="A512" s="1">
        <f t="shared" si="89"/>
        <v>44391</v>
      </c>
      <c r="B512" s="3">
        <f t="shared" si="90"/>
        <v>505</v>
      </c>
      <c r="C512" s="4">
        <f t="shared" si="87"/>
        <v>0.2446153846153846</v>
      </c>
      <c r="D512" s="14">
        <f t="shared" si="91"/>
        <v>7774245.1132772062</v>
      </c>
      <c r="E512" s="14">
        <f t="shared" si="88"/>
        <v>-6.5190035599970831E-33</v>
      </c>
      <c r="F512" s="14">
        <f t="shared" si="92"/>
        <v>2.9480691928303712E-32</v>
      </c>
      <c r="G512" s="14">
        <f t="shared" si="93"/>
        <v>-4.8197241047351131E-33</v>
      </c>
      <c r="H512" s="14">
        <f t="shared" si="94"/>
        <v>825754.8867227966</v>
      </c>
      <c r="I512" s="14">
        <f t="shared" si="86"/>
        <v>1.1338727664732196E-32</v>
      </c>
      <c r="J512" s="3">
        <f t="shared" si="95"/>
        <v>825754.8867227966</v>
      </c>
      <c r="K512" s="3">
        <f t="shared" si="96"/>
        <v>6.5190035599970831E-33</v>
      </c>
      <c r="L512" s="3" t="str">
        <f ca="1">IF($A512&lt;=MAX(COVID19!A507:A4200),_xlfn.NUMBERVALUE(INDIRECT(ADDRESS((ROW(L512)-7)*28+29,5,,,"COVID19"))),"")</f>
        <v/>
      </c>
    </row>
    <row r="513" spans="1:12" x14ac:dyDescent="0.4">
      <c r="A513" s="1">
        <f t="shared" si="89"/>
        <v>44392</v>
      </c>
      <c r="B513" s="3">
        <f t="shared" si="90"/>
        <v>506</v>
      </c>
      <c r="C513" s="4">
        <f t="shared" si="87"/>
        <v>0.2446153846153846</v>
      </c>
      <c r="D513" s="14">
        <f t="shared" si="91"/>
        <v>7774245.1132772062</v>
      </c>
      <c r="E513" s="14">
        <f t="shared" si="88"/>
        <v>-5.4532280797816225E-33</v>
      </c>
      <c r="F513" s="14">
        <f t="shared" si="92"/>
        <v>2.4660967823568601E-32</v>
      </c>
      <c r="G513" s="14">
        <f t="shared" si="93"/>
        <v>-4.0317595446678381E-33</v>
      </c>
      <c r="H513" s="14">
        <f t="shared" si="94"/>
        <v>825754.8867227966</v>
      </c>
      <c r="I513" s="14">
        <f t="shared" si="86"/>
        <v>9.4849876244494606E-33</v>
      </c>
      <c r="J513" s="3">
        <f t="shared" si="95"/>
        <v>825754.8867227966</v>
      </c>
      <c r="K513" s="3">
        <f t="shared" si="96"/>
        <v>5.4532280797816225E-33</v>
      </c>
      <c r="L513" s="3" t="str">
        <f ca="1">IF($A513&lt;=MAX(COVID19!A508:A4200),_xlfn.NUMBERVALUE(INDIRECT(ADDRESS((ROW(L513)-7)*28+29,5,,,"COVID19"))),"")</f>
        <v/>
      </c>
    </row>
    <row r="514" spans="1:12" x14ac:dyDescent="0.4">
      <c r="A514" s="1">
        <f t="shared" si="89"/>
        <v>44393</v>
      </c>
      <c r="B514" s="3">
        <f t="shared" si="90"/>
        <v>507</v>
      </c>
      <c r="C514" s="4">
        <f t="shared" si="87"/>
        <v>0.2446153846153846</v>
      </c>
      <c r="D514" s="14">
        <f t="shared" si="91"/>
        <v>7774245.1132772062</v>
      </c>
      <c r="E514" s="14">
        <f t="shared" si="88"/>
        <v>-4.5616935497013393E-33</v>
      </c>
      <c r="F514" s="14">
        <f t="shared" si="92"/>
        <v>2.0629208278900764E-32</v>
      </c>
      <c r="G514" s="14">
        <f t="shared" si="93"/>
        <v>-3.3726173267989539E-33</v>
      </c>
      <c r="H514" s="14">
        <f t="shared" si="94"/>
        <v>825754.8867227966</v>
      </c>
      <c r="I514" s="14">
        <f t="shared" si="86"/>
        <v>7.9343108765002932E-33</v>
      </c>
      <c r="J514" s="3">
        <f t="shared" si="95"/>
        <v>825754.8867227966</v>
      </c>
      <c r="K514" s="3">
        <f t="shared" si="96"/>
        <v>4.5616935497013393E-33</v>
      </c>
      <c r="L514" s="3" t="str">
        <f ca="1">IF($A514&lt;=MAX(COVID19!A509:A4200),_xlfn.NUMBERVALUE(INDIRECT(ADDRESS((ROW(L514)-7)*28+29,5,,,"COVID19"))),"")</f>
        <v/>
      </c>
    </row>
    <row r="515" spans="1:12" x14ac:dyDescent="0.4">
      <c r="A515" s="1">
        <f t="shared" si="89"/>
        <v>44394</v>
      </c>
      <c r="B515" s="3">
        <f t="shared" si="90"/>
        <v>508</v>
      </c>
      <c r="C515" s="4">
        <f t="shared" si="87"/>
        <v>0.2446153846153846</v>
      </c>
      <c r="D515" s="14">
        <f t="shared" si="91"/>
        <v>7774245.1132772062</v>
      </c>
      <c r="E515" s="14">
        <f t="shared" si="88"/>
        <v>-3.8159137554760248E-33</v>
      </c>
      <c r="F515" s="14">
        <f t="shared" si="92"/>
        <v>1.725659095210181E-32</v>
      </c>
      <c r="G515" s="14">
        <f t="shared" si="93"/>
        <v>-2.8212366107169783E-33</v>
      </c>
      <c r="H515" s="14">
        <f t="shared" si="94"/>
        <v>825754.8867227966</v>
      </c>
      <c r="I515" s="14">
        <f t="shared" si="86"/>
        <v>6.6371503661930032E-33</v>
      </c>
      <c r="J515" s="3">
        <f t="shared" si="95"/>
        <v>825754.8867227966</v>
      </c>
      <c r="K515" s="3">
        <f t="shared" si="96"/>
        <v>3.8159137554760248E-33</v>
      </c>
      <c r="L515" s="3" t="str">
        <f ca="1">IF($A515&lt;=MAX(COVID19!A510:A4200),_xlfn.NUMBERVALUE(INDIRECT(ADDRESS((ROW(L515)-7)*28+29,5,,,"COVID19"))),"")</f>
        <v/>
      </c>
    </row>
    <row r="516" spans="1:12" x14ac:dyDescent="0.4">
      <c r="A516" s="1">
        <f t="shared" si="89"/>
        <v>44395</v>
      </c>
      <c r="B516" s="3">
        <f t="shared" si="90"/>
        <v>509</v>
      </c>
      <c r="C516" s="4">
        <f t="shared" si="87"/>
        <v>0.2446153846153846</v>
      </c>
      <c r="D516" s="14">
        <f t="shared" si="91"/>
        <v>7774245.1132772062</v>
      </c>
      <c r="E516" s="14">
        <f t="shared" si="88"/>
        <v>-3.1920596222831505E-33</v>
      </c>
      <c r="F516" s="14">
        <f t="shared" si="92"/>
        <v>1.4435354341384831E-32</v>
      </c>
      <c r="G516" s="14">
        <f t="shared" si="93"/>
        <v>-2.3599997397879378E-33</v>
      </c>
      <c r="H516" s="14">
        <f t="shared" si="94"/>
        <v>825754.8867227966</v>
      </c>
      <c r="I516" s="14">
        <f t="shared" si="86"/>
        <v>5.5520593620710884E-33</v>
      </c>
      <c r="J516" s="3">
        <f t="shared" si="95"/>
        <v>825754.8867227966</v>
      </c>
      <c r="K516" s="3">
        <f t="shared" si="96"/>
        <v>3.1920596222831505E-33</v>
      </c>
      <c r="L516" s="3" t="str">
        <f ca="1">IF($A516&lt;=MAX(COVID19!A511:A4200),_xlfn.NUMBERVALUE(INDIRECT(ADDRESS((ROW(L516)-7)*28+29,5,,,"COVID19"))),"")</f>
        <v/>
      </c>
    </row>
    <row r="517" spans="1:12" x14ac:dyDescent="0.4">
      <c r="A517" s="1">
        <f t="shared" si="89"/>
        <v>44396</v>
      </c>
      <c r="B517" s="3">
        <f t="shared" si="90"/>
        <v>510</v>
      </c>
      <c r="C517" s="4">
        <f t="shared" si="87"/>
        <v>0.2446153846153846</v>
      </c>
      <c r="D517" s="14">
        <f t="shared" si="91"/>
        <v>7774245.1132772062</v>
      </c>
      <c r="E517" s="14">
        <f t="shared" si="88"/>
        <v>-2.6701978307524323E-33</v>
      </c>
      <c r="F517" s="14">
        <f t="shared" si="92"/>
        <v>1.2075354601596893E-32</v>
      </c>
      <c r="G517" s="14">
        <f t="shared" si="93"/>
        <v>-1.9741693237079108E-33</v>
      </c>
      <c r="H517" s="14">
        <f t="shared" si="94"/>
        <v>825754.8867227966</v>
      </c>
      <c r="I517" s="14">
        <f t="shared" si="86"/>
        <v>4.6443671544603431E-33</v>
      </c>
      <c r="J517" s="3">
        <f t="shared" si="95"/>
        <v>825754.8867227966</v>
      </c>
      <c r="K517" s="3">
        <f t="shared" si="96"/>
        <v>2.6701978307524323E-33</v>
      </c>
      <c r="L517" s="3" t="str">
        <f ca="1">IF($A517&lt;=MAX(COVID19!A512:A4200),_xlfn.NUMBERVALUE(INDIRECT(ADDRESS((ROW(L517)-7)*28+29,5,,,"COVID19"))),"")</f>
        <v/>
      </c>
    </row>
    <row r="518" spans="1:12" x14ac:dyDescent="0.4">
      <c r="A518" s="1">
        <f t="shared" si="89"/>
        <v>44397</v>
      </c>
      <c r="B518" s="3">
        <f t="shared" si="90"/>
        <v>511</v>
      </c>
      <c r="C518" s="4">
        <f t="shared" si="87"/>
        <v>0.2446153846153846</v>
      </c>
      <c r="D518" s="14">
        <f t="shared" si="91"/>
        <v>7774245.1132772062</v>
      </c>
      <c r="E518" s="14">
        <f t="shared" si="88"/>
        <v>-2.2336539097146395E-33</v>
      </c>
      <c r="F518" s="14">
        <f t="shared" si="92"/>
        <v>1.0101185277888983E-32</v>
      </c>
      <c r="G518" s="14">
        <f t="shared" si="93"/>
        <v>-1.6514173510118919E-33</v>
      </c>
      <c r="H518" s="14">
        <f t="shared" si="94"/>
        <v>825754.8867227966</v>
      </c>
      <c r="I518" s="14">
        <f t="shared" si="86"/>
        <v>3.8850712607265315E-33</v>
      </c>
      <c r="J518" s="3">
        <f t="shared" si="95"/>
        <v>825754.8867227966</v>
      </c>
      <c r="K518" s="3">
        <f t="shared" si="96"/>
        <v>2.2336539097146395E-33</v>
      </c>
      <c r="L518" s="3" t="str">
        <f ca="1">IF($A518&lt;=MAX(COVID19!A513:A4200),_xlfn.NUMBERVALUE(INDIRECT(ADDRESS((ROW(L518)-7)*28+29,5,,,"COVID19"))),"")</f>
        <v/>
      </c>
    </row>
    <row r="519" spans="1:12" x14ac:dyDescent="0.4">
      <c r="A519" s="1">
        <f t="shared" si="89"/>
        <v>44398</v>
      </c>
      <c r="B519" s="3">
        <f t="shared" si="90"/>
        <v>512</v>
      </c>
      <c r="C519" s="4">
        <f t="shared" si="87"/>
        <v>0.2446153846153846</v>
      </c>
      <c r="D519" s="14">
        <f t="shared" si="91"/>
        <v>7774245.1132772062</v>
      </c>
      <c r="E519" s="14">
        <f t="shared" si="88"/>
        <v>-1.8684794553134631E-33</v>
      </c>
      <c r="F519" s="14">
        <f t="shared" si="92"/>
        <v>8.4497679268770912E-33</v>
      </c>
      <c r="G519" s="14">
        <f t="shared" si="93"/>
        <v>-1.3814312857931102E-33</v>
      </c>
      <c r="H519" s="14">
        <f t="shared" si="94"/>
        <v>825754.8867227966</v>
      </c>
      <c r="I519" s="14">
        <f t="shared" ref="I519:I582" si="97">$H$1*F519</f>
        <v>3.2499107411065733E-33</v>
      </c>
      <c r="J519" s="3">
        <f t="shared" si="95"/>
        <v>825754.8867227966</v>
      </c>
      <c r="K519" s="3">
        <f t="shared" si="96"/>
        <v>1.8684794553134631E-33</v>
      </c>
      <c r="L519" s="3" t="str">
        <f ca="1">IF($A519&lt;=MAX(COVID19!A514:A4200),_xlfn.NUMBERVALUE(INDIRECT(ADDRESS((ROW(L519)-7)*28+29,5,,,"COVID19"))),"")</f>
        <v/>
      </c>
    </row>
    <row r="520" spans="1:12" x14ac:dyDescent="0.4">
      <c r="A520" s="1">
        <f t="shared" si="89"/>
        <v>44399</v>
      </c>
      <c r="B520" s="3">
        <f t="shared" si="90"/>
        <v>513</v>
      </c>
      <c r="C520" s="4">
        <f t="shared" ref="C520:C583" si="98">C$1*H$1*(1-((1-C$3)/(1+EXP(-C$2*(B520-C$4)))))</f>
        <v>0.2446153846153846</v>
      </c>
      <c r="D520" s="14">
        <f t="shared" si="91"/>
        <v>7774245.1132772062</v>
      </c>
      <c r="E520" s="14">
        <f t="shared" ref="E520:E583" si="99">-C520*D520*F520/K$1</f>
        <v>-1.5630064531234905E-33</v>
      </c>
      <c r="F520" s="14">
        <f t="shared" si="92"/>
        <v>7.0683366410839804E-33</v>
      </c>
      <c r="G520" s="14">
        <f t="shared" si="93"/>
        <v>-1.1555845626780401E-33</v>
      </c>
      <c r="H520" s="14">
        <f t="shared" si="94"/>
        <v>825754.8867227966</v>
      </c>
      <c r="I520" s="14">
        <f t="shared" si="97"/>
        <v>2.7185910158015306E-33</v>
      </c>
      <c r="J520" s="3">
        <f t="shared" si="95"/>
        <v>825754.8867227966</v>
      </c>
      <c r="K520" s="3">
        <f t="shared" si="96"/>
        <v>1.5630064531234905E-33</v>
      </c>
      <c r="L520" s="3" t="str">
        <f ca="1">IF($A520&lt;=MAX(COVID19!A515:A4200),_xlfn.NUMBERVALUE(INDIRECT(ADDRESS((ROW(L520)-7)*28+29,5,,,"COVID19"))),"")</f>
        <v/>
      </c>
    </row>
    <row r="521" spans="1:12" x14ac:dyDescent="0.4">
      <c r="A521" s="1">
        <f t="shared" ref="A521:A584" si="100">A520+1</f>
        <v>44400</v>
      </c>
      <c r="B521" s="3">
        <f t="shared" ref="B521:B584" si="101">B520+1</f>
        <v>514</v>
      </c>
      <c r="C521" s="4">
        <f t="shared" si="98"/>
        <v>0.2446153846153846</v>
      </c>
      <c r="D521" s="14">
        <f t="shared" si="91"/>
        <v>7774245.1132772062</v>
      </c>
      <c r="E521" s="14">
        <f t="shared" si="99"/>
        <v>-1.3074744630231048E-33</v>
      </c>
      <c r="F521" s="14">
        <f t="shared" si="92"/>
        <v>5.9127520784059403E-33</v>
      </c>
      <c r="G521" s="14">
        <f t="shared" si="93"/>
        <v>-9.6666095174841041E-34</v>
      </c>
      <c r="H521" s="14">
        <f t="shared" si="94"/>
        <v>825754.8867227966</v>
      </c>
      <c r="I521" s="14">
        <f t="shared" si="97"/>
        <v>2.2741354147715152E-33</v>
      </c>
      <c r="J521" s="3">
        <f t="shared" si="95"/>
        <v>825754.8867227966</v>
      </c>
      <c r="K521" s="3">
        <f t="shared" si="96"/>
        <v>1.3074744630231048E-33</v>
      </c>
      <c r="L521" s="3" t="str">
        <f ca="1">IF($A521&lt;=MAX(COVID19!A516:A4200),_xlfn.NUMBERVALUE(INDIRECT(ADDRESS((ROW(L521)-7)*28+29,5,,,"COVID19"))),"")</f>
        <v/>
      </c>
    </row>
    <row r="522" spans="1:12" x14ac:dyDescent="0.4">
      <c r="A522" s="1">
        <f t="shared" si="100"/>
        <v>44401</v>
      </c>
      <c r="B522" s="3">
        <f t="shared" si="101"/>
        <v>515</v>
      </c>
      <c r="C522" s="4">
        <f t="shared" si="98"/>
        <v>0.2446153846153846</v>
      </c>
      <c r="D522" s="14">
        <f t="shared" si="91"/>
        <v>7774245.1132772062</v>
      </c>
      <c r="E522" s="14">
        <f t="shared" si="99"/>
        <v>-1.0937187546739404E-33</v>
      </c>
      <c r="F522" s="14">
        <f t="shared" si="92"/>
        <v>4.9460911266575297E-33</v>
      </c>
      <c r="G522" s="14">
        <f t="shared" si="93"/>
        <v>-8.0862398634818632E-34</v>
      </c>
      <c r="H522" s="14">
        <f t="shared" si="94"/>
        <v>825754.8867227966</v>
      </c>
      <c r="I522" s="14">
        <f t="shared" si="97"/>
        <v>1.9023427410221267E-33</v>
      </c>
      <c r="J522" s="3">
        <f t="shared" si="95"/>
        <v>825754.8867227966</v>
      </c>
      <c r="K522" s="3">
        <f t="shared" si="96"/>
        <v>1.0937187546739404E-33</v>
      </c>
      <c r="L522" s="3" t="str">
        <f ca="1">IF($A522&lt;=MAX(COVID19!A517:A4200),_xlfn.NUMBERVALUE(INDIRECT(ADDRESS((ROW(L522)-7)*28+29,5,,,"COVID19"))),"")</f>
        <v/>
      </c>
    </row>
    <row r="523" spans="1:12" x14ac:dyDescent="0.4">
      <c r="A523" s="1">
        <f t="shared" si="100"/>
        <v>44402</v>
      </c>
      <c r="B523" s="3">
        <f t="shared" si="101"/>
        <v>516</v>
      </c>
      <c r="C523" s="4">
        <f t="shared" si="98"/>
        <v>0.2446153846153846</v>
      </c>
      <c r="D523" s="14">
        <f t="shared" si="91"/>
        <v>7774245.1132772062</v>
      </c>
      <c r="E523" s="14">
        <f t="shared" si="99"/>
        <v>-9.1490942894566977E-34</v>
      </c>
      <c r="F523" s="14">
        <f t="shared" si="92"/>
        <v>4.1374671403093434E-33</v>
      </c>
      <c r="G523" s="14">
        <f t="shared" si="93"/>
        <v>-6.7642408655792361E-34</v>
      </c>
      <c r="H523" s="14">
        <f t="shared" si="94"/>
        <v>825754.8867227966</v>
      </c>
      <c r="I523" s="14">
        <f t="shared" si="97"/>
        <v>1.5913335155035934E-33</v>
      </c>
      <c r="J523" s="3">
        <f t="shared" si="95"/>
        <v>825754.8867227966</v>
      </c>
      <c r="K523" s="3">
        <f t="shared" si="96"/>
        <v>9.1490942894566977E-34</v>
      </c>
      <c r="L523" s="3" t="str">
        <f ca="1">IF($A523&lt;=MAX(COVID19!A518:A4200),_xlfn.NUMBERVALUE(INDIRECT(ADDRESS((ROW(L523)-7)*28+29,5,,,"COVID19"))),"")</f>
        <v/>
      </c>
    </row>
    <row r="524" spans="1:12" x14ac:dyDescent="0.4">
      <c r="A524" s="1">
        <f t="shared" si="100"/>
        <v>44403</v>
      </c>
      <c r="B524" s="3">
        <f t="shared" si="101"/>
        <v>517</v>
      </c>
      <c r="C524" s="4">
        <f t="shared" si="98"/>
        <v>0.2446153846153846</v>
      </c>
      <c r="D524" s="14">
        <f t="shared" si="91"/>
        <v>7774245.1132772062</v>
      </c>
      <c r="E524" s="14">
        <f t="shared" si="99"/>
        <v>-7.6533318972228443E-34</v>
      </c>
      <c r="F524" s="14">
        <f t="shared" si="92"/>
        <v>3.4610430537514196E-33</v>
      </c>
      <c r="G524" s="14">
        <f t="shared" si="93"/>
        <v>-5.6583721556672301E-34</v>
      </c>
      <c r="H524" s="14">
        <f t="shared" si="94"/>
        <v>825754.8867227966</v>
      </c>
      <c r="I524" s="14">
        <f t="shared" si="97"/>
        <v>1.3311704052890074E-33</v>
      </c>
      <c r="J524" s="3">
        <f t="shared" si="95"/>
        <v>825754.8867227966</v>
      </c>
      <c r="K524" s="3">
        <f t="shared" si="96"/>
        <v>7.6533318972228443E-34</v>
      </c>
      <c r="L524" s="3" t="str">
        <f ca="1">IF($A524&lt;=MAX(COVID19!A519:A4200),_xlfn.NUMBERVALUE(INDIRECT(ADDRESS((ROW(L524)-7)*28+29,5,,,"COVID19"))),"")</f>
        <v/>
      </c>
    </row>
    <row r="525" spans="1:12" x14ac:dyDescent="0.4">
      <c r="A525" s="1">
        <f t="shared" si="100"/>
        <v>44404</v>
      </c>
      <c r="B525" s="3">
        <f t="shared" si="101"/>
        <v>518</v>
      </c>
      <c r="C525" s="4">
        <f t="shared" si="98"/>
        <v>0.2446153846153846</v>
      </c>
      <c r="D525" s="14">
        <f t="shared" si="91"/>
        <v>7774245.1132772062</v>
      </c>
      <c r="E525" s="14">
        <f t="shared" si="99"/>
        <v>-6.4021079328636898E-34</v>
      </c>
      <c r="F525" s="14">
        <f t="shared" si="92"/>
        <v>2.8952058381846964E-33</v>
      </c>
      <c r="G525" s="14">
        <f t="shared" si="93"/>
        <v>-4.7332991370774496E-34</v>
      </c>
      <c r="H525" s="14">
        <f t="shared" si="94"/>
        <v>825754.8867227966</v>
      </c>
      <c r="I525" s="14">
        <f t="shared" si="97"/>
        <v>1.1135407069941139E-33</v>
      </c>
      <c r="J525" s="3">
        <f t="shared" si="95"/>
        <v>825754.8867227966</v>
      </c>
      <c r="K525" s="3">
        <f t="shared" si="96"/>
        <v>6.4021079328636898E-34</v>
      </c>
      <c r="L525" s="3" t="str">
        <f ca="1">IF($A525&lt;=MAX(COVID19!A520:A4200),_xlfn.NUMBERVALUE(INDIRECT(ADDRESS((ROW(L525)-7)*28+29,5,,,"COVID19"))),"")</f>
        <v/>
      </c>
    </row>
    <row r="526" spans="1:12" x14ac:dyDescent="0.4">
      <c r="A526" s="1">
        <f t="shared" si="100"/>
        <v>44405</v>
      </c>
      <c r="B526" s="3">
        <f t="shared" si="101"/>
        <v>519</v>
      </c>
      <c r="C526" s="4">
        <f t="shared" si="98"/>
        <v>0.2446153846153846</v>
      </c>
      <c r="D526" s="14">
        <f t="shared" si="91"/>
        <v>7774245.1132772062</v>
      </c>
      <c r="E526" s="14">
        <f t="shared" si="99"/>
        <v>-5.3554434244396355E-34</v>
      </c>
      <c r="F526" s="14">
        <f t="shared" si="92"/>
        <v>2.4218759244769516E-33</v>
      </c>
      <c r="G526" s="14">
        <f t="shared" si="93"/>
        <v>-3.9594639773947936E-34</v>
      </c>
      <c r="H526" s="14">
        <f t="shared" si="94"/>
        <v>825754.8867227966</v>
      </c>
      <c r="I526" s="14">
        <f t="shared" si="97"/>
        <v>9.3149074018344291E-34</v>
      </c>
      <c r="J526" s="3">
        <f t="shared" si="95"/>
        <v>825754.8867227966</v>
      </c>
      <c r="K526" s="3">
        <f t="shared" si="96"/>
        <v>5.3554434244396355E-34</v>
      </c>
      <c r="L526" s="3" t="str">
        <f ca="1">IF($A526&lt;=MAX(COVID19!A521:A4200),_xlfn.NUMBERVALUE(INDIRECT(ADDRESS((ROW(L526)-7)*28+29,5,,,"COVID19"))),"")</f>
        <v/>
      </c>
    </row>
    <row r="527" spans="1:12" x14ac:dyDescent="0.4">
      <c r="A527" s="1">
        <f t="shared" si="100"/>
        <v>44406</v>
      </c>
      <c r="B527" s="3">
        <f t="shared" si="101"/>
        <v>520</v>
      </c>
      <c r="C527" s="4">
        <f t="shared" si="98"/>
        <v>0.2446153846153846</v>
      </c>
      <c r="D527" s="14">
        <f t="shared" si="91"/>
        <v>7774245.1132772062</v>
      </c>
      <c r="E527" s="14">
        <f t="shared" si="99"/>
        <v>-4.4798954614850883E-34</v>
      </c>
      <c r="F527" s="14">
        <f t="shared" si="92"/>
        <v>2.0259295267374723E-33</v>
      </c>
      <c r="G527" s="14">
        <f t="shared" si="93"/>
        <v>-3.3121411798128816E-34</v>
      </c>
      <c r="H527" s="14">
        <f t="shared" si="94"/>
        <v>825754.8867227966</v>
      </c>
      <c r="I527" s="14">
        <f t="shared" si="97"/>
        <v>7.7920366412979699E-34</v>
      </c>
      <c r="J527" s="3">
        <f t="shared" si="95"/>
        <v>825754.8867227966</v>
      </c>
      <c r="K527" s="3">
        <f t="shared" si="96"/>
        <v>4.4798954614850883E-34</v>
      </c>
      <c r="L527" s="3" t="str">
        <f ca="1">IF($A527&lt;=MAX(COVID19!A522:A4200),_xlfn.NUMBERVALUE(INDIRECT(ADDRESS((ROW(L527)-7)*28+29,5,,,"COVID19"))),"")</f>
        <v/>
      </c>
    </row>
    <row r="528" spans="1:12" x14ac:dyDescent="0.4">
      <c r="A528" s="1">
        <f t="shared" si="100"/>
        <v>44407</v>
      </c>
      <c r="B528" s="3">
        <f t="shared" si="101"/>
        <v>521</v>
      </c>
      <c r="C528" s="4">
        <f t="shared" si="98"/>
        <v>0.2446153846153846</v>
      </c>
      <c r="D528" s="14">
        <f t="shared" si="91"/>
        <v>7774245.1132772062</v>
      </c>
      <c r="E528" s="14">
        <f t="shared" si="99"/>
        <v>-3.7474886307728389E-34</v>
      </c>
      <c r="F528" s="14">
        <f t="shared" si="92"/>
        <v>1.6947154087561841E-33</v>
      </c>
      <c r="G528" s="14">
        <f t="shared" si="93"/>
        <v>-2.7706475567509454E-34</v>
      </c>
      <c r="H528" s="14">
        <f t="shared" si="94"/>
        <v>825754.8867227966</v>
      </c>
      <c r="I528" s="14">
        <f t="shared" si="97"/>
        <v>6.5181361875237843E-34</v>
      </c>
      <c r="J528" s="3">
        <f t="shared" si="95"/>
        <v>825754.8867227966</v>
      </c>
      <c r="K528" s="3">
        <f t="shared" si="96"/>
        <v>3.7474886307728389E-34</v>
      </c>
      <c r="L528" s="3" t="str">
        <f ca="1">IF($A528&lt;=MAX(COVID19!A523:A4200),_xlfn.NUMBERVALUE(INDIRECT(ADDRESS((ROW(L528)-7)*28+29,5,,,"COVID19"))),"")</f>
        <v/>
      </c>
    </row>
    <row r="529" spans="1:12" x14ac:dyDescent="0.4">
      <c r="A529" s="1">
        <f t="shared" si="100"/>
        <v>44408</v>
      </c>
      <c r="B529" s="3">
        <f t="shared" si="101"/>
        <v>522</v>
      </c>
      <c r="C529" s="4">
        <f t="shared" si="98"/>
        <v>0.2446153846153846</v>
      </c>
      <c r="D529" s="14">
        <f t="shared" si="91"/>
        <v>7774245.1132772062</v>
      </c>
      <c r="E529" s="14">
        <f t="shared" si="99"/>
        <v>-3.1348211489551592E-34</v>
      </c>
      <c r="F529" s="14">
        <f t="shared" si="92"/>
        <v>1.4176506530810896E-33</v>
      </c>
      <c r="G529" s="14">
        <f t="shared" si="93"/>
        <v>-2.3176813628951849E-34</v>
      </c>
      <c r="H529" s="14">
        <f t="shared" si="94"/>
        <v>825754.8867227966</v>
      </c>
      <c r="I529" s="14">
        <f t="shared" si="97"/>
        <v>5.4525025118503441E-34</v>
      </c>
      <c r="J529" s="3">
        <f t="shared" si="95"/>
        <v>825754.8867227966</v>
      </c>
      <c r="K529" s="3">
        <f t="shared" si="96"/>
        <v>3.1348211489551592E-34</v>
      </c>
      <c r="L529" s="3" t="str">
        <f ca="1">IF($A529&lt;=MAX(COVID19!A524:A4200),_xlfn.NUMBERVALUE(INDIRECT(ADDRESS((ROW(L529)-7)*28+29,5,,,"COVID19"))),"")</f>
        <v/>
      </c>
    </row>
    <row r="530" spans="1:12" x14ac:dyDescent="0.4">
      <c r="A530" s="1">
        <f t="shared" si="100"/>
        <v>44409</v>
      </c>
      <c r="B530" s="3">
        <f t="shared" si="101"/>
        <v>523</v>
      </c>
      <c r="C530" s="4">
        <f t="shared" si="98"/>
        <v>0.2446153846153846</v>
      </c>
      <c r="D530" s="14">
        <f t="shared" si="91"/>
        <v>7774245.1132772062</v>
      </c>
      <c r="E530" s="14">
        <f t="shared" si="99"/>
        <v>-2.6223171313290724E-34</v>
      </c>
      <c r="F530" s="14">
        <f t="shared" si="92"/>
        <v>1.185882516791571E-33</v>
      </c>
      <c r="G530" s="14">
        <f t="shared" si="93"/>
        <v>-1.9387694717154309E-34</v>
      </c>
      <c r="H530" s="14">
        <f t="shared" si="94"/>
        <v>825754.8867227966</v>
      </c>
      <c r="I530" s="14">
        <f t="shared" si="97"/>
        <v>4.5610866030445032E-34</v>
      </c>
      <c r="J530" s="3">
        <f t="shared" si="95"/>
        <v>825754.8867227966</v>
      </c>
      <c r="K530" s="3">
        <f t="shared" si="96"/>
        <v>2.6223171313290724E-34</v>
      </c>
      <c r="L530" s="3" t="str">
        <f ca="1">IF($A530&lt;=MAX(COVID19!A525:A4200),_xlfn.NUMBERVALUE(INDIRECT(ADDRESS((ROW(L530)-7)*28+29,5,,,"COVID19"))),"")</f>
        <v/>
      </c>
    </row>
    <row r="531" spans="1:12" x14ac:dyDescent="0.4">
      <c r="A531" s="1">
        <f t="shared" si="100"/>
        <v>44410</v>
      </c>
      <c r="B531" s="3">
        <f t="shared" si="101"/>
        <v>524</v>
      </c>
      <c r="C531" s="4">
        <f t="shared" si="98"/>
        <v>0.2446153846153846</v>
      </c>
      <c r="D531" s="14">
        <f t="shared" si="91"/>
        <v>7774245.1132772062</v>
      </c>
      <c r="E531" s="14">
        <f t="shared" si="99"/>
        <v>-2.1936011052987498E-34</v>
      </c>
      <c r="F531" s="14">
        <f t="shared" si="92"/>
        <v>9.9200556962002788E-34</v>
      </c>
      <c r="G531" s="14">
        <f t="shared" si="93"/>
        <v>-1.6218049317013569E-34</v>
      </c>
      <c r="H531" s="14">
        <f t="shared" si="94"/>
        <v>825754.8867227966</v>
      </c>
      <c r="I531" s="14">
        <f t="shared" si="97"/>
        <v>3.8154060370001067E-34</v>
      </c>
      <c r="J531" s="3">
        <f t="shared" si="95"/>
        <v>825754.8867227966</v>
      </c>
      <c r="K531" s="3">
        <f t="shared" si="96"/>
        <v>2.1936011052987498E-34</v>
      </c>
      <c r="L531" s="3" t="str">
        <f ca="1">IF($A531&lt;=MAX(COVID19!A526:A4200),_xlfn.NUMBERVALUE(INDIRECT(ADDRESS((ROW(L531)-7)*28+29,5,,,"COVID19"))),"")</f>
        <v/>
      </c>
    </row>
    <row r="532" spans="1:12" x14ac:dyDescent="0.4">
      <c r="A532" s="1">
        <f t="shared" si="100"/>
        <v>44411</v>
      </c>
      <c r="B532" s="3">
        <f t="shared" si="101"/>
        <v>525</v>
      </c>
      <c r="C532" s="4">
        <f t="shared" si="98"/>
        <v>0.2446153846153846</v>
      </c>
      <c r="D532" s="14">
        <f t="shared" si="91"/>
        <v>7774245.1132772062</v>
      </c>
      <c r="E532" s="14">
        <f t="shared" si="99"/>
        <v>-1.8349747830572589E-34</v>
      </c>
      <c r="F532" s="14">
        <f t="shared" si="92"/>
        <v>8.2982507644989211E-34</v>
      </c>
      <c r="G532" s="14">
        <f t="shared" si="93"/>
        <v>-1.3566601263654029E-34</v>
      </c>
      <c r="H532" s="14">
        <f t="shared" si="94"/>
        <v>825754.8867227966</v>
      </c>
      <c r="I532" s="14">
        <f t="shared" si="97"/>
        <v>3.1916349094226617E-34</v>
      </c>
      <c r="J532" s="3">
        <f t="shared" si="95"/>
        <v>825754.8867227966</v>
      </c>
      <c r="K532" s="3">
        <f t="shared" si="96"/>
        <v>1.8349747830572589E-34</v>
      </c>
      <c r="L532" s="3" t="str">
        <f ca="1">IF($A532&lt;=MAX(COVID19!A527:A4200),_xlfn.NUMBERVALUE(INDIRECT(ADDRESS((ROW(L532)-7)*28+29,5,,,"COVID19"))),"")</f>
        <v/>
      </c>
    </row>
    <row r="533" spans="1:12" x14ac:dyDescent="0.4">
      <c r="A533" s="1">
        <f t="shared" si="100"/>
        <v>44412</v>
      </c>
      <c r="B533" s="3">
        <f t="shared" si="101"/>
        <v>526</v>
      </c>
      <c r="C533" s="4">
        <f t="shared" si="98"/>
        <v>0.2446153846153846</v>
      </c>
      <c r="D533" s="14">
        <f t="shared" si="91"/>
        <v>7774245.1132772062</v>
      </c>
      <c r="E533" s="14">
        <f t="shared" si="99"/>
        <v>-1.5349793753853252E-34</v>
      </c>
      <c r="F533" s="14">
        <f t="shared" si="92"/>
        <v>6.941590638133518E-34</v>
      </c>
      <c r="G533" s="14">
        <f t="shared" si="93"/>
        <v>-1.1348631777429506E-34</v>
      </c>
      <c r="H533" s="14">
        <f t="shared" si="94"/>
        <v>825754.8867227966</v>
      </c>
      <c r="I533" s="14">
        <f t="shared" si="97"/>
        <v>2.6698425531282757E-34</v>
      </c>
      <c r="J533" s="3">
        <f t="shared" si="95"/>
        <v>825754.8867227966</v>
      </c>
      <c r="K533" s="3">
        <f t="shared" si="96"/>
        <v>1.5349793753853252E-34</v>
      </c>
      <c r="L533" s="3" t="str">
        <f ca="1">IF($A533&lt;=MAX(COVID19!A528:A4200),_xlfn.NUMBERVALUE(INDIRECT(ADDRESS((ROW(L533)-7)*28+29,5,,,"COVID19"))),"")</f>
        <v/>
      </c>
    </row>
    <row r="534" spans="1:12" x14ac:dyDescent="0.4">
      <c r="A534" s="1">
        <f t="shared" si="100"/>
        <v>44413</v>
      </c>
      <c r="B534" s="3">
        <f t="shared" si="101"/>
        <v>527</v>
      </c>
      <c r="C534" s="4">
        <f t="shared" si="98"/>
        <v>0.2446153846153846</v>
      </c>
      <c r="D534" s="14">
        <f t="shared" si="91"/>
        <v>7774245.1132772062</v>
      </c>
      <c r="E534" s="14">
        <f t="shared" si="99"/>
        <v>-1.284029461665251E-34</v>
      </c>
      <c r="F534" s="14">
        <f t="shared" si="92"/>
        <v>5.8067274603905674E-34</v>
      </c>
      <c r="G534" s="14">
        <f t="shared" si="93"/>
        <v>-9.4932725386958258E-35</v>
      </c>
      <c r="H534" s="14">
        <f t="shared" si="94"/>
        <v>825754.8867227966</v>
      </c>
      <c r="I534" s="14">
        <f t="shared" si="97"/>
        <v>2.2333567155348336E-34</v>
      </c>
      <c r="J534" s="3">
        <f t="shared" si="95"/>
        <v>825754.8867227966</v>
      </c>
      <c r="K534" s="3">
        <f t="shared" si="96"/>
        <v>1.284029461665251E-34</v>
      </c>
      <c r="L534" s="3" t="str">
        <f ca="1">IF($A534&lt;=MAX(COVID19!A529:A4200),_xlfn.NUMBERVALUE(INDIRECT(ADDRESS((ROW(L534)-7)*28+29,5,,,"COVID19"))),"")</f>
        <v/>
      </c>
    </row>
    <row r="535" spans="1:12" x14ac:dyDescent="0.4">
      <c r="A535" s="1">
        <f t="shared" si="100"/>
        <v>44414</v>
      </c>
      <c r="B535" s="3">
        <f t="shared" si="101"/>
        <v>528</v>
      </c>
      <c r="C535" s="4">
        <f t="shared" si="98"/>
        <v>0.2446153846153846</v>
      </c>
      <c r="D535" s="14">
        <f t="shared" si="91"/>
        <v>7774245.1132772062</v>
      </c>
      <c r="E535" s="14">
        <f t="shared" si="99"/>
        <v>-1.0741067175645107E-34</v>
      </c>
      <c r="F535" s="14">
        <f t="shared" si="92"/>
        <v>4.8574002065209846E-34</v>
      </c>
      <c r="G535" s="14">
        <f t="shared" si="93"/>
        <v>-7.9412413109740636E-35</v>
      </c>
      <c r="H535" s="14">
        <f t="shared" si="94"/>
        <v>825754.8867227966</v>
      </c>
      <c r="I535" s="14">
        <f t="shared" si="97"/>
        <v>1.868230848661917E-34</v>
      </c>
      <c r="J535" s="3">
        <f t="shared" si="95"/>
        <v>825754.8867227966</v>
      </c>
      <c r="K535" s="3">
        <f t="shared" si="96"/>
        <v>1.0741067175645107E-34</v>
      </c>
      <c r="L535" s="3" t="str">
        <f ca="1">IF($A535&lt;=MAX(COVID19!A530:A4200),_xlfn.NUMBERVALUE(INDIRECT(ADDRESS((ROW(L535)-7)*28+29,5,,,"COVID19"))),"")</f>
        <v/>
      </c>
    </row>
    <row r="536" spans="1:12" x14ac:dyDescent="0.4">
      <c r="A536" s="1">
        <f t="shared" si="100"/>
        <v>44415</v>
      </c>
      <c r="B536" s="3">
        <f t="shared" si="101"/>
        <v>529</v>
      </c>
      <c r="C536" s="4">
        <f t="shared" si="98"/>
        <v>0.2446153846153846</v>
      </c>
      <c r="D536" s="14">
        <f t="shared" si="91"/>
        <v>7774245.1132772062</v>
      </c>
      <c r="E536" s="14">
        <f t="shared" si="99"/>
        <v>-8.9850371440930442E-35</v>
      </c>
      <c r="F536" s="14">
        <f t="shared" si="92"/>
        <v>4.0632760754235783E-34</v>
      </c>
      <c r="G536" s="14">
        <f t="shared" si="93"/>
        <v>-6.6429477613822561E-35</v>
      </c>
      <c r="H536" s="14">
        <f t="shared" si="94"/>
        <v>825754.8867227966</v>
      </c>
      <c r="I536" s="14">
        <f t="shared" si="97"/>
        <v>1.56279849054753E-34</v>
      </c>
      <c r="J536" s="3">
        <f t="shared" si="95"/>
        <v>825754.8867227966</v>
      </c>
      <c r="K536" s="3">
        <f t="shared" si="96"/>
        <v>8.9850371440930442E-35</v>
      </c>
      <c r="L536" s="3" t="str">
        <f ca="1">IF($A536&lt;=MAX(COVID19!A531:A4200),_xlfn.NUMBERVALUE(INDIRECT(ADDRESS((ROW(L536)-7)*28+29,5,,,"COVID19"))),"")</f>
        <v/>
      </c>
    </row>
    <row r="537" spans="1:12" x14ac:dyDescent="0.4">
      <c r="A537" s="1">
        <f t="shared" si="100"/>
        <v>44416</v>
      </c>
      <c r="B537" s="3">
        <f t="shared" si="101"/>
        <v>530</v>
      </c>
      <c r="C537" s="4">
        <f t="shared" si="98"/>
        <v>0.2446153846153846</v>
      </c>
      <c r="D537" s="14">
        <f t="shared" si="91"/>
        <v>7774245.1132772062</v>
      </c>
      <c r="E537" s="14">
        <f t="shared" si="99"/>
        <v>-7.5160960415353686E-35</v>
      </c>
      <c r="F537" s="14">
        <f t="shared" si="92"/>
        <v>3.3989812992853525E-34</v>
      </c>
      <c r="G537" s="14">
        <f t="shared" si="93"/>
        <v>-5.5569089557159863E-35</v>
      </c>
      <c r="H537" s="14">
        <f t="shared" si="94"/>
        <v>825754.8867227966</v>
      </c>
      <c r="I537" s="14">
        <f t="shared" si="97"/>
        <v>1.3073004997251355E-34</v>
      </c>
      <c r="J537" s="3">
        <f t="shared" si="95"/>
        <v>825754.8867227966</v>
      </c>
      <c r="K537" s="3">
        <f t="shared" si="96"/>
        <v>7.5160960415353686E-35</v>
      </c>
      <c r="L537" s="3" t="str">
        <f ca="1">IF($A537&lt;=MAX(COVID19!A532:A4200),_xlfn.NUMBERVALUE(INDIRECT(ADDRESS((ROW(L537)-7)*28+29,5,,,"COVID19"))),"")</f>
        <v/>
      </c>
    </row>
    <row r="538" spans="1:12" x14ac:dyDescent="0.4">
      <c r="A538" s="1">
        <f t="shared" si="100"/>
        <v>44417</v>
      </c>
      <c r="B538" s="3">
        <f t="shared" si="101"/>
        <v>531</v>
      </c>
      <c r="C538" s="4">
        <f t="shared" si="98"/>
        <v>0.2446153846153846</v>
      </c>
      <c r="D538" s="14">
        <f t="shared" si="91"/>
        <v>7774245.1132772062</v>
      </c>
      <c r="E538" s="14">
        <f t="shared" si="99"/>
        <v>-6.2873084217267266E-35</v>
      </c>
      <c r="F538" s="14">
        <f t="shared" si="92"/>
        <v>2.8432904037137537E-34</v>
      </c>
      <c r="G538" s="14">
        <f t="shared" si="93"/>
        <v>-4.6484239002492472E-35</v>
      </c>
      <c r="H538" s="14">
        <f t="shared" si="94"/>
        <v>825754.8867227966</v>
      </c>
      <c r="I538" s="14">
        <f t="shared" si="97"/>
        <v>1.0935732321975974E-34</v>
      </c>
      <c r="J538" s="3">
        <f t="shared" si="95"/>
        <v>825754.8867227966</v>
      </c>
      <c r="K538" s="3">
        <f t="shared" si="96"/>
        <v>6.2873084217267266E-35</v>
      </c>
      <c r="L538" s="3" t="str">
        <f ca="1">IF($A538&lt;=MAX(COVID19!A533:A4200),_xlfn.NUMBERVALUE(INDIRECT(ADDRESS((ROW(L538)-7)*28+29,5,,,"COVID19"))),"")</f>
        <v/>
      </c>
    </row>
    <row r="539" spans="1:12" x14ac:dyDescent="0.4">
      <c r="A539" s="1">
        <f t="shared" si="100"/>
        <v>44418</v>
      </c>
      <c r="B539" s="3">
        <f t="shared" si="101"/>
        <v>532</v>
      </c>
      <c r="C539" s="4">
        <f t="shared" si="98"/>
        <v>0.2446153846153846</v>
      </c>
      <c r="D539" s="14">
        <f t="shared" si="91"/>
        <v>7774245.1132772062</v>
      </c>
      <c r="E539" s="14">
        <f t="shared" si="99"/>
        <v>-5.259412196366863E-35</v>
      </c>
      <c r="F539" s="14">
        <f t="shared" si="92"/>
        <v>2.3784480136888291E-34</v>
      </c>
      <c r="G539" s="14">
        <f t="shared" si="93"/>
        <v>-3.8884647793594019E-35</v>
      </c>
      <c r="H539" s="14">
        <f t="shared" si="94"/>
        <v>825754.8867227966</v>
      </c>
      <c r="I539" s="14">
        <f t="shared" si="97"/>
        <v>9.147876975726265E-35</v>
      </c>
      <c r="J539" s="3">
        <f t="shared" si="95"/>
        <v>825754.8867227966</v>
      </c>
      <c r="K539" s="3">
        <f t="shared" si="96"/>
        <v>5.259412196366863E-35</v>
      </c>
      <c r="L539" s="3" t="str">
        <f ca="1">IF($A539&lt;=MAX(COVID19!A534:A4200),_xlfn.NUMBERVALUE(INDIRECT(ADDRESS((ROW(L539)-7)*28+29,5,,,"COVID19"))),"")</f>
        <v/>
      </c>
    </row>
    <row r="540" spans="1:12" x14ac:dyDescent="0.4">
      <c r="A540" s="1">
        <f t="shared" si="100"/>
        <v>44419</v>
      </c>
      <c r="B540" s="3">
        <f t="shared" si="101"/>
        <v>533</v>
      </c>
      <c r="C540" s="4">
        <f t="shared" si="98"/>
        <v>0.2446153846153846</v>
      </c>
      <c r="D540" s="14">
        <f t="shared" si="91"/>
        <v>7774245.1132772062</v>
      </c>
      <c r="E540" s="14">
        <f t="shared" si="99"/>
        <v>-4.3995641371281207E-35</v>
      </c>
      <c r="F540" s="14">
        <f t="shared" si="92"/>
        <v>1.989601535752889E-34</v>
      </c>
      <c r="G540" s="14">
        <f t="shared" si="93"/>
        <v>-3.2527494619214515E-35</v>
      </c>
      <c r="H540" s="14">
        <f t="shared" si="94"/>
        <v>825754.8867227966</v>
      </c>
      <c r="I540" s="14">
        <f t="shared" si="97"/>
        <v>7.6523135990495722E-35</v>
      </c>
      <c r="J540" s="3">
        <f t="shared" si="95"/>
        <v>825754.8867227966</v>
      </c>
      <c r="K540" s="3">
        <f t="shared" si="96"/>
        <v>4.3995641371281207E-35</v>
      </c>
      <c r="L540" s="3" t="str">
        <f ca="1">IF($A540&lt;=MAX(COVID19!A535:A4200),_xlfn.NUMBERVALUE(INDIRECT(ADDRESS((ROW(L540)-7)*28+29,5,,,"COVID19"))),"")</f>
        <v/>
      </c>
    </row>
    <row r="541" spans="1:12" x14ac:dyDescent="0.4">
      <c r="A541" s="1">
        <f t="shared" si="100"/>
        <v>44420</v>
      </c>
      <c r="B541" s="3">
        <f t="shared" si="101"/>
        <v>534</v>
      </c>
      <c r="C541" s="4">
        <f t="shared" si="98"/>
        <v>0.2446153846153846</v>
      </c>
      <c r="D541" s="14">
        <f t="shared" si="91"/>
        <v>7774245.1132772062</v>
      </c>
      <c r="E541" s="14">
        <f t="shared" si="99"/>
        <v>-3.680290472398209E-35</v>
      </c>
      <c r="F541" s="14">
        <f t="shared" si="92"/>
        <v>1.6643265895607438E-34</v>
      </c>
      <c r="G541" s="14">
        <f t="shared" si="93"/>
        <v>-2.7209656412969591E-35</v>
      </c>
      <c r="H541" s="14">
        <f t="shared" si="94"/>
        <v>825754.8867227966</v>
      </c>
      <c r="I541" s="14">
        <f t="shared" si="97"/>
        <v>6.4012561136951681E-35</v>
      </c>
      <c r="J541" s="3">
        <f t="shared" si="95"/>
        <v>825754.8867227966</v>
      </c>
      <c r="K541" s="3">
        <f t="shared" si="96"/>
        <v>3.680290472398209E-35</v>
      </c>
      <c r="L541" s="3" t="str">
        <f ca="1">IF($A541&lt;=MAX(COVID19!A536:A4200),_xlfn.NUMBERVALUE(INDIRECT(ADDRESS((ROW(L541)-7)*28+29,5,,,"COVID19"))),"")</f>
        <v/>
      </c>
    </row>
    <row r="542" spans="1:12" x14ac:dyDescent="0.4">
      <c r="A542" s="1">
        <f t="shared" si="100"/>
        <v>44421</v>
      </c>
      <c r="B542" s="3">
        <f t="shared" si="101"/>
        <v>535</v>
      </c>
      <c r="C542" s="4">
        <f t="shared" si="98"/>
        <v>0.2446153846153846</v>
      </c>
      <c r="D542" s="14">
        <f t="shared" si="91"/>
        <v>7774245.1132772062</v>
      </c>
      <c r="E542" s="14">
        <f t="shared" si="99"/>
        <v>-3.0786090483195973E-35</v>
      </c>
      <c r="F542" s="14">
        <f t="shared" si="92"/>
        <v>1.392230025431048E-34</v>
      </c>
      <c r="G542" s="14">
        <f t="shared" si="93"/>
        <v>-2.2761218187228941E-35</v>
      </c>
      <c r="H542" s="14">
        <f t="shared" si="94"/>
        <v>825754.8867227966</v>
      </c>
      <c r="I542" s="14">
        <f t="shared" si="97"/>
        <v>5.3547308670424914E-35</v>
      </c>
      <c r="J542" s="3">
        <f t="shared" si="95"/>
        <v>825754.8867227966</v>
      </c>
      <c r="K542" s="3">
        <f t="shared" si="96"/>
        <v>3.0786090483195973E-35</v>
      </c>
      <c r="L542" s="3" t="str">
        <f ca="1">IF($A542&lt;=MAX(COVID19!A537:A4200),_xlfn.NUMBERVALUE(INDIRECT(ADDRESS((ROW(L542)-7)*28+29,5,,,"COVID19"))),"")</f>
        <v/>
      </c>
    </row>
    <row r="543" spans="1:12" x14ac:dyDescent="0.4">
      <c r="A543" s="1">
        <f t="shared" si="100"/>
        <v>44422</v>
      </c>
      <c r="B543" s="3">
        <f t="shared" si="101"/>
        <v>536</v>
      </c>
      <c r="C543" s="4">
        <f t="shared" si="98"/>
        <v>0.2446153846153846</v>
      </c>
      <c r="D543" s="14">
        <f t="shared" si="91"/>
        <v>7774245.1132772062</v>
      </c>
      <c r="E543" s="14">
        <f t="shared" si="99"/>
        <v>-2.5752950055105838E-35</v>
      </c>
      <c r="F543" s="14">
        <f t="shared" si="92"/>
        <v>1.1646178435587585E-34</v>
      </c>
      <c r="G543" s="14">
        <f t="shared" si="93"/>
        <v>-1.9040043927923332E-35</v>
      </c>
      <c r="H543" s="14">
        <f t="shared" si="94"/>
        <v>825754.8867227966</v>
      </c>
      <c r="I543" s="14">
        <f t="shared" si="97"/>
        <v>4.479299398302917E-35</v>
      </c>
      <c r="J543" s="3">
        <f t="shared" si="95"/>
        <v>825754.8867227966</v>
      </c>
      <c r="K543" s="3">
        <f t="shared" si="96"/>
        <v>2.5752950055105838E-35</v>
      </c>
      <c r="L543" s="3" t="str">
        <f ca="1">IF($A543&lt;=MAX(COVID19!A538:A4200),_xlfn.NUMBERVALUE(INDIRECT(ADDRESS((ROW(L543)-7)*28+29,5,,,"COVID19"))),"")</f>
        <v/>
      </c>
    </row>
    <row r="544" spans="1:12" x14ac:dyDescent="0.4">
      <c r="A544" s="1">
        <f t="shared" si="100"/>
        <v>44423</v>
      </c>
      <c r="B544" s="3">
        <f t="shared" si="101"/>
        <v>537</v>
      </c>
      <c r="C544" s="4">
        <f t="shared" si="98"/>
        <v>0.2446153846153846</v>
      </c>
      <c r="D544" s="14">
        <f t="shared" si="91"/>
        <v>7774245.1132772062</v>
      </c>
      <c r="E544" s="14">
        <f t="shared" si="99"/>
        <v>-2.1542665084505591E-35</v>
      </c>
      <c r="F544" s="14">
        <f t="shared" si="92"/>
        <v>9.742174042795251E-35</v>
      </c>
      <c r="G544" s="14">
        <f t="shared" si="93"/>
        <v>-1.5927235080091527E-35</v>
      </c>
      <c r="H544" s="14">
        <f t="shared" si="94"/>
        <v>825754.8867227966</v>
      </c>
      <c r="I544" s="14">
        <f t="shared" si="97"/>
        <v>3.7469900164597118E-35</v>
      </c>
      <c r="J544" s="3">
        <f t="shared" si="95"/>
        <v>825754.8867227966</v>
      </c>
      <c r="K544" s="3">
        <f t="shared" si="96"/>
        <v>2.1542665084505591E-35</v>
      </c>
      <c r="L544" s="3" t="str">
        <f ca="1">IF($A544&lt;=MAX(COVID19!A539:A4200),_xlfn.NUMBERVALUE(INDIRECT(ADDRESS((ROW(L544)-7)*28+29,5,,,"COVID19"))),"")</f>
        <v/>
      </c>
    </row>
    <row r="545" spans="1:12" x14ac:dyDescent="0.4">
      <c r="A545" s="1">
        <f t="shared" si="100"/>
        <v>44424</v>
      </c>
      <c r="B545" s="3">
        <f t="shared" si="101"/>
        <v>538</v>
      </c>
      <c r="C545" s="4">
        <f t="shared" si="98"/>
        <v>0.2446153846153846</v>
      </c>
      <c r="D545" s="14">
        <f t="shared" si="91"/>
        <v>7774245.1132772062</v>
      </c>
      <c r="E545" s="14">
        <f t="shared" si="99"/>
        <v>-1.8020709004216217E-35</v>
      </c>
      <c r="F545" s="14">
        <f t="shared" si="92"/>
        <v>8.1494505347860978E-35</v>
      </c>
      <c r="G545" s="14">
        <f t="shared" si="93"/>
        <v>-1.3323331514191851E-35</v>
      </c>
      <c r="H545" s="14">
        <f t="shared" si="94"/>
        <v>825754.8867227966</v>
      </c>
      <c r="I545" s="14">
        <f t="shared" si="97"/>
        <v>3.1344040518408068E-35</v>
      </c>
      <c r="J545" s="3">
        <f t="shared" si="95"/>
        <v>825754.8867227966</v>
      </c>
      <c r="K545" s="3">
        <f t="shared" si="96"/>
        <v>1.8020709004216217E-35</v>
      </c>
      <c r="L545" s="3" t="str">
        <f ca="1">IF($A545&lt;=MAX(COVID19!A540:A4200),_xlfn.NUMBERVALUE(INDIRECT(ADDRESS((ROW(L545)-7)*28+29,5,,,"COVID19"))),"")</f>
        <v/>
      </c>
    </row>
    <row r="546" spans="1:12" x14ac:dyDescent="0.4">
      <c r="A546" s="1">
        <f t="shared" si="100"/>
        <v>44425</v>
      </c>
      <c r="B546" s="3">
        <f t="shared" si="101"/>
        <v>539</v>
      </c>
      <c r="C546" s="4">
        <f t="shared" si="98"/>
        <v>0.2446153846153846</v>
      </c>
      <c r="D546" s="14">
        <f t="shared" si="91"/>
        <v>7774245.1132772062</v>
      </c>
      <c r="E546" s="14">
        <f t="shared" si="99"/>
        <v>-1.5074548656851685E-35</v>
      </c>
      <c r="F546" s="14">
        <f t="shared" si="92"/>
        <v>6.8171173833669124E-35</v>
      </c>
      <c r="G546" s="14">
        <f t="shared" si="93"/>
        <v>-1.1145133586867207E-35</v>
      </c>
      <c r="H546" s="14">
        <f t="shared" si="94"/>
        <v>825754.8867227966</v>
      </c>
      <c r="I546" s="14">
        <f t="shared" si="97"/>
        <v>2.6219682243718893E-35</v>
      </c>
      <c r="J546" s="3">
        <f t="shared" si="95"/>
        <v>825754.8867227966</v>
      </c>
      <c r="K546" s="3">
        <f t="shared" si="96"/>
        <v>1.5074548656851685E-35</v>
      </c>
      <c r="L546" s="3" t="str">
        <f ca="1">IF($A546&lt;=MAX(COVID19!A541:A4200),_xlfn.NUMBERVALUE(INDIRECT(ADDRESS((ROW(L546)-7)*28+29,5,,,"COVID19"))),"")</f>
        <v/>
      </c>
    </row>
    <row r="547" spans="1:12" x14ac:dyDescent="0.4">
      <c r="A547" s="1">
        <f t="shared" si="100"/>
        <v>44426</v>
      </c>
      <c r="B547" s="3">
        <f t="shared" si="101"/>
        <v>540</v>
      </c>
      <c r="C547" s="4">
        <f t="shared" si="98"/>
        <v>0.2446153846153846</v>
      </c>
      <c r="D547" s="14">
        <f t="shared" si="91"/>
        <v>7774245.1132772062</v>
      </c>
      <c r="E547" s="14">
        <f t="shared" si="99"/>
        <v>-1.2610048647621038E-35</v>
      </c>
      <c r="F547" s="14">
        <f t="shared" si="92"/>
        <v>5.7026040246801917E-35</v>
      </c>
      <c r="G547" s="14">
        <f t="shared" si="93"/>
        <v>-9.3230437549950815E-36</v>
      </c>
      <c r="H547" s="14">
        <f t="shared" si="94"/>
        <v>825754.8867227966</v>
      </c>
      <c r="I547" s="14">
        <f t="shared" si="97"/>
        <v>2.1933092402616119E-35</v>
      </c>
      <c r="J547" s="3">
        <f t="shared" si="95"/>
        <v>825754.8867227966</v>
      </c>
      <c r="K547" s="3">
        <f t="shared" si="96"/>
        <v>1.2610048647621038E-35</v>
      </c>
      <c r="L547" s="3" t="str">
        <f ca="1">IF($A547&lt;=MAX(COVID19!A542:A4200),_xlfn.NUMBERVALUE(INDIRECT(ADDRESS((ROW(L547)-7)*28+29,5,,,"COVID19"))),"")</f>
        <v/>
      </c>
    </row>
    <row r="548" spans="1:12" x14ac:dyDescent="0.4">
      <c r="A548" s="1">
        <f t="shared" si="100"/>
        <v>44427</v>
      </c>
      <c r="B548" s="3">
        <f t="shared" si="101"/>
        <v>541</v>
      </c>
      <c r="C548" s="4">
        <f t="shared" si="98"/>
        <v>0.2446153846153846</v>
      </c>
      <c r="D548" s="14">
        <f t="shared" si="91"/>
        <v>7774245.1132772062</v>
      </c>
      <c r="E548" s="14">
        <f t="shared" si="99"/>
        <v>-1.0548463540438698E-35</v>
      </c>
      <c r="F548" s="14">
        <f t="shared" si="92"/>
        <v>4.7702996491806835E-35</v>
      </c>
      <c r="G548" s="14">
        <f t="shared" si="93"/>
        <v>-7.7988428025639289E-36</v>
      </c>
      <c r="H548" s="14">
        <f t="shared" si="94"/>
        <v>825754.8867227966</v>
      </c>
      <c r="I548" s="14">
        <f t="shared" si="97"/>
        <v>1.8347306343002627E-35</v>
      </c>
      <c r="J548" s="3">
        <f t="shared" si="95"/>
        <v>825754.8867227966</v>
      </c>
      <c r="K548" s="3">
        <f t="shared" si="96"/>
        <v>1.0548463540438698E-35</v>
      </c>
      <c r="L548" s="3" t="str">
        <f ca="1">IF($A548&lt;=MAX(COVID19!A543:A4200),_xlfn.NUMBERVALUE(INDIRECT(ADDRESS((ROW(L548)-7)*28+29,5,,,"COVID19"))),"")</f>
        <v/>
      </c>
    </row>
    <row r="549" spans="1:12" x14ac:dyDescent="0.4">
      <c r="A549" s="1">
        <f t="shared" si="100"/>
        <v>44428</v>
      </c>
      <c r="B549" s="3">
        <f t="shared" si="101"/>
        <v>542</v>
      </c>
      <c r="C549" s="4">
        <f t="shared" si="98"/>
        <v>0.2446153846153846</v>
      </c>
      <c r="D549" s="14">
        <f t="shared" ref="D549:D612" si="102">D548+E548</f>
        <v>7774245.1132772062</v>
      </c>
      <c r="E549" s="14">
        <f t="shared" si="99"/>
        <v>-8.8239217923204678E-36</v>
      </c>
      <c r="F549" s="14">
        <f t="shared" ref="F549:F612" si="103">F548+G548</f>
        <v>3.9904153689242908E-35</v>
      </c>
      <c r="G549" s="14">
        <f t="shared" ref="G549:G612" si="104">-E549-I549</f>
        <v>-6.5238296266191109E-36</v>
      </c>
      <c r="H549" s="14">
        <f t="shared" ref="H549:H612" si="105">H548+I548</f>
        <v>825754.8867227966</v>
      </c>
      <c r="I549" s="14">
        <f t="shared" si="97"/>
        <v>1.5347751418939579E-35</v>
      </c>
      <c r="J549" s="3">
        <f t="shared" ref="J549:J612" si="106">F549+H549</f>
        <v>825754.8867227966</v>
      </c>
      <c r="K549" s="3">
        <f t="shared" ref="K549:K612" si="107">G549+I549</f>
        <v>8.8239217923204678E-36</v>
      </c>
      <c r="L549" s="3" t="str">
        <f ca="1">IF($A549&lt;=MAX(COVID19!A544:A4200),_xlfn.NUMBERVALUE(INDIRECT(ADDRESS((ROW(L549)-7)*28+29,5,,,"COVID19"))),"")</f>
        <v/>
      </c>
    </row>
    <row r="550" spans="1:12" x14ac:dyDescent="0.4">
      <c r="A550" s="1">
        <f t="shared" si="100"/>
        <v>44429</v>
      </c>
      <c r="B550" s="3">
        <f t="shared" si="101"/>
        <v>543</v>
      </c>
      <c r="C550" s="4">
        <f t="shared" si="98"/>
        <v>0.2446153846153846</v>
      </c>
      <c r="D550" s="14">
        <f t="shared" si="102"/>
        <v>7774245.1132772062</v>
      </c>
      <c r="E550" s="14">
        <f t="shared" si="99"/>
        <v>-7.3813210330108311E-36</v>
      </c>
      <c r="F550" s="14">
        <f t="shared" si="103"/>
        <v>3.3380324062623794E-35</v>
      </c>
      <c r="G550" s="14">
        <f t="shared" si="104"/>
        <v>-5.4572651449213952E-36</v>
      </c>
      <c r="H550" s="14">
        <f t="shared" si="105"/>
        <v>825754.8867227966</v>
      </c>
      <c r="I550" s="14">
        <f t="shared" si="97"/>
        <v>1.2838586177932226E-35</v>
      </c>
      <c r="J550" s="3">
        <f t="shared" si="106"/>
        <v>825754.8867227966</v>
      </c>
      <c r="K550" s="3">
        <f t="shared" si="107"/>
        <v>7.3813210330108311E-36</v>
      </c>
      <c r="L550" s="3" t="str">
        <f ca="1">IF($A550&lt;=MAX(COVID19!A545:A4200),_xlfn.NUMBERVALUE(INDIRECT(ADDRESS((ROW(L550)-7)*28+29,5,,,"COVID19"))),"")</f>
        <v/>
      </c>
    </row>
    <row r="551" spans="1:12" x14ac:dyDescent="0.4">
      <c r="A551" s="1">
        <f t="shared" si="100"/>
        <v>44430</v>
      </c>
      <c r="B551" s="3">
        <f t="shared" si="101"/>
        <v>544</v>
      </c>
      <c r="C551" s="4">
        <f t="shared" si="98"/>
        <v>0.2446153846153846</v>
      </c>
      <c r="D551" s="14">
        <f t="shared" si="102"/>
        <v>7774245.1132772062</v>
      </c>
      <c r="E551" s="14">
        <f t="shared" si="99"/>
        <v>-6.1745674400452956E-36</v>
      </c>
      <c r="F551" s="14">
        <f t="shared" si="103"/>
        <v>2.79230589177024E-35</v>
      </c>
      <c r="G551" s="14">
        <f t="shared" si="104"/>
        <v>-4.5650706052248572E-36</v>
      </c>
      <c r="H551" s="14">
        <f t="shared" si="105"/>
        <v>825754.8867227966</v>
      </c>
      <c r="I551" s="14">
        <f t="shared" si="97"/>
        <v>1.0739638045270153E-35</v>
      </c>
      <c r="J551" s="3">
        <f t="shared" si="106"/>
        <v>825754.8867227966</v>
      </c>
      <c r="K551" s="3">
        <f t="shared" si="107"/>
        <v>6.1745674400452956E-36</v>
      </c>
      <c r="L551" s="3" t="str">
        <f ca="1">IF($A551&lt;=MAX(COVID19!A546:A4200),_xlfn.NUMBERVALUE(INDIRECT(ADDRESS((ROW(L551)-7)*28+29,5,,,"COVID19"))),"")</f>
        <v/>
      </c>
    </row>
    <row r="552" spans="1:12" x14ac:dyDescent="0.4">
      <c r="A552" s="1">
        <f t="shared" si="100"/>
        <v>44431</v>
      </c>
      <c r="B552" s="3">
        <f t="shared" si="101"/>
        <v>545</v>
      </c>
      <c r="C552" s="4">
        <f t="shared" si="98"/>
        <v>0.2446153846153846</v>
      </c>
      <c r="D552" s="14">
        <f t="shared" si="102"/>
        <v>7774245.1132772062</v>
      </c>
      <c r="E552" s="14">
        <f t="shared" si="99"/>
        <v>-5.1651029539513552E-36</v>
      </c>
      <c r="F552" s="14">
        <f t="shared" si="103"/>
        <v>2.3357988312477543E-35</v>
      </c>
      <c r="G552" s="14">
        <f t="shared" si="104"/>
        <v>-3.8187387046938533E-36</v>
      </c>
      <c r="H552" s="14">
        <f t="shared" si="105"/>
        <v>825754.8867227966</v>
      </c>
      <c r="I552" s="14">
        <f t="shared" si="97"/>
        <v>8.9838416586452085E-36</v>
      </c>
      <c r="J552" s="3">
        <f t="shared" si="106"/>
        <v>825754.8867227966</v>
      </c>
      <c r="K552" s="3">
        <f t="shared" si="107"/>
        <v>5.1651029539513552E-36</v>
      </c>
      <c r="L552" s="3" t="str">
        <f ca="1">IF($A552&lt;=MAX(COVID19!A547:A4200),_xlfn.NUMBERVALUE(INDIRECT(ADDRESS((ROW(L552)-7)*28+29,5,,,"COVID19"))),"")</f>
        <v/>
      </c>
    </row>
    <row r="553" spans="1:12" x14ac:dyDescent="0.4">
      <c r="A553" s="1">
        <f t="shared" si="100"/>
        <v>44432</v>
      </c>
      <c r="B553" s="3">
        <f t="shared" si="101"/>
        <v>546</v>
      </c>
      <c r="C553" s="4">
        <f t="shared" si="98"/>
        <v>0.2446153846153846</v>
      </c>
      <c r="D553" s="14">
        <f t="shared" si="102"/>
        <v>7774245.1132772062</v>
      </c>
      <c r="E553" s="14">
        <f t="shared" si="99"/>
        <v>-4.320673275328467E-36</v>
      </c>
      <c r="F553" s="14">
        <f t="shared" si="103"/>
        <v>1.9539249607783691E-35</v>
      </c>
      <c r="G553" s="14">
        <f t="shared" si="104"/>
        <v>-3.1944227276652598E-36</v>
      </c>
      <c r="H553" s="14">
        <f t="shared" si="105"/>
        <v>825754.8867227966</v>
      </c>
      <c r="I553" s="14">
        <f t="shared" si="97"/>
        <v>7.5150960029937268E-36</v>
      </c>
      <c r="J553" s="3">
        <f t="shared" si="106"/>
        <v>825754.8867227966</v>
      </c>
      <c r="K553" s="3">
        <f t="shared" si="107"/>
        <v>4.320673275328467E-36</v>
      </c>
      <c r="L553" s="3" t="str">
        <f ca="1">IF($A553&lt;=MAX(COVID19!A548:A4200),_xlfn.NUMBERVALUE(INDIRECT(ADDRESS((ROW(L553)-7)*28+29,5,,,"COVID19"))),"")</f>
        <v/>
      </c>
    </row>
    <row r="554" spans="1:12" x14ac:dyDescent="0.4">
      <c r="A554" s="1">
        <f t="shared" si="100"/>
        <v>44433</v>
      </c>
      <c r="B554" s="3">
        <f t="shared" si="101"/>
        <v>547</v>
      </c>
      <c r="C554" s="4">
        <f t="shared" si="98"/>
        <v>0.2446153846153846</v>
      </c>
      <c r="D554" s="14">
        <f t="shared" si="102"/>
        <v>7774245.1132772062</v>
      </c>
      <c r="E554" s="14">
        <f t="shared" si="99"/>
        <v>-3.6142972789838102E-36</v>
      </c>
      <c r="F554" s="14">
        <f t="shared" si="103"/>
        <v>1.6344826880118432E-35</v>
      </c>
      <c r="G554" s="14">
        <f t="shared" si="104"/>
        <v>-2.6721745979848164E-36</v>
      </c>
      <c r="H554" s="14">
        <f t="shared" si="105"/>
        <v>825754.8867227966</v>
      </c>
      <c r="I554" s="14">
        <f t="shared" si="97"/>
        <v>6.2864718769686266E-36</v>
      </c>
      <c r="J554" s="3">
        <f t="shared" si="106"/>
        <v>825754.8867227966</v>
      </c>
      <c r="K554" s="3">
        <f t="shared" si="107"/>
        <v>3.6142972789838102E-36</v>
      </c>
      <c r="L554" s="3" t="str">
        <f ca="1">IF($A554&lt;=MAX(COVID19!A549:A4200),_xlfn.NUMBERVALUE(INDIRECT(ADDRESS((ROW(L554)-7)*28+29,5,,,"COVID19"))),"")</f>
        <v/>
      </c>
    </row>
    <row r="555" spans="1:12" x14ac:dyDescent="0.4">
      <c r="A555" s="1">
        <f t="shared" si="100"/>
        <v>44434</v>
      </c>
      <c r="B555" s="3">
        <f t="shared" si="101"/>
        <v>548</v>
      </c>
      <c r="C555" s="4">
        <f t="shared" si="98"/>
        <v>0.2446153846153846</v>
      </c>
      <c r="D555" s="14">
        <f t="shared" si="102"/>
        <v>7774245.1132772062</v>
      </c>
      <c r="E555" s="14">
        <f t="shared" si="99"/>
        <v>-3.0234049159564572E-36</v>
      </c>
      <c r="F555" s="14">
        <f t="shared" si="103"/>
        <v>1.3672652282133616E-35</v>
      </c>
      <c r="G555" s="14">
        <f t="shared" si="104"/>
        <v>-2.2353075002487793E-36</v>
      </c>
      <c r="H555" s="14">
        <f t="shared" si="105"/>
        <v>825754.8867227966</v>
      </c>
      <c r="I555" s="14">
        <f t="shared" si="97"/>
        <v>5.2587124162052365E-36</v>
      </c>
      <c r="J555" s="3">
        <f t="shared" si="106"/>
        <v>825754.8867227966</v>
      </c>
      <c r="K555" s="3">
        <f t="shared" si="107"/>
        <v>3.0234049159564572E-36</v>
      </c>
      <c r="L555" s="3" t="str">
        <f ca="1">IF($A555&lt;=MAX(COVID19!A550:A4200),_xlfn.NUMBERVALUE(INDIRECT(ADDRESS((ROW(L555)-7)*28+29,5,,,"COVID19"))),"")</f>
        <v/>
      </c>
    </row>
    <row r="556" spans="1:12" x14ac:dyDescent="0.4">
      <c r="A556" s="1">
        <f t="shared" si="100"/>
        <v>44435</v>
      </c>
      <c r="B556" s="3">
        <f t="shared" si="101"/>
        <v>549</v>
      </c>
      <c r="C556" s="4">
        <f t="shared" si="98"/>
        <v>0.2446153846153846</v>
      </c>
      <c r="D556" s="14">
        <f t="shared" si="102"/>
        <v>7774245.1132772062</v>
      </c>
      <c r="E556" s="14">
        <f t="shared" si="99"/>
        <v>-2.5291160577692526E-36</v>
      </c>
      <c r="F556" s="14">
        <f t="shared" si="103"/>
        <v>1.1437344781884837E-35</v>
      </c>
      <c r="G556" s="14">
        <f t="shared" si="104"/>
        <v>-1.8698627044941456E-36</v>
      </c>
      <c r="H556" s="14">
        <f t="shared" si="105"/>
        <v>825754.8867227966</v>
      </c>
      <c r="I556" s="14">
        <f t="shared" si="97"/>
        <v>4.3989787622633982E-36</v>
      </c>
      <c r="J556" s="3">
        <f t="shared" si="106"/>
        <v>825754.8867227966</v>
      </c>
      <c r="K556" s="3">
        <f t="shared" si="107"/>
        <v>2.5291160577692526E-36</v>
      </c>
      <c r="L556" s="3" t="str">
        <f ca="1">IF($A556&lt;=MAX(COVID19!A551:A4200),_xlfn.NUMBERVALUE(INDIRECT(ADDRESS((ROW(L556)-7)*28+29,5,,,"COVID19"))),"")</f>
        <v/>
      </c>
    </row>
    <row r="557" spans="1:12" x14ac:dyDescent="0.4">
      <c r="A557" s="1">
        <f t="shared" si="100"/>
        <v>44436</v>
      </c>
      <c r="B557" s="3">
        <f t="shared" si="101"/>
        <v>550</v>
      </c>
      <c r="C557" s="4">
        <f t="shared" si="98"/>
        <v>0.2446153846153846</v>
      </c>
      <c r="D557" s="14">
        <f t="shared" si="102"/>
        <v>7774245.1132772062</v>
      </c>
      <c r="E557" s="14">
        <f t="shared" si="99"/>
        <v>-2.1156372406184203E-36</v>
      </c>
      <c r="F557" s="14">
        <f t="shared" si="103"/>
        <v>9.5674820773906918E-36</v>
      </c>
      <c r="G557" s="14">
        <f t="shared" si="104"/>
        <v>-1.5641635583779993E-36</v>
      </c>
      <c r="H557" s="14">
        <f t="shared" si="105"/>
        <v>825754.8867227966</v>
      </c>
      <c r="I557" s="14">
        <f t="shared" si="97"/>
        <v>3.6798007989964196E-36</v>
      </c>
      <c r="J557" s="3">
        <f t="shared" si="106"/>
        <v>825754.8867227966</v>
      </c>
      <c r="K557" s="3">
        <f t="shared" si="107"/>
        <v>2.1156372406184203E-36</v>
      </c>
      <c r="L557" s="3" t="str">
        <f ca="1">IF($A557&lt;=MAX(COVID19!A552:A4200),_xlfn.NUMBERVALUE(INDIRECT(ADDRESS((ROW(L557)-7)*28+29,5,,,"COVID19"))),"")</f>
        <v/>
      </c>
    </row>
    <row r="558" spans="1:12" x14ac:dyDescent="0.4">
      <c r="A558" s="1">
        <f t="shared" si="100"/>
        <v>44437</v>
      </c>
      <c r="B558" s="3">
        <f t="shared" si="101"/>
        <v>551</v>
      </c>
      <c r="C558" s="4">
        <f t="shared" si="98"/>
        <v>0.2446153846153846</v>
      </c>
      <c r="D558" s="14">
        <f t="shared" si="102"/>
        <v>7774245.1132772062</v>
      </c>
      <c r="E558" s="14">
        <f t="shared" si="99"/>
        <v>-1.7697570343368919E-36</v>
      </c>
      <c r="F558" s="14">
        <f t="shared" si="103"/>
        <v>8.0033185190126925E-36</v>
      </c>
      <c r="G558" s="14">
        <f t="shared" si="104"/>
        <v>-1.3084423960526052E-36</v>
      </c>
      <c r="H558" s="14">
        <f t="shared" si="105"/>
        <v>825754.8867227966</v>
      </c>
      <c r="I558" s="14">
        <f t="shared" si="97"/>
        <v>3.0781994303894971E-36</v>
      </c>
      <c r="J558" s="3">
        <f t="shared" si="106"/>
        <v>825754.8867227966</v>
      </c>
      <c r="K558" s="3">
        <f t="shared" si="107"/>
        <v>1.7697570343368919E-36</v>
      </c>
      <c r="L558" s="3" t="str">
        <f ca="1">IF($A558&lt;=MAX(COVID19!A553:A4200),_xlfn.NUMBERVALUE(INDIRECT(ADDRESS((ROW(L558)-7)*28+29,5,,,"COVID19"))),"")</f>
        <v/>
      </c>
    </row>
    <row r="559" spans="1:12" x14ac:dyDescent="0.4">
      <c r="A559" s="1">
        <f t="shared" si="100"/>
        <v>44438</v>
      </c>
      <c r="B559" s="3">
        <f t="shared" si="101"/>
        <v>552</v>
      </c>
      <c r="C559" s="4">
        <f t="shared" si="98"/>
        <v>0.2446153846153846</v>
      </c>
      <c r="D559" s="14">
        <f t="shared" si="102"/>
        <v>7774245.1132772062</v>
      </c>
      <c r="E559" s="14">
        <f t="shared" si="99"/>
        <v>-1.4804239122153976E-36</v>
      </c>
      <c r="F559" s="14">
        <f t="shared" si="103"/>
        <v>6.6948761229600869E-36</v>
      </c>
      <c r="G559" s="14">
        <f t="shared" si="104"/>
        <v>-1.0945284427692511E-36</v>
      </c>
      <c r="H559" s="14">
        <f t="shared" si="105"/>
        <v>825754.8867227966</v>
      </c>
      <c r="I559" s="14">
        <f t="shared" si="97"/>
        <v>2.5749523549846487E-36</v>
      </c>
      <c r="J559" s="3">
        <f t="shared" si="106"/>
        <v>825754.8867227966</v>
      </c>
      <c r="K559" s="3">
        <f t="shared" si="107"/>
        <v>1.4804239122153976E-36</v>
      </c>
      <c r="L559" s="3" t="str">
        <f ca="1">IF($A559&lt;=MAX(COVID19!A554:A4200),_xlfn.NUMBERVALUE(INDIRECT(ADDRESS((ROW(L559)-7)*28+29,5,,,"COVID19"))),"")</f>
        <v/>
      </c>
    </row>
    <row r="560" spans="1:12" x14ac:dyDescent="0.4">
      <c r="A560" s="1">
        <f t="shared" si="100"/>
        <v>44439</v>
      </c>
      <c r="B560" s="3">
        <f t="shared" si="101"/>
        <v>553</v>
      </c>
      <c r="C560" s="4">
        <f t="shared" si="98"/>
        <v>0.2446153846153846</v>
      </c>
      <c r="D560" s="14">
        <f t="shared" si="102"/>
        <v>7774245.1132772062</v>
      </c>
      <c r="E560" s="14">
        <f t="shared" si="99"/>
        <v>-1.2383931338237805E-36</v>
      </c>
      <c r="F560" s="14">
        <f t="shared" si="103"/>
        <v>5.6003476801908359E-36</v>
      </c>
      <c r="G560" s="14">
        <f t="shared" si="104"/>
        <v>-9.1558674317269477E-37</v>
      </c>
      <c r="H560" s="14">
        <f t="shared" si="105"/>
        <v>825754.8867227966</v>
      </c>
      <c r="I560" s="14">
        <f t="shared" si="97"/>
        <v>2.1539798769964753E-36</v>
      </c>
      <c r="J560" s="3">
        <f t="shared" si="106"/>
        <v>825754.8867227966</v>
      </c>
      <c r="K560" s="3">
        <f t="shared" si="107"/>
        <v>1.2383931338237805E-36</v>
      </c>
      <c r="L560" s="3" t="str">
        <f ca="1">IF($A560&lt;=MAX(COVID19!A555:A4200),_xlfn.NUMBERVALUE(INDIRECT(ADDRESS((ROW(L560)-7)*28+29,5,,,"COVID19"))),"")</f>
        <v/>
      </c>
    </row>
    <row r="561" spans="1:12" x14ac:dyDescent="0.4">
      <c r="A561" s="1">
        <f t="shared" si="100"/>
        <v>44440</v>
      </c>
      <c r="B561" s="3">
        <f t="shared" si="101"/>
        <v>554</v>
      </c>
      <c r="C561" s="4">
        <f t="shared" si="98"/>
        <v>0.2446153846153846</v>
      </c>
      <c r="D561" s="14">
        <f t="shared" si="102"/>
        <v>7774245.1132772062</v>
      </c>
      <c r="E561" s="14">
        <f t="shared" si="99"/>
        <v>-1.0359313580708677E-36</v>
      </c>
      <c r="F561" s="14">
        <f t="shared" si="103"/>
        <v>4.6847609370181411E-36</v>
      </c>
      <c r="G561" s="14">
        <f t="shared" si="104"/>
        <v>-7.6589977155149405E-37</v>
      </c>
      <c r="H561" s="14">
        <f t="shared" si="105"/>
        <v>825754.8867227966</v>
      </c>
      <c r="I561" s="14">
        <f t="shared" si="97"/>
        <v>1.8018311296223618E-36</v>
      </c>
      <c r="J561" s="3">
        <f t="shared" si="106"/>
        <v>825754.8867227966</v>
      </c>
      <c r="K561" s="3">
        <f t="shared" si="107"/>
        <v>1.0359313580708677E-36</v>
      </c>
      <c r="L561" s="3" t="str">
        <f ca="1">IF($A561&lt;=MAX(COVID19!A556:A4200),_xlfn.NUMBERVALUE(INDIRECT(ADDRESS((ROW(L561)-7)*28+29,5,,,"COVID19"))),"")</f>
        <v/>
      </c>
    </row>
    <row r="562" spans="1:12" x14ac:dyDescent="0.4">
      <c r="A562" s="1">
        <f t="shared" si="100"/>
        <v>44441</v>
      </c>
      <c r="B562" s="3">
        <f t="shared" si="101"/>
        <v>555</v>
      </c>
      <c r="C562" s="4">
        <f t="shared" si="98"/>
        <v>0.2446153846153846</v>
      </c>
      <c r="D562" s="14">
        <f t="shared" si="102"/>
        <v>7774245.1132772062</v>
      </c>
      <c r="E562" s="14">
        <f t="shared" si="99"/>
        <v>-8.6656954833153884E-37</v>
      </c>
      <c r="F562" s="14">
        <f t="shared" si="103"/>
        <v>3.918861165466647E-36</v>
      </c>
      <c r="G562" s="14">
        <f t="shared" si="104"/>
        <v>-6.4068474607870987E-37</v>
      </c>
      <c r="H562" s="14">
        <f t="shared" si="105"/>
        <v>825754.8867227966</v>
      </c>
      <c r="I562" s="14">
        <f t="shared" si="97"/>
        <v>1.5072542944102487E-36</v>
      </c>
      <c r="J562" s="3">
        <f t="shared" si="106"/>
        <v>825754.8867227966</v>
      </c>
      <c r="K562" s="3">
        <f t="shared" si="107"/>
        <v>8.6656954833153884E-37</v>
      </c>
      <c r="L562" s="3" t="str">
        <f ca="1">IF($A562&lt;=MAX(COVID19!A557:A4200),_xlfn.NUMBERVALUE(INDIRECT(ADDRESS((ROW(L562)-7)*28+29,5,,,"COVID19"))),"")</f>
        <v/>
      </c>
    </row>
    <row r="563" spans="1:12" x14ac:dyDescent="0.4">
      <c r="A563" s="1">
        <f t="shared" si="100"/>
        <v>44442</v>
      </c>
      <c r="B563" s="3">
        <f t="shared" si="101"/>
        <v>556</v>
      </c>
      <c r="C563" s="4">
        <f t="shared" si="98"/>
        <v>0.2446153846153846</v>
      </c>
      <c r="D563" s="14">
        <f t="shared" si="102"/>
        <v>7774245.1132772062</v>
      </c>
      <c r="E563" s="14">
        <f t="shared" si="99"/>
        <v>-7.2489627449249931E-37</v>
      </c>
      <c r="F563" s="14">
        <f t="shared" si="103"/>
        <v>3.2781764193879375E-36</v>
      </c>
      <c r="G563" s="14">
        <f t="shared" si="104"/>
        <v>-5.359408098874765E-37</v>
      </c>
      <c r="H563" s="14">
        <f t="shared" si="105"/>
        <v>825754.8867227966</v>
      </c>
      <c r="I563" s="14">
        <f t="shared" si="97"/>
        <v>1.2608370843799758E-36</v>
      </c>
      <c r="J563" s="3">
        <f t="shared" si="106"/>
        <v>825754.8867227966</v>
      </c>
      <c r="K563" s="3">
        <f t="shared" si="107"/>
        <v>7.2489627449249931E-37</v>
      </c>
      <c r="L563" s="3" t="str">
        <f ca="1">IF($A563&lt;=MAX(COVID19!A558:A4200),_xlfn.NUMBERVALUE(INDIRECT(ADDRESS((ROW(L563)-7)*28+29,5,,,"COVID19"))),"")</f>
        <v/>
      </c>
    </row>
    <row r="564" spans="1:12" x14ac:dyDescent="0.4">
      <c r="A564" s="1">
        <f t="shared" si="100"/>
        <v>44443</v>
      </c>
      <c r="B564" s="3">
        <f t="shared" si="101"/>
        <v>557</v>
      </c>
      <c r="C564" s="4">
        <f t="shared" si="98"/>
        <v>0.2446153846153846</v>
      </c>
      <c r="D564" s="14">
        <f t="shared" si="102"/>
        <v>7774245.1132772062</v>
      </c>
      <c r="E564" s="14">
        <f t="shared" si="99"/>
        <v>-6.0638480752622139E-37</v>
      </c>
      <c r="F564" s="14">
        <f t="shared" si="103"/>
        <v>2.742235609500461E-36</v>
      </c>
      <c r="G564" s="14">
        <f t="shared" si="104"/>
        <v>-4.4832119612780195E-37</v>
      </c>
      <c r="H564" s="14">
        <f t="shared" si="105"/>
        <v>825754.8867227966</v>
      </c>
      <c r="I564" s="14">
        <f t="shared" si="97"/>
        <v>1.0547060036540233E-36</v>
      </c>
      <c r="J564" s="3">
        <f t="shared" si="106"/>
        <v>825754.8867227966</v>
      </c>
      <c r="K564" s="3">
        <f t="shared" si="107"/>
        <v>6.0638480752622139E-37</v>
      </c>
      <c r="L564" s="3" t="str">
        <f ca="1">IF($A564&lt;=MAX(COVID19!A559:A4200),_xlfn.NUMBERVALUE(INDIRECT(ADDRESS((ROW(L564)-7)*28+29,5,,,"COVID19"))),"")</f>
        <v/>
      </c>
    </row>
    <row r="565" spans="1:12" x14ac:dyDescent="0.4">
      <c r="A565" s="1">
        <f t="shared" si="100"/>
        <v>44444</v>
      </c>
      <c r="B565" s="3">
        <f t="shared" si="101"/>
        <v>558</v>
      </c>
      <c r="C565" s="4">
        <f t="shared" si="98"/>
        <v>0.2446153846153846</v>
      </c>
      <c r="D565" s="14">
        <f t="shared" si="102"/>
        <v>7774245.1132772062</v>
      </c>
      <c r="E565" s="14">
        <f t="shared" si="99"/>
        <v>-5.0724848193769724E-37</v>
      </c>
      <c r="F565" s="14">
        <f t="shared" si="103"/>
        <v>2.2939144133726589E-36</v>
      </c>
      <c r="G565" s="14">
        <f t="shared" si="104"/>
        <v>-3.7502629243640219E-37</v>
      </c>
      <c r="H565" s="14">
        <f t="shared" si="105"/>
        <v>825754.8867227966</v>
      </c>
      <c r="I565" s="14">
        <f t="shared" si="97"/>
        <v>8.8227477437409943E-37</v>
      </c>
      <c r="J565" s="3">
        <f t="shared" si="106"/>
        <v>825754.8867227966</v>
      </c>
      <c r="K565" s="3">
        <f t="shared" si="107"/>
        <v>5.0724848193769724E-37</v>
      </c>
      <c r="L565" s="3" t="str">
        <f ca="1">IF($A565&lt;=MAX(COVID19!A560:A4200),_xlfn.NUMBERVALUE(INDIRECT(ADDRESS((ROW(L565)-7)*28+29,5,,,"COVID19"))),"")</f>
        <v/>
      </c>
    </row>
    <row r="566" spans="1:12" x14ac:dyDescent="0.4">
      <c r="A566" s="1">
        <f t="shared" si="100"/>
        <v>44445</v>
      </c>
      <c r="B566" s="3">
        <f t="shared" si="101"/>
        <v>559</v>
      </c>
      <c r="C566" s="4">
        <f t="shared" si="98"/>
        <v>0.2446153846153846</v>
      </c>
      <c r="D566" s="14">
        <f t="shared" si="102"/>
        <v>7774245.1132772062</v>
      </c>
      <c r="E566" s="14">
        <f t="shared" si="99"/>
        <v>-4.2431970464064138E-37</v>
      </c>
      <c r="F566" s="14">
        <f t="shared" si="103"/>
        <v>1.9188881209362566E-36</v>
      </c>
      <c r="G566" s="14">
        <f t="shared" si="104"/>
        <v>-3.1371418802714952E-37</v>
      </c>
      <c r="H566" s="14">
        <f t="shared" si="105"/>
        <v>825754.8867227966</v>
      </c>
      <c r="I566" s="14">
        <f t="shared" si="97"/>
        <v>7.380338926677909E-37</v>
      </c>
      <c r="J566" s="3">
        <f t="shared" si="106"/>
        <v>825754.8867227966</v>
      </c>
      <c r="K566" s="3">
        <f t="shared" si="107"/>
        <v>4.2431970464064138E-37</v>
      </c>
      <c r="L566" s="3" t="str">
        <f ca="1">IF($A566&lt;=MAX(COVID19!A561:A4200),_xlfn.NUMBERVALUE(INDIRECT(ADDRESS((ROW(L566)-7)*28+29,5,,,"COVID19"))),"")</f>
        <v/>
      </c>
    </row>
    <row r="567" spans="1:12" x14ac:dyDescent="0.4">
      <c r="A567" s="1">
        <f t="shared" si="100"/>
        <v>44446</v>
      </c>
      <c r="B567" s="3">
        <f t="shared" si="101"/>
        <v>560</v>
      </c>
      <c r="C567" s="4">
        <f t="shared" si="98"/>
        <v>0.2446153846153846</v>
      </c>
      <c r="D567" s="14">
        <f t="shared" si="102"/>
        <v>7774245.1132772062</v>
      </c>
      <c r="E567" s="14">
        <f t="shared" si="99"/>
        <v>-3.549487443679238E-37</v>
      </c>
      <c r="F567" s="14">
        <f t="shared" si="103"/>
        <v>1.6051739329091071E-36</v>
      </c>
      <c r="G567" s="14">
        <f t="shared" si="104"/>
        <v>-2.6242584521250191E-37</v>
      </c>
      <c r="H567" s="14">
        <f t="shared" si="105"/>
        <v>825754.8867227966</v>
      </c>
      <c r="I567" s="14">
        <f t="shared" si="97"/>
        <v>6.1737458958042571E-37</v>
      </c>
      <c r="J567" s="3">
        <f t="shared" si="106"/>
        <v>825754.8867227966</v>
      </c>
      <c r="K567" s="3">
        <f t="shared" si="107"/>
        <v>3.549487443679238E-37</v>
      </c>
      <c r="L567" s="3" t="str">
        <f ca="1">IF($A567&lt;=MAX(COVID19!A562:A4200),_xlfn.NUMBERVALUE(INDIRECT(ADDRESS((ROW(L567)-7)*28+29,5,,,"COVID19"))),"")</f>
        <v/>
      </c>
    </row>
    <row r="568" spans="1:12" x14ac:dyDescent="0.4">
      <c r="A568" s="1">
        <f t="shared" si="100"/>
        <v>44447</v>
      </c>
      <c r="B568" s="3">
        <f t="shared" si="101"/>
        <v>561</v>
      </c>
      <c r="C568" s="4">
        <f t="shared" si="98"/>
        <v>0.2446153846153846</v>
      </c>
      <c r="D568" s="14">
        <f t="shared" si="102"/>
        <v>7774245.1132772062</v>
      </c>
      <c r="E568" s="14">
        <f t="shared" si="99"/>
        <v>-2.9691906774649118E-37</v>
      </c>
      <c r="F568" s="14">
        <f t="shared" si="103"/>
        <v>1.3427480876966052E-36</v>
      </c>
      <c r="G568" s="14">
        <f t="shared" si="104"/>
        <v>-2.1952250444451075E-37</v>
      </c>
      <c r="H568" s="14">
        <f t="shared" si="105"/>
        <v>825754.8867227966</v>
      </c>
      <c r="I568" s="14">
        <f t="shared" si="97"/>
        <v>5.1644157219100193E-37</v>
      </c>
      <c r="J568" s="3">
        <f t="shared" si="106"/>
        <v>825754.8867227966</v>
      </c>
      <c r="K568" s="3">
        <f t="shared" si="107"/>
        <v>2.9691906774649118E-37</v>
      </c>
      <c r="L568" s="3" t="str">
        <f ca="1">IF($A568&lt;=MAX(COVID19!A563:A4200),_xlfn.NUMBERVALUE(INDIRECT(ADDRESS((ROW(L568)-7)*28+29,5,,,"COVID19"))),"")</f>
        <v/>
      </c>
    </row>
    <row r="569" spans="1:12" x14ac:dyDescent="0.4">
      <c r="A569" s="1">
        <f t="shared" si="100"/>
        <v>44448</v>
      </c>
      <c r="B569" s="3">
        <f t="shared" si="101"/>
        <v>562</v>
      </c>
      <c r="C569" s="4">
        <f t="shared" si="98"/>
        <v>0.2446153846153846</v>
      </c>
      <c r="D569" s="14">
        <f t="shared" si="102"/>
        <v>7774245.1132772062</v>
      </c>
      <c r="E569" s="14">
        <f t="shared" si="99"/>
        <v>-2.4837651686425402E-37</v>
      </c>
      <c r="F569" s="14">
        <f t="shared" si="103"/>
        <v>1.1232255832520945E-36</v>
      </c>
      <c r="G569" s="14">
        <f t="shared" si="104"/>
        <v>-1.8363332284809002E-37</v>
      </c>
      <c r="H569" s="14">
        <f t="shared" si="105"/>
        <v>825754.8867227966</v>
      </c>
      <c r="I569" s="14">
        <f t="shared" si="97"/>
        <v>4.3200983971234404E-37</v>
      </c>
      <c r="J569" s="3">
        <f t="shared" si="106"/>
        <v>825754.8867227966</v>
      </c>
      <c r="K569" s="3">
        <f t="shared" si="107"/>
        <v>2.4837651686425402E-37</v>
      </c>
      <c r="L569" s="3" t="str">
        <f ca="1">IF($A569&lt;=MAX(COVID19!A564:A4200),_xlfn.NUMBERVALUE(INDIRECT(ADDRESS((ROW(L569)-7)*28+29,5,,,"COVID19"))),"")</f>
        <v/>
      </c>
    </row>
    <row r="570" spans="1:12" x14ac:dyDescent="0.4">
      <c r="A570" s="1">
        <f t="shared" si="100"/>
        <v>44449</v>
      </c>
      <c r="B570" s="3">
        <f t="shared" si="101"/>
        <v>563</v>
      </c>
      <c r="C570" s="4">
        <f t="shared" si="98"/>
        <v>0.2446153846153846</v>
      </c>
      <c r="D570" s="14">
        <f t="shared" si="102"/>
        <v>7774245.1132772062</v>
      </c>
      <c r="E570" s="14">
        <f t="shared" si="99"/>
        <v>-2.077700654182661E-37</v>
      </c>
      <c r="F570" s="14">
        <f t="shared" si="103"/>
        <v>9.3959226040400453E-37</v>
      </c>
      <c r="G570" s="14">
        <f t="shared" si="104"/>
        <v>-1.5361157319865867E-37</v>
      </c>
      <c r="H570" s="14">
        <f t="shared" si="105"/>
        <v>825754.8867227966</v>
      </c>
      <c r="I570" s="14">
        <f t="shared" si="97"/>
        <v>3.6138163861692477E-37</v>
      </c>
      <c r="J570" s="3">
        <f t="shared" si="106"/>
        <v>825754.8867227966</v>
      </c>
      <c r="K570" s="3">
        <f t="shared" si="107"/>
        <v>2.077700654182661E-37</v>
      </c>
      <c r="L570" s="3" t="str">
        <f ca="1">IF($A570&lt;=MAX(COVID19!A565:A4200),_xlfn.NUMBERVALUE(INDIRECT(ADDRESS((ROW(L570)-7)*28+29,5,,,"COVID19"))),"")</f>
        <v/>
      </c>
    </row>
    <row r="571" spans="1:12" x14ac:dyDescent="0.4">
      <c r="A571" s="1">
        <f t="shared" si="100"/>
        <v>44450</v>
      </c>
      <c r="B571" s="3">
        <f t="shared" si="101"/>
        <v>564</v>
      </c>
      <c r="C571" s="4">
        <f t="shared" si="98"/>
        <v>0.2446153846153846</v>
      </c>
      <c r="D571" s="14">
        <f t="shared" si="102"/>
        <v>7774245.1132772062</v>
      </c>
      <c r="E571" s="14">
        <f t="shared" si="99"/>
        <v>-1.7380226049108958E-37</v>
      </c>
      <c r="F571" s="14">
        <f t="shared" si="103"/>
        <v>7.8598068720534591E-37</v>
      </c>
      <c r="G571" s="14">
        <f t="shared" si="104"/>
        <v>-1.2849800381865884E-37</v>
      </c>
      <c r="H571" s="14">
        <f t="shared" si="105"/>
        <v>825754.8867227966</v>
      </c>
      <c r="I571" s="14">
        <f t="shared" si="97"/>
        <v>3.0230026430974842E-37</v>
      </c>
      <c r="J571" s="3">
        <f t="shared" si="106"/>
        <v>825754.8867227966</v>
      </c>
      <c r="K571" s="3">
        <f t="shared" si="107"/>
        <v>1.7380226049108958E-37</v>
      </c>
      <c r="L571" s="3" t="str">
        <f ca="1">IF($A571&lt;=MAX(COVID19!A566:A4200),_xlfn.NUMBERVALUE(INDIRECT(ADDRESS((ROW(L571)-7)*28+29,5,,,"COVID19"))),"")</f>
        <v/>
      </c>
    </row>
    <row r="572" spans="1:12" x14ac:dyDescent="0.4">
      <c r="A572" s="1">
        <f t="shared" si="100"/>
        <v>44451</v>
      </c>
      <c r="B572" s="3">
        <f t="shared" si="101"/>
        <v>565</v>
      </c>
      <c r="C572" s="4">
        <f t="shared" si="98"/>
        <v>0.2446153846153846</v>
      </c>
      <c r="D572" s="14">
        <f t="shared" si="102"/>
        <v>7774245.1132772062</v>
      </c>
      <c r="E572" s="14">
        <f t="shared" si="99"/>
        <v>-1.4538776647637752E-37</v>
      </c>
      <c r="F572" s="14">
        <f t="shared" si="103"/>
        <v>6.5748268338668705E-37</v>
      </c>
      <c r="G572" s="14">
        <f t="shared" si="104"/>
        <v>-1.0749018867234826E-37</v>
      </c>
      <c r="H572" s="14">
        <f t="shared" si="105"/>
        <v>825754.8867227966</v>
      </c>
      <c r="I572" s="14">
        <f t="shared" si="97"/>
        <v>2.5287795514872578E-37</v>
      </c>
      <c r="J572" s="3">
        <f t="shared" si="106"/>
        <v>825754.8867227966</v>
      </c>
      <c r="K572" s="3">
        <f t="shared" si="107"/>
        <v>1.4538776647637752E-37</v>
      </c>
      <c r="L572" s="3" t="str">
        <f ca="1">IF($A572&lt;=MAX(COVID19!A567:A4200),_xlfn.NUMBERVALUE(INDIRECT(ADDRESS((ROW(L572)-7)*28+29,5,,,"COVID19"))),"")</f>
        <v/>
      </c>
    </row>
    <row r="573" spans="1:12" x14ac:dyDescent="0.4">
      <c r="A573" s="1">
        <f t="shared" si="100"/>
        <v>44452</v>
      </c>
      <c r="B573" s="3">
        <f t="shared" si="101"/>
        <v>566</v>
      </c>
      <c r="C573" s="4">
        <f t="shared" si="98"/>
        <v>0.2446153846153846</v>
      </c>
      <c r="D573" s="14">
        <f t="shared" si="102"/>
        <v>7774245.1132772062</v>
      </c>
      <c r="E573" s="14">
        <f t="shared" si="99"/>
        <v>-1.2161868655369624E-37</v>
      </c>
      <c r="F573" s="14">
        <f t="shared" si="103"/>
        <v>5.4999249471433879E-37</v>
      </c>
      <c r="G573" s="14">
        <f t="shared" si="104"/>
        <v>-8.9916888336434039E-38</v>
      </c>
      <c r="H573" s="14">
        <f t="shared" si="105"/>
        <v>825754.8867227966</v>
      </c>
      <c r="I573" s="14">
        <f t="shared" si="97"/>
        <v>2.1153557489013028E-37</v>
      </c>
      <c r="J573" s="3">
        <f t="shared" si="106"/>
        <v>825754.8867227966</v>
      </c>
      <c r="K573" s="3">
        <f t="shared" si="107"/>
        <v>1.2161868655369624E-37</v>
      </c>
      <c r="L573" s="3" t="str">
        <f ca="1">IF($A573&lt;=MAX(COVID19!A568:A4200),_xlfn.NUMBERVALUE(INDIRECT(ADDRESS((ROW(L573)-7)*28+29,5,,,"COVID19"))),"")</f>
        <v/>
      </c>
    </row>
    <row r="574" spans="1:12" x14ac:dyDescent="0.4">
      <c r="A574" s="1">
        <f t="shared" si="100"/>
        <v>44453</v>
      </c>
      <c r="B574" s="3">
        <f t="shared" si="101"/>
        <v>567</v>
      </c>
      <c r="C574" s="4">
        <f t="shared" si="98"/>
        <v>0.2446153846153846</v>
      </c>
      <c r="D574" s="14">
        <f t="shared" si="102"/>
        <v>7774245.1132772062</v>
      </c>
      <c r="E574" s="14">
        <f t="shared" si="99"/>
        <v>-1.017355536681242E-37</v>
      </c>
      <c r="F574" s="14">
        <f t="shared" si="103"/>
        <v>4.6007560637790475E-37</v>
      </c>
      <c r="G574" s="14">
        <f t="shared" si="104"/>
        <v>-7.5216602631069915E-38</v>
      </c>
      <c r="H574" s="14">
        <f t="shared" si="105"/>
        <v>825754.8867227966</v>
      </c>
      <c r="I574" s="14">
        <f t="shared" si="97"/>
        <v>1.7695215629919411E-37</v>
      </c>
      <c r="J574" s="3">
        <f t="shared" si="106"/>
        <v>825754.8867227966</v>
      </c>
      <c r="K574" s="3">
        <f t="shared" si="107"/>
        <v>1.017355536681242E-37</v>
      </c>
      <c r="L574" s="3" t="str">
        <f ca="1">IF($A574&lt;=MAX(COVID19!A569:A4200),_xlfn.NUMBERVALUE(INDIRECT(ADDRESS((ROW(L574)-7)*28+29,5,,,"COVID19"))),"")</f>
        <v/>
      </c>
    </row>
    <row r="575" spans="1:12" x14ac:dyDescent="0.4">
      <c r="A575" s="1">
        <f t="shared" si="100"/>
        <v>44454</v>
      </c>
      <c r="B575" s="3">
        <f t="shared" si="101"/>
        <v>568</v>
      </c>
      <c r="C575" s="4">
        <f t="shared" si="98"/>
        <v>0.2446153846153846</v>
      </c>
      <c r="D575" s="14">
        <f t="shared" si="102"/>
        <v>7774245.1132772062</v>
      </c>
      <c r="E575" s="14">
        <f t="shared" si="99"/>
        <v>-8.5103064121565418E-38</v>
      </c>
      <c r="F575" s="14">
        <f t="shared" si="103"/>
        <v>3.8485900374683482E-37</v>
      </c>
      <c r="G575" s="14">
        <f t="shared" si="104"/>
        <v>-6.2919629627217192E-38</v>
      </c>
      <c r="H575" s="14">
        <f t="shared" si="105"/>
        <v>825754.8867227966</v>
      </c>
      <c r="I575" s="14">
        <f t="shared" si="97"/>
        <v>1.4802269374878261E-37</v>
      </c>
      <c r="J575" s="3">
        <f t="shared" si="106"/>
        <v>825754.8867227966</v>
      </c>
      <c r="K575" s="3">
        <f t="shared" si="107"/>
        <v>8.5103064121565418E-38</v>
      </c>
      <c r="L575" s="3" t="str">
        <f ca="1">IF($A575&lt;=MAX(COVID19!A570:A4200),_xlfn.NUMBERVALUE(INDIRECT(ADDRESS((ROW(L575)-7)*28+29,5,,,"COVID19"))),"")</f>
        <v/>
      </c>
    </row>
    <row r="576" spans="1:12" x14ac:dyDescent="0.4">
      <c r="A576" s="1">
        <f t="shared" si="100"/>
        <v>44455</v>
      </c>
      <c r="B576" s="3">
        <f t="shared" si="101"/>
        <v>569</v>
      </c>
      <c r="C576" s="4">
        <f t="shared" si="98"/>
        <v>0.2446153846153846</v>
      </c>
      <c r="D576" s="14">
        <f t="shared" si="102"/>
        <v>7774245.1132772062</v>
      </c>
      <c r="E576" s="14">
        <f t="shared" si="99"/>
        <v>-7.1189778418127471E-38</v>
      </c>
      <c r="F576" s="14">
        <f t="shared" si="103"/>
        <v>3.2193937411961764E-37</v>
      </c>
      <c r="G576" s="14">
        <f t="shared" si="104"/>
        <v>-5.2633057781725463E-38</v>
      </c>
      <c r="H576" s="14">
        <f t="shared" si="105"/>
        <v>825754.8867227966</v>
      </c>
      <c r="I576" s="14">
        <f t="shared" si="97"/>
        <v>1.2382283619985293E-37</v>
      </c>
      <c r="J576" s="3">
        <f t="shared" si="106"/>
        <v>825754.8867227966</v>
      </c>
      <c r="K576" s="3">
        <f t="shared" si="107"/>
        <v>7.1189778418127471E-38</v>
      </c>
      <c r="L576" s="3" t="str">
        <f ca="1">IF($A576&lt;=MAX(COVID19!A571:A4200),_xlfn.NUMBERVALUE(INDIRECT(ADDRESS((ROW(L576)-7)*28+29,5,,,"COVID19"))),"")</f>
        <v/>
      </c>
    </row>
    <row r="577" spans="1:12" x14ac:dyDescent="0.4">
      <c r="A577" s="1">
        <f t="shared" si="100"/>
        <v>44456</v>
      </c>
      <c r="B577" s="3">
        <f t="shared" si="101"/>
        <v>570</v>
      </c>
      <c r="C577" s="4">
        <f t="shared" si="98"/>
        <v>0.2446153846153846</v>
      </c>
      <c r="D577" s="14">
        <f t="shared" si="102"/>
        <v>7774245.1132772062</v>
      </c>
      <c r="E577" s="14">
        <f t="shared" si="99"/>
        <v>-5.9551140767184695E-38</v>
      </c>
      <c r="F577" s="14">
        <f t="shared" si="103"/>
        <v>2.693063163378922E-37</v>
      </c>
      <c r="G577" s="14">
        <f t="shared" si="104"/>
        <v>-4.4028211670466151E-38</v>
      </c>
      <c r="H577" s="14">
        <f t="shared" si="105"/>
        <v>825754.8867227966</v>
      </c>
      <c r="I577" s="14">
        <f t="shared" si="97"/>
        <v>1.0357935243765085E-37</v>
      </c>
      <c r="J577" s="3">
        <f t="shared" si="106"/>
        <v>825754.8867227966</v>
      </c>
      <c r="K577" s="3">
        <f t="shared" si="107"/>
        <v>5.9551140767184695E-38</v>
      </c>
      <c r="L577" s="3" t="str">
        <f ca="1">IF($A577&lt;=MAX(COVID19!A572:A4200),_xlfn.NUMBERVALUE(INDIRECT(ADDRESS((ROW(L577)-7)*28+29,5,,,"COVID19"))),"")</f>
        <v/>
      </c>
    </row>
    <row r="578" spans="1:12" x14ac:dyDescent="0.4">
      <c r="A578" s="1">
        <f t="shared" si="100"/>
        <v>44457</v>
      </c>
      <c r="B578" s="3">
        <f t="shared" si="101"/>
        <v>571</v>
      </c>
      <c r="C578" s="4">
        <f t="shared" si="98"/>
        <v>0.2446153846153846</v>
      </c>
      <c r="D578" s="14">
        <f t="shared" si="102"/>
        <v>7774245.1132772062</v>
      </c>
      <c r="E578" s="14">
        <f t="shared" si="99"/>
        <v>-4.9815274685136849E-38</v>
      </c>
      <c r="F578" s="14">
        <f t="shared" si="103"/>
        <v>2.2527810466742607E-37</v>
      </c>
      <c r="G578" s="14">
        <f t="shared" si="104"/>
        <v>-3.6830150186950093E-38</v>
      </c>
      <c r="H578" s="14">
        <f t="shared" si="105"/>
        <v>825754.8867227966</v>
      </c>
      <c r="I578" s="14">
        <f t="shared" si="97"/>
        <v>8.6645424872086941E-38</v>
      </c>
      <c r="J578" s="3">
        <f t="shared" si="106"/>
        <v>825754.8867227966</v>
      </c>
      <c r="K578" s="3">
        <f t="shared" si="107"/>
        <v>4.9815274685136849E-38</v>
      </c>
      <c r="L578" s="3" t="str">
        <f ca="1">IF($A578&lt;=MAX(COVID19!A573:A4200),_xlfn.NUMBERVALUE(INDIRECT(ADDRESS((ROW(L578)-7)*28+29,5,,,"COVID19"))),"")</f>
        <v/>
      </c>
    </row>
    <row r="579" spans="1:12" x14ac:dyDescent="0.4">
      <c r="A579" s="1">
        <f t="shared" si="100"/>
        <v>44458</v>
      </c>
      <c r="B579" s="3">
        <f t="shared" si="101"/>
        <v>572</v>
      </c>
      <c r="C579" s="4">
        <f t="shared" si="98"/>
        <v>0.2446153846153846</v>
      </c>
      <c r="D579" s="14">
        <f t="shared" si="102"/>
        <v>7774245.1132772062</v>
      </c>
      <c r="E579" s="14">
        <f t="shared" si="99"/>
        <v>-4.1671100838476062E-38</v>
      </c>
      <c r="F579" s="14">
        <f t="shared" si="103"/>
        <v>1.8844795448047599E-37</v>
      </c>
      <c r="G579" s="14">
        <f t="shared" si="104"/>
        <v>-3.0808881654014693E-38</v>
      </c>
      <c r="H579" s="14">
        <f t="shared" si="105"/>
        <v>825754.8867227966</v>
      </c>
      <c r="I579" s="14">
        <f t="shared" si="97"/>
        <v>7.2479982492490756E-38</v>
      </c>
      <c r="J579" s="3">
        <f t="shared" si="106"/>
        <v>825754.8867227966</v>
      </c>
      <c r="K579" s="3">
        <f t="shared" si="107"/>
        <v>4.1671100838476062E-38</v>
      </c>
      <c r="L579" s="3" t="str">
        <f ca="1">IF($A579&lt;=MAX(COVID19!A574:A4200),_xlfn.NUMBERVALUE(INDIRECT(ADDRESS((ROW(L579)-7)*28+29,5,,,"COVID19"))),"")</f>
        <v/>
      </c>
    </row>
    <row r="580" spans="1:12" x14ac:dyDescent="0.4">
      <c r="A580" s="1">
        <f t="shared" si="100"/>
        <v>44459</v>
      </c>
      <c r="B580" s="3">
        <f t="shared" si="101"/>
        <v>573</v>
      </c>
      <c r="C580" s="4">
        <f t="shared" si="98"/>
        <v>0.2446153846153846</v>
      </c>
      <c r="D580" s="14">
        <f t="shared" si="102"/>
        <v>7774245.1132772062</v>
      </c>
      <c r="E580" s="14">
        <f t="shared" si="99"/>
        <v>-3.4858397470777087E-38</v>
      </c>
      <c r="F580" s="14">
        <f t="shared" si="103"/>
        <v>1.576390728264613E-37</v>
      </c>
      <c r="G580" s="14">
        <f t="shared" si="104"/>
        <v>-2.5772015154784946E-38</v>
      </c>
      <c r="H580" s="14">
        <f t="shared" si="105"/>
        <v>825754.8867227966</v>
      </c>
      <c r="I580" s="14">
        <f t="shared" si="97"/>
        <v>6.0630412625562033E-38</v>
      </c>
      <c r="J580" s="3">
        <f t="shared" si="106"/>
        <v>825754.8867227966</v>
      </c>
      <c r="K580" s="3">
        <f t="shared" si="107"/>
        <v>3.4858397470777087E-38</v>
      </c>
      <c r="L580" s="3" t="str">
        <f ca="1">IF($A580&lt;=MAX(COVID19!A575:A4200),_xlfn.NUMBERVALUE(INDIRECT(ADDRESS((ROW(L580)-7)*28+29,5,,,"COVID19"))),"")</f>
        <v/>
      </c>
    </row>
    <row r="581" spans="1:12" x14ac:dyDescent="0.4">
      <c r="A581" s="1">
        <f t="shared" si="100"/>
        <v>44460</v>
      </c>
      <c r="B581" s="3">
        <f t="shared" si="101"/>
        <v>574</v>
      </c>
      <c r="C581" s="4">
        <f t="shared" si="98"/>
        <v>0.2446153846153846</v>
      </c>
      <c r="D581" s="14">
        <f t="shared" si="102"/>
        <v>7774245.1132772062</v>
      </c>
      <c r="E581" s="14">
        <f t="shared" si="99"/>
        <v>-2.915948582545572E-38</v>
      </c>
      <c r="F581" s="14">
        <f t="shared" si="103"/>
        <v>1.3186705767167636E-37</v>
      </c>
      <c r="G581" s="14">
        <f t="shared" si="104"/>
        <v>-2.1558613279035185E-38</v>
      </c>
      <c r="H581" s="14">
        <f t="shared" si="105"/>
        <v>825754.8867227966</v>
      </c>
      <c r="I581" s="14">
        <f t="shared" si="97"/>
        <v>5.0718099104490906E-38</v>
      </c>
      <c r="J581" s="3">
        <f t="shared" si="106"/>
        <v>825754.8867227966</v>
      </c>
      <c r="K581" s="3">
        <f t="shared" si="107"/>
        <v>2.915948582545572E-38</v>
      </c>
      <c r="L581" s="3" t="str">
        <f ca="1">IF($A581&lt;=MAX(COVID19!A576:A4200),_xlfn.NUMBERVALUE(INDIRECT(ADDRESS((ROW(L581)-7)*28+29,5,,,"COVID19"))),"")</f>
        <v/>
      </c>
    </row>
    <row r="582" spans="1:12" x14ac:dyDescent="0.4">
      <c r="A582" s="1">
        <f t="shared" si="100"/>
        <v>44461</v>
      </c>
      <c r="B582" s="3">
        <f t="shared" si="101"/>
        <v>575</v>
      </c>
      <c r="C582" s="4">
        <f t="shared" si="98"/>
        <v>0.2446153846153846</v>
      </c>
      <c r="D582" s="14">
        <f t="shared" si="102"/>
        <v>7774245.1132772062</v>
      </c>
      <c r="E582" s="14">
        <f t="shared" si="99"/>
        <v>-2.4392274897828164E-38</v>
      </c>
      <c r="F582" s="14">
        <f t="shared" si="103"/>
        <v>1.1030844439264117E-37</v>
      </c>
      <c r="G582" s="14">
        <f t="shared" si="104"/>
        <v>-1.8034049868572285E-38</v>
      </c>
      <c r="H582" s="14">
        <f t="shared" si="105"/>
        <v>825754.8867227966</v>
      </c>
      <c r="I582" s="14">
        <f t="shared" si="97"/>
        <v>4.2426324766400449E-38</v>
      </c>
      <c r="J582" s="3">
        <f t="shared" si="106"/>
        <v>825754.8867227966</v>
      </c>
      <c r="K582" s="3">
        <f t="shared" si="107"/>
        <v>2.4392274897828164E-38</v>
      </c>
      <c r="L582" s="3" t="str">
        <f ca="1">IF($A582&lt;=MAX(COVID19!A577:A4200),_xlfn.NUMBERVALUE(INDIRECT(ADDRESS((ROW(L582)-7)*28+29,5,,,"COVID19"))),"")</f>
        <v/>
      </c>
    </row>
    <row r="583" spans="1:12" x14ac:dyDescent="0.4">
      <c r="A583" s="1">
        <f t="shared" si="100"/>
        <v>44462</v>
      </c>
      <c r="B583" s="3">
        <f t="shared" si="101"/>
        <v>576</v>
      </c>
      <c r="C583" s="4">
        <f t="shared" si="98"/>
        <v>0.2446153846153846</v>
      </c>
      <c r="D583" s="14">
        <f t="shared" si="102"/>
        <v>7774245.1132772062</v>
      </c>
      <c r="E583" s="14">
        <f t="shared" si="99"/>
        <v>-2.0404443283146246E-38</v>
      </c>
      <c r="F583" s="14">
        <f t="shared" si="103"/>
        <v>9.2274394524068886E-38</v>
      </c>
      <c r="G583" s="14">
        <f t="shared" si="104"/>
        <v>-1.5085708456880247E-38</v>
      </c>
      <c r="H583" s="14">
        <f t="shared" si="105"/>
        <v>825754.8867227966</v>
      </c>
      <c r="I583" s="14">
        <f t="shared" ref="I583:I646" si="108">$H$1*F583</f>
        <v>3.5490151740026494E-38</v>
      </c>
      <c r="J583" s="3">
        <f t="shared" si="106"/>
        <v>825754.8867227966</v>
      </c>
      <c r="K583" s="3">
        <f t="shared" si="107"/>
        <v>2.0404443283146246E-38</v>
      </c>
      <c r="L583" s="3" t="str">
        <f ca="1">IF($A583&lt;=MAX(COVID19!A578:A4200),_xlfn.NUMBERVALUE(INDIRECT(ADDRESS((ROW(L583)-7)*28+29,5,,,"COVID19"))),"")</f>
        <v/>
      </c>
    </row>
    <row r="584" spans="1:12" x14ac:dyDescent="0.4">
      <c r="A584" s="1">
        <f t="shared" si="100"/>
        <v>44463</v>
      </c>
      <c r="B584" s="3">
        <f t="shared" si="101"/>
        <v>577</v>
      </c>
      <c r="C584" s="4">
        <f t="shared" ref="C584:C647" si="109">C$1*H$1*(1-((1-C$3)/(1+EXP(-C$2*(B584-C$4)))))</f>
        <v>0.2446153846153846</v>
      </c>
      <c r="D584" s="14">
        <f t="shared" si="102"/>
        <v>7774245.1132772062</v>
      </c>
      <c r="E584" s="14">
        <f t="shared" ref="E584:E647" si="110">-C584*D584*F584/K$1</f>
        <v>-1.7068572219649838E-38</v>
      </c>
      <c r="F584" s="14">
        <f t="shared" si="103"/>
        <v>7.7188686067188638E-38</v>
      </c>
      <c r="G584" s="14">
        <f t="shared" si="104"/>
        <v>-1.2619383960038098E-38</v>
      </c>
      <c r="H584" s="14">
        <f t="shared" si="105"/>
        <v>825754.8867227966</v>
      </c>
      <c r="I584" s="14">
        <f t="shared" si="108"/>
        <v>2.9687956179687937E-38</v>
      </c>
      <c r="J584" s="3">
        <f t="shared" si="106"/>
        <v>825754.8867227966</v>
      </c>
      <c r="K584" s="3">
        <f t="shared" si="107"/>
        <v>1.7068572219649838E-38</v>
      </c>
      <c r="L584" s="3" t="str">
        <f ca="1">IF($A584&lt;=MAX(COVID19!A579:A4200),_xlfn.NUMBERVALUE(INDIRECT(ADDRESS((ROW(L584)-7)*28+29,5,,,"COVID19"))),"")</f>
        <v/>
      </c>
    </row>
    <row r="585" spans="1:12" x14ac:dyDescent="0.4">
      <c r="A585" s="1">
        <f t="shared" ref="A585:A648" si="111">A584+1</f>
        <v>44464</v>
      </c>
      <c r="B585" s="3">
        <f t="shared" ref="B585:B648" si="112">B584+1</f>
        <v>578</v>
      </c>
      <c r="C585" s="4">
        <f t="shared" si="109"/>
        <v>0.2446153846153846</v>
      </c>
      <c r="D585" s="14">
        <f t="shared" si="102"/>
        <v>7774245.1132772062</v>
      </c>
      <c r="E585" s="14">
        <f t="shared" si="110"/>
        <v>-1.4278074318158015E-38</v>
      </c>
      <c r="F585" s="14">
        <f t="shared" si="103"/>
        <v>6.4569302107150537E-38</v>
      </c>
      <c r="G585" s="14">
        <f t="shared" si="104"/>
        <v>-1.0556272646130651E-38</v>
      </c>
      <c r="H585" s="14">
        <f t="shared" si="105"/>
        <v>825754.8867227966</v>
      </c>
      <c r="I585" s="14">
        <f t="shared" si="108"/>
        <v>2.4834346964288666E-38</v>
      </c>
      <c r="J585" s="3">
        <f t="shared" si="106"/>
        <v>825754.8867227966</v>
      </c>
      <c r="K585" s="3">
        <f t="shared" si="107"/>
        <v>1.4278074318158015E-38</v>
      </c>
      <c r="L585" s="3" t="str">
        <f ca="1">IF($A585&lt;=MAX(COVID19!A580:A4200),_xlfn.NUMBERVALUE(INDIRECT(ADDRESS((ROW(L585)-7)*28+29,5,,,"COVID19"))),"")</f>
        <v/>
      </c>
    </row>
    <row r="586" spans="1:12" x14ac:dyDescent="0.4">
      <c r="A586" s="1">
        <f t="shared" si="111"/>
        <v>44465</v>
      </c>
      <c r="B586" s="3">
        <f t="shared" si="112"/>
        <v>579</v>
      </c>
      <c r="C586" s="4">
        <f t="shared" si="109"/>
        <v>0.2446153846153846</v>
      </c>
      <c r="D586" s="14">
        <f t="shared" si="102"/>
        <v>7774245.1132772062</v>
      </c>
      <c r="E586" s="14">
        <f t="shared" si="110"/>
        <v>-1.1943787893409736E-38</v>
      </c>
      <c r="F586" s="14">
        <f t="shared" si="103"/>
        <v>5.4013029461019889E-38</v>
      </c>
      <c r="G586" s="14">
        <f t="shared" si="104"/>
        <v>-8.8304542069825274E-39</v>
      </c>
      <c r="H586" s="14">
        <f t="shared" si="105"/>
        <v>825754.8867227966</v>
      </c>
      <c r="I586" s="14">
        <f t="shared" si="108"/>
        <v>2.0774242100392263E-38</v>
      </c>
      <c r="J586" s="3">
        <f t="shared" si="106"/>
        <v>825754.8867227966</v>
      </c>
      <c r="K586" s="3">
        <f t="shared" si="107"/>
        <v>1.1943787893409736E-38</v>
      </c>
      <c r="L586" s="3" t="str">
        <f ca="1">IF($A586&lt;=MAX(COVID19!A581:A4200),_xlfn.NUMBERVALUE(INDIRECT(ADDRESS((ROW(L586)-7)*28+29,5,,,"COVID19"))),"")</f>
        <v/>
      </c>
    </row>
    <row r="587" spans="1:12" x14ac:dyDescent="0.4">
      <c r="A587" s="1">
        <f t="shared" si="111"/>
        <v>44466</v>
      </c>
      <c r="B587" s="3">
        <f t="shared" si="112"/>
        <v>580</v>
      </c>
      <c r="C587" s="4">
        <f t="shared" si="109"/>
        <v>0.2446153846153846</v>
      </c>
      <c r="D587" s="14">
        <f t="shared" si="102"/>
        <v>7774245.1132772062</v>
      </c>
      <c r="E587" s="14">
        <f t="shared" si="110"/>
        <v>-9.9911280795997759E-39</v>
      </c>
      <c r="F587" s="14">
        <f t="shared" si="103"/>
        <v>4.5182575254037362E-38</v>
      </c>
      <c r="G587" s="14">
        <f t="shared" si="104"/>
        <v>-7.3867854796453612E-39</v>
      </c>
      <c r="H587" s="14">
        <f t="shared" si="105"/>
        <v>825754.8867227966</v>
      </c>
      <c r="I587" s="14">
        <f t="shared" si="108"/>
        <v>1.7377913559245137E-38</v>
      </c>
      <c r="J587" s="3">
        <f t="shared" si="106"/>
        <v>825754.8867227966</v>
      </c>
      <c r="K587" s="3">
        <f t="shared" si="107"/>
        <v>9.9911280795997759E-39</v>
      </c>
      <c r="L587" s="3" t="str">
        <f ca="1">IF($A587&lt;=MAX(COVID19!A582:A4200),_xlfn.NUMBERVALUE(INDIRECT(ADDRESS((ROW(L587)-7)*28+29,5,,,"COVID19"))),"")</f>
        <v/>
      </c>
    </row>
    <row r="588" spans="1:12" x14ac:dyDescent="0.4">
      <c r="A588" s="1">
        <f t="shared" si="111"/>
        <v>44467</v>
      </c>
      <c r="B588" s="3">
        <f t="shared" si="112"/>
        <v>581</v>
      </c>
      <c r="C588" s="4">
        <f t="shared" si="109"/>
        <v>0.2446153846153846</v>
      </c>
      <c r="D588" s="14">
        <f t="shared" si="102"/>
        <v>7774245.1132772062</v>
      </c>
      <c r="E588" s="14">
        <f t="shared" si="110"/>
        <v>-8.3577037028635264E-39</v>
      </c>
      <c r="F588" s="14">
        <f t="shared" si="103"/>
        <v>3.7795789774392003E-38</v>
      </c>
      <c r="G588" s="14">
        <f t="shared" si="104"/>
        <v>-6.1791385180564733E-39</v>
      </c>
      <c r="H588" s="14">
        <f t="shared" si="105"/>
        <v>825754.8867227966</v>
      </c>
      <c r="I588" s="14">
        <f t="shared" si="108"/>
        <v>1.453684222092E-38</v>
      </c>
      <c r="J588" s="3">
        <f t="shared" si="106"/>
        <v>825754.8867227966</v>
      </c>
      <c r="K588" s="3">
        <f t="shared" si="107"/>
        <v>8.3577037028635264E-39</v>
      </c>
      <c r="L588" s="3" t="str">
        <f ca="1">IF($A588&lt;=MAX(COVID19!A583:A4200),_xlfn.NUMBERVALUE(INDIRECT(ADDRESS((ROW(L588)-7)*28+29,5,,,"COVID19"))),"")</f>
        <v/>
      </c>
    </row>
    <row r="589" spans="1:12" x14ac:dyDescent="0.4">
      <c r="A589" s="1">
        <f t="shared" si="111"/>
        <v>44468</v>
      </c>
      <c r="B589" s="3">
        <f t="shared" si="112"/>
        <v>582</v>
      </c>
      <c r="C589" s="4">
        <f t="shared" si="109"/>
        <v>0.2446153846153846</v>
      </c>
      <c r="D589" s="14">
        <f t="shared" si="102"/>
        <v>7774245.1132772062</v>
      </c>
      <c r="E589" s="14">
        <f t="shared" si="110"/>
        <v>-6.9913237652796462E-39</v>
      </c>
      <c r="F589" s="14">
        <f t="shared" si="103"/>
        <v>3.1616651256335531E-38</v>
      </c>
      <c r="G589" s="14">
        <f t="shared" si="104"/>
        <v>-5.1689267179263268E-39</v>
      </c>
      <c r="H589" s="14">
        <f t="shared" si="105"/>
        <v>825754.8867227966</v>
      </c>
      <c r="I589" s="14">
        <f t="shared" si="108"/>
        <v>1.2160250483205973E-38</v>
      </c>
      <c r="J589" s="3">
        <f t="shared" si="106"/>
        <v>825754.8867227966</v>
      </c>
      <c r="K589" s="3">
        <f t="shared" si="107"/>
        <v>6.9913237652796462E-39</v>
      </c>
      <c r="L589" s="3" t="str">
        <f ca="1">IF($A589&lt;=MAX(COVID19!A584:A4200),_xlfn.NUMBERVALUE(INDIRECT(ADDRESS((ROW(L589)-7)*28+29,5,,,"COVID19"))),"")</f>
        <v/>
      </c>
    </row>
    <row r="590" spans="1:12" x14ac:dyDescent="0.4">
      <c r="A590" s="1">
        <f t="shared" si="111"/>
        <v>44469</v>
      </c>
      <c r="B590" s="3">
        <f t="shared" si="112"/>
        <v>583</v>
      </c>
      <c r="C590" s="4">
        <f t="shared" si="109"/>
        <v>0.2446153846153846</v>
      </c>
      <c r="D590" s="14">
        <f t="shared" si="102"/>
        <v>7774245.1132772062</v>
      </c>
      <c r="E590" s="14">
        <f t="shared" si="110"/>
        <v>-5.8483298437843782E-39</v>
      </c>
      <c r="F590" s="14">
        <f t="shared" si="103"/>
        <v>2.6447724538409205E-38</v>
      </c>
      <c r="G590" s="14">
        <f t="shared" si="104"/>
        <v>-4.3238719017576231E-39</v>
      </c>
      <c r="H590" s="14">
        <f t="shared" si="105"/>
        <v>825754.8867227966</v>
      </c>
      <c r="I590" s="14">
        <f t="shared" si="108"/>
        <v>1.0172201745542001E-38</v>
      </c>
      <c r="J590" s="3">
        <f t="shared" si="106"/>
        <v>825754.8867227966</v>
      </c>
      <c r="K590" s="3">
        <f t="shared" si="107"/>
        <v>5.8483298437843782E-39</v>
      </c>
      <c r="L590" s="3" t="str">
        <f ca="1">IF($A590&lt;=MAX(COVID19!A585:A4200),_xlfn.NUMBERVALUE(INDIRECT(ADDRESS((ROW(L590)-7)*28+29,5,,,"COVID19"))),"")</f>
        <v/>
      </c>
    </row>
    <row r="591" spans="1:12" x14ac:dyDescent="0.4">
      <c r="A591" s="1">
        <f t="shared" si="111"/>
        <v>44470</v>
      </c>
      <c r="B591" s="3">
        <f t="shared" si="112"/>
        <v>584</v>
      </c>
      <c r="C591" s="4">
        <f t="shared" si="109"/>
        <v>0.2446153846153846</v>
      </c>
      <c r="D591" s="14">
        <f t="shared" si="102"/>
        <v>7774245.1132772062</v>
      </c>
      <c r="E591" s="14">
        <f t="shared" si="110"/>
        <v>-4.892201120989127E-39</v>
      </c>
      <c r="F591" s="14">
        <f t="shared" si="103"/>
        <v>2.2123852636651582E-38</v>
      </c>
      <c r="G591" s="14">
        <f t="shared" si="104"/>
        <v>-3.6169729700307117E-39</v>
      </c>
      <c r="H591" s="14">
        <f t="shared" si="105"/>
        <v>825754.8867227966</v>
      </c>
      <c r="I591" s="14">
        <f t="shared" si="108"/>
        <v>8.5091740910198388E-39</v>
      </c>
      <c r="J591" s="3">
        <f t="shared" si="106"/>
        <v>825754.8867227966</v>
      </c>
      <c r="K591" s="3">
        <f t="shared" si="107"/>
        <v>4.892201120989127E-39</v>
      </c>
      <c r="L591" s="3" t="str">
        <f ca="1">IF($A591&lt;=MAX(COVID19!A586:A4200),_xlfn.NUMBERVALUE(INDIRECT(ADDRESS((ROW(L591)-7)*28+29,5,,,"COVID19"))),"")</f>
        <v/>
      </c>
    </row>
    <row r="592" spans="1:12" x14ac:dyDescent="0.4">
      <c r="A592" s="1">
        <f t="shared" si="111"/>
        <v>44471</v>
      </c>
      <c r="B592" s="3">
        <f t="shared" si="112"/>
        <v>585</v>
      </c>
      <c r="C592" s="4">
        <f t="shared" si="109"/>
        <v>0.2446153846153846</v>
      </c>
      <c r="D592" s="14">
        <f t="shared" si="102"/>
        <v>7774245.1132772062</v>
      </c>
      <c r="E592" s="14">
        <f t="shared" si="110"/>
        <v>-4.0923874759977848E-39</v>
      </c>
      <c r="F592" s="14">
        <f t="shared" si="103"/>
        <v>1.8506879666620871E-38</v>
      </c>
      <c r="G592" s="14">
        <f t="shared" si="104"/>
        <v>-3.0256431650102422E-39</v>
      </c>
      <c r="H592" s="14">
        <f t="shared" si="105"/>
        <v>825754.8867227966</v>
      </c>
      <c r="I592" s="14">
        <f t="shared" si="108"/>
        <v>7.1180306410080271E-39</v>
      </c>
      <c r="J592" s="3">
        <f t="shared" si="106"/>
        <v>825754.8867227966</v>
      </c>
      <c r="K592" s="3">
        <f t="shared" si="107"/>
        <v>4.0923874759977848E-39</v>
      </c>
      <c r="L592" s="3" t="str">
        <f ca="1">IF($A592&lt;=MAX(COVID19!A587:A4200),_xlfn.NUMBERVALUE(INDIRECT(ADDRESS((ROW(L592)-7)*28+29,5,,,"COVID19"))),"")</f>
        <v/>
      </c>
    </row>
    <row r="593" spans="1:12" x14ac:dyDescent="0.4">
      <c r="A593" s="1">
        <f t="shared" si="111"/>
        <v>44472</v>
      </c>
      <c r="B593" s="3">
        <f t="shared" si="112"/>
        <v>586</v>
      </c>
      <c r="C593" s="4">
        <f t="shared" si="109"/>
        <v>0.2446153846153846</v>
      </c>
      <c r="D593" s="14">
        <f t="shared" si="102"/>
        <v>7774245.1132772062</v>
      </c>
      <c r="E593" s="14">
        <f t="shared" si="110"/>
        <v>-3.4233333502686016E-39</v>
      </c>
      <c r="F593" s="14">
        <f t="shared" si="103"/>
        <v>1.5481236501610628E-38</v>
      </c>
      <c r="G593" s="14">
        <f t="shared" si="104"/>
        <v>-2.5309883811201012E-39</v>
      </c>
      <c r="H593" s="14">
        <f t="shared" si="105"/>
        <v>825754.8867227966</v>
      </c>
      <c r="I593" s="14">
        <f t="shared" si="108"/>
        <v>5.9543217313887029E-39</v>
      </c>
      <c r="J593" s="3">
        <f t="shared" si="106"/>
        <v>825754.8867227966</v>
      </c>
      <c r="K593" s="3">
        <f t="shared" si="107"/>
        <v>3.4233333502686016E-39</v>
      </c>
      <c r="L593" s="3" t="str">
        <f ca="1">IF($A593&lt;=MAX(COVID19!A588:A4200),_xlfn.NUMBERVALUE(INDIRECT(ADDRESS((ROW(L593)-7)*28+29,5,,,"COVID19"))),"")</f>
        <v/>
      </c>
    </row>
    <row r="594" spans="1:12" x14ac:dyDescent="0.4">
      <c r="A594" s="1">
        <f t="shared" si="111"/>
        <v>44473</v>
      </c>
      <c r="B594" s="3">
        <f t="shared" si="112"/>
        <v>587</v>
      </c>
      <c r="C594" s="4">
        <f t="shared" si="109"/>
        <v>0.2446153846153846</v>
      </c>
      <c r="D594" s="14">
        <f t="shared" si="102"/>
        <v>7774245.1132772062</v>
      </c>
      <c r="E594" s="14">
        <f t="shared" si="110"/>
        <v>-2.8636611991888509E-39</v>
      </c>
      <c r="F594" s="14">
        <f t="shared" si="103"/>
        <v>1.2950248120490528E-38</v>
      </c>
      <c r="G594" s="14">
        <f t="shared" si="104"/>
        <v>-2.1172034625382747E-39</v>
      </c>
      <c r="H594" s="14">
        <f t="shared" si="105"/>
        <v>825754.8867227966</v>
      </c>
      <c r="I594" s="14">
        <f t="shared" si="108"/>
        <v>4.9808646617271257E-39</v>
      </c>
      <c r="J594" s="3">
        <f t="shared" si="106"/>
        <v>825754.8867227966</v>
      </c>
      <c r="K594" s="3">
        <f t="shared" si="107"/>
        <v>2.8636611991888509E-39</v>
      </c>
      <c r="L594" s="3" t="str">
        <f ca="1">IF($A594&lt;=MAX(COVID19!A589:A4200),_xlfn.NUMBERVALUE(INDIRECT(ADDRESS((ROW(L594)-7)*28+29,5,,,"COVID19"))),"")</f>
        <v/>
      </c>
    </row>
    <row r="595" spans="1:12" x14ac:dyDescent="0.4">
      <c r="A595" s="1">
        <f t="shared" si="111"/>
        <v>44474</v>
      </c>
      <c r="B595" s="3">
        <f t="shared" si="112"/>
        <v>588</v>
      </c>
      <c r="C595" s="4">
        <f t="shared" si="109"/>
        <v>0.2446153846153846</v>
      </c>
      <c r="D595" s="14">
        <f t="shared" si="102"/>
        <v>7774245.1132772062</v>
      </c>
      <c r="E595" s="14">
        <f t="shared" si="110"/>
        <v>-2.3954884390958582E-39</v>
      </c>
      <c r="F595" s="14">
        <f t="shared" si="103"/>
        <v>1.0833044657952253E-38</v>
      </c>
      <c r="G595" s="14">
        <f t="shared" si="104"/>
        <v>-1.771067198578085E-39</v>
      </c>
      <c r="H595" s="14">
        <f t="shared" si="105"/>
        <v>825754.8867227966</v>
      </c>
      <c r="I595" s="14">
        <f t="shared" si="108"/>
        <v>4.1665556376739432E-39</v>
      </c>
      <c r="J595" s="3">
        <f t="shared" si="106"/>
        <v>825754.8867227966</v>
      </c>
      <c r="K595" s="3">
        <f t="shared" si="107"/>
        <v>2.3954884390958582E-39</v>
      </c>
      <c r="L595" s="3" t="str">
        <f ca="1">IF($A595&lt;=MAX(COVID19!A590:A4200),_xlfn.NUMBERVALUE(INDIRECT(ADDRESS((ROW(L595)-7)*28+29,5,,,"COVID19"))),"")</f>
        <v/>
      </c>
    </row>
    <row r="596" spans="1:12" x14ac:dyDescent="0.4">
      <c r="A596" s="1">
        <f t="shared" si="111"/>
        <v>44475</v>
      </c>
      <c r="B596" s="3">
        <f t="shared" si="112"/>
        <v>589</v>
      </c>
      <c r="C596" s="4">
        <f t="shared" si="109"/>
        <v>0.2446153846153846</v>
      </c>
      <c r="D596" s="14">
        <f t="shared" si="102"/>
        <v>7774245.1132772062</v>
      </c>
      <c r="E596" s="14">
        <f t="shared" si="110"/>
        <v>-2.0038560649099608E-39</v>
      </c>
      <c r="F596" s="14">
        <f t="shared" si="103"/>
        <v>9.0619774593741674E-39</v>
      </c>
      <c r="G596" s="14">
        <f t="shared" si="104"/>
        <v>-1.4815198810031802E-39</v>
      </c>
      <c r="H596" s="14">
        <f t="shared" si="105"/>
        <v>825754.8867227966</v>
      </c>
      <c r="I596" s="14">
        <f t="shared" si="108"/>
        <v>3.485375945913141E-39</v>
      </c>
      <c r="J596" s="3">
        <f t="shared" si="106"/>
        <v>825754.8867227966</v>
      </c>
      <c r="K596" s="3">
        <f t="shared" si="107"/>
        <v>2.0038560649099608E-39</v>
      </c>
      <c r="L596" s="3" t="str">
        <f ca="1">IF($A596&lt;=MAX(COVID19!A591:A4200),_xlfn.NUMBERVALUE(INDIRECT(ADDRESS((ROW(L596)-7)*28+29,5,,,"COVID19"))),"")</f>
        <v/>
      </c>
    </row>
    <row r="597" spans="1:12" x14ac:dyDescent="0.4">
      <c r="A597" s="1">
        <f t="shared" si="111"/>
        <v>44476</v>
      </c>
      <c r="B597" s="3">
        <f t="shared" si="112"/>
        <v>590</v>
      </c>
      <c r="C597" s="4">
        <f t="shared" si="109"/>
        <v>0.2446153846153846</v>
      </c>
      <c r="D597" s="14">
        <f t="shared" si="102"/>
        <v>7774245.1132772062</v>
      </c>
      <c r="E597" s="14">
        <f t="shared" si="110"/>
        <v>-1.6762506816321777E-39</v>
      </c>
      <c r="F597" s="14">
        <f t="shared" si="103"/>
        <v>7.5804575783709871E-39</v>
      </c>
      <c r="G597" s="14">
        <f t="shared" si="104"/>
        <v>-1.2393099254335865E-39</v>
      </c>
      <c r="H597" s="14">
        <f t="shared" si="105"/>
        <v>825754.8867227966</v>
      </c>
      <c r="I597" s="14">
        <f t="shared" si="108"/>
        <v>2.9155606070657642E-39</v>
      </c>
      <c r="J597" s="3">
        <f t="shared" si="106"/>
        <v>825754.8867227966</v>
      </c>
      <c r="K597" s="3">
        <f t="shared" si="107"/>
        <v>1.6762506816321777E-39</v>
      </c>
      <c r="L597" s="3" t="str">
        <f ca="1">IF($A597&lt;=MAX(COVID19!A592:A4200),_xlfn.NUMBERVALUE(INDIRECT(ADDRESS((ROW(L597)-7)*28+29,5,,,"COVID19"))),"")</f>
        <v/>
      </c>
    </row>
    <row r="598" spans="1:12" x14ac:dyDescent="0.4">
      <c r="A598" s="1">
        <f t="shared" si="111"/>
        <v>44477</v>
      </c>
      <c r="B598" s="3">
        <f t="shared" si="112"/>
        <v>591</v>
      </c>
      <c r="C598" s="4">
        <f t="shared" si="109"/>
        <v>0.2446153846153846</v>
      </c>
      <c r="D598" s="14">
        <f t="shared" si="102"/>
        <v>7774245.1132772062</v>
      </c>
      <c r="E598" s="14">
        <f t="shared" si="110"/>
        <v>-1.4022046777090216E-39</v>
      </c>
      <c r="F598" s="14">
        <f t="shared" si="103"/>
        <v>6.341147652937401E-39</v>
      </c>
      <c r="G598" s="14">
        <f t="shared" si="104"/>
        <v>-1.0366982657284399E-39</v>
      </c>
      <c r="H598" s="14">
        <f t="shared" si="105"/>
        <v>825754.8867227966</v>
      </c>
      <c r="I598" s="14">
        <f t="shared" si="108"/>
        <v>2.4389029434374616E-39</v>
      </c>
      <c r="J598" s="3">
        <f t="shared" si="106"/>
        <v>825754.8867227966</v>
      </c>
      <c r="K598" s="3">
        <f t="shared" si="107"/>
        <v>1.4022046777090216E-39</v>
      </c>
      <c r="L598" s="3" t="str">
        <f ca="1">IF($A598&lt;=MAX(COVID19!A593:A4200),_xlfn.NUMBERVALUE(INDIRECT(ADDRESS((ROW(L598)-7)*28+29,5,,,"COVID19"))),"")</f>
        <v/>
      </c>
    </row>
    <row r="599" spans="1:12" x14ac:dyDescent="0.4">
      <c r="A599" s="1">
        <f t="shared" si="111"/>
        <v>44478</v>
      </c>
      <c r="B599" s="3">
        <f t="shared" si="112"/>
        <v>592</v>
      </c>
      <c r="C599" s="4">
        <f t="shared" si="109"/>
        <v>0.2446153846153846</v>
      </c>
      <c r="D599" s="14">
        <f t="shared" si="102"/>
        <v>7774245.1132772062</v>
      </c>
      <c r="E599" s="14">
        <f t="shared" si="110"/>
        <v>-1.1729617650473255E-39</v>
      </c>
      <c r="F599" s="14">
        <f t="shared" si="103"/>
        <v>5.3044493872089614E-39</v>
      </c>
      <c r="G599" s="14">
        <f t="shared" si="104"/>
        <v>-8.6721107618689014E-40</v>
      </c>
      <c r="H599" s="14">
        <f t="shared" si="105"/>
        <v>825754.8867227966</v>
      </c>
      <c r="I599" s="14">
        <f t="shared" si="108"/>
        <v>2.0401728412342156E-39</v>
      </c>
      <c r="J599" s="3">
        <f t="shared" si="106"/>
        <v>825754.8867227966</v>
      </c>
      <c r="K599" s="3">
        <f t="shared" si="107"/>
        <v>1.1729617650473255E-39</v>
      </c>
      <c r="L599" s="3" t="str">
        <f ca="1">IF($A599&lt;=MAX(COVID19!A594:A4200),_xlfn.NUMBERVALUE(INDIRECT(ADDRESS((ROW(L599)-7)*28+29,5,,,"COVID19"))),"")</f>
        <v/>
      </c>
    </row>
    <row r="600" spans="1:12" x14ac:dyDescent="0.4">
      <c r="A600" s="1">
        <f t="shared" si="111"/>
        <v>44479</v>
      </c>
      <c r="B600" s="3">
        <f t="shared" si="112"/>
        <v>593</v>
      </c>
      <c r="C600" s="4">
        <f t="shared" si="109"/>
        <v>0.2446153846153846</v>
      </c>
      <c r="D600" s="14">
        <f t="shared" si="102"/>
        <v>7774245.1132772062</v>
      </c>
      <c r="E600" s="14">
        <f t="shared" si="110"/>
        <v>-9.8119719905002645E-40</v>
      </c>
      <c r="F600" s="14">
        <f t="shared" si="103"/>
        <v>4.4372383110220711E-39</v>
      </c>
      <c r="G600" s="14">
        <f t="shared" si="104"/>
        <v>-7.2543292057384697E-40</v>
      </c>
      <c r="H600" s="14">
        <f t="shared" si="105"/>
        <v>825754.8867227966</v>
      </c>
      <c r="I600" s="14">
        <f t="shared" si="108"/>
        <v>1.7066301196238734E-39</v>
      </c>
      <c r="J600" s="3">
        <f t="shared" si="106"/>
        <v>825754.8867227966</v>
      </c>
      <c r="K600" s="3">
        <f t="shared" si="107"/>
        <v>9.8119719905002645E-40</v>
      </c>
      <c r="L600" s="3" t="str">
        <f ca="1">IF($A600&lt;=MAX(COVID19!A595:A4200),_xlfn.NUMBERVALUE(INDIRECT(ADDRESS((ROW(L600)-7)*28+29,5,,,"COVID19"))),"")</f>
        <v/>
      </c>
    </row>
    <row r="601" spans="1:12" x14ac:dyDescent="0.4">
      <c r="A601" s="1">
        <f t="shared" si="111"/>
        <v>44480</v>
      </c>
      <c r="B601" s="3">
        <f t="shared" si="112"/>
        <v>594</v>
      </c>
      <c r="C601" s="4">
        <f t="shared" si="109"/>
        <v>0.2446153846153846</v>
      </c>
      <c r="D601" s="14">
        <f t="shared" si="102"/>
        <v>7774245.1132772062</v>
      </c>
      <c r="E601" s="14">
        <f t="shared" si="110"/>
        <v>-8.2078373917394762E-40</v>
      </c>
      <c r="F601" s="14">
        <f t="shared" si="103"/>
        <v>3.7118053904482241E-39</v>
      </c>
      <c r="G601" s="14">
        <f t="shared" si="104"/>
        <v>-6.0683371869075387E-40</v>
      </c>
      <c r="H601" s="14">
        <f t="shared" si="105"/>
        <v>825754.8867227966</v>
      </c>
      <c r="I601" s="14">
        <f t="shared" si="108"/>
        <v>1.4276174578647015E-39</v>
      </c>
      <c r="J601" s="3">
        <f t="shared" si="106"/>
        <v>825754.8867227966</v>
      </c>
      <c r="K601" s="3">
        <f t="shared" si="107"/>
        <v>8.2078373917394762E-40</v>
      </c>
      <c r="L601" s="3" t="str">
        <f ca="1">IF($A601&lt;=MAX(COVID19!A596:A4200),_xlfn.NUMBERVALUE(INDIRECT(ADDRESS((ROW(L601)-7)*28+29,5,,,"COVID19"))),"")</f>
        <v/>
      </c>
    </row>
    <row r="602" spans="1:12" x14ac:dyDescent="0.4">
      <c r="A602" s="1">
        <f t="shared" si="111"/>
        <v>44481</v>
      </c>
      <c r="B602" s="3">
        <f t="shared" si="112"/>
        <v>595</v>
      </c>
      <c r="C602" s="4">
        <f t="shared" si="109"/>
        <v>0.2446153846153846</v>
      </c>
      <c r="D602" s="14">
        <f t="shared" si="102"/>
        <v>7774245.1132772062</v>
      </c>
      <c r="E602" s="14">
        <f t="shared" si="110"/>
        <v>-6.8659587200678397E-40</v>
      </c>
      <c r="F602" s="14">
        <f t="shared" si="103"/>
        <v>3.1049716717574706E-39</v>
      </c>
      <c r="G602" s="14">
        <f t="shared" si="104"/>
        <v>-5.0762400174608928E-40</v>
      </c>
      <c r="H602" s="14">
        <f t="shared" si="105"/>
        <v>825754.8867227966</v>
      </c>
      <c r="I602" s="14">
        <f t="shared" si="108"/>
        <v>1.1942198737528732E-39</v>
      </c>
      <c r="J602" s="3">
        <f t="shared" si="106"/>
        <v>825754.8867227966</v>
      </c>
      <c r="K602" s="3">
        <f t="shared" si="107"/>
        <v>6.8659587200678397E-40</v>
      </c>
      <c r="L602" s="3" t="str">
        <f ca="1">IF($A602&lt;=MAX(COVID19!A597:A4200),_xlfn.NUMBERVALUE(INDIRECT(ADDRESS((ROW(L602)-7)*28+29,5,,,"COVID19"))),"")</f>
        <v/>
      </c>
    </row>
    <row r="603" spans="1:12" x14ac:dyDescent="0.4">
      <c r="A603" s="1">
        <f t="shared" si="111"/>
        <v>44482</v>
      </c>
      <c r="B603" s="3">
        <f t="shared" si="112"/>
        <v>596</v>
      </c>
      <c r="C603" s="4">
        <f t="shared" si="109"/>
        <v>0.2446153846153846</v>
      </c>
      <c r="D603" s="14">
        <f t="shared" si="102"/>
        <v>7774245.1132772062</v>
      </c>
      <c r="E603" s="14">
        <f t="shared" si="110"/>
        <v>-5.7434604142035752E-40</v>
      </c>
      <c r="F603" s="14">
        <f t="shared" si="103"/>
        <v>2.5973476700113813E-39</v>
      </c>
      <c r="G603" s="14">
        <f t="shared" si="104"/>
        <v>-4.2463383166094291E-40</v>
      </c>
      <c r="H603" s="14">
        <f t="shared" si="105"/>
        <v>825754.8867227966</v>
      </c>
      <c r="I603" s="14">
        <f t="shared" si="108"/>
        <v>9.9897987308130042E-40</v>
      </c>
      <c r="J603" s="3">
        <f t="shared" si="106"/>
        <v>825754.8867227966</v>
      </c>
      <c r="K603" s="3">
        <f t="shared" si="107"/>
        <v>5.7434604142035752E-40</v>
      </c>
      <c r="L603" s="3" t="str">
        <f ca="1">IF($A603&lt;=MAX(COVID19!A598:A4200),_xlfn.NUMBERVALUE(INDIRECT(ADDRESS((ROW(L603)-7)*28+29,5,,,"COVID19"))),"")</f>
        <v/>
      </c>
    </row>
    <row r="604" spans="1:12" x14ac:dyDescent="0.4">
      <c r="A604" s="1">
        <f t="shared" si="111"/>
        <v>44483</v>
      </c>
      <c r="B604" s="3">
        <f t="shared" si="112"/>
        <v>597</v>
      </c>
      <c r="C604" s="4">
        <f t="shared" si="109"/>
        <v>0.2446153846153846</v>
      </c>
      <c r="D604" s="14">
        <f t="shared" si="102"/>
        <v>7774245.1132772062</v>
      </c>
      <c r="E604" s="14">
        <f t="shared" si="110"/>
        <v>-4.80447653043821E-40</v>
      </c>
      <c r="F604" s="14">
        <f t="shared" si="103"/>
        <v>2.1727138383504384E-39</v>
      </c>
      <c r="G604" s="14">
        <f t="shared" si="104"/>
        <v>-3.5521151555250133E-40</v>
      </c>
      <c r="H604" s="14">
        <f t="shared" si="105"/>
        <v>825754.8867227966</v>
      </c>
      <c r="I604" s="14">
        <f t="shared" si="108"/>
        <v>8.3565916859632233E-40</v>
      </c>
      <c r="J604" s="3">
        <f t="shared" si="106"/>
        <v>825754.8867227966</v>
      </c>
      <c r="K604" s="3">
        <f t="shared" si="107"/>
        <v>4.80447653043821E-40</v>
      </c>
      <c r="L604" s="3" t="str">
        <f ca="1">IF($A604&lt;=MAX(COVID19!A599:A4200),_xlfn.NUMBERVALUE(INDIRECT(ADDRESS((ROW(L604)-7)*28+29,5,,,"COVID19"))),"")</f>
        <v/>
      </c>
    </row>
    <row r="605" spans="1:12" x14ac:dyDescent="0.4">
      <c r="A605" s="1">
        <f t="shared" si="111"/>
        <v>44484</v>
      </c>
      <c r="B605" s="3">
        <f t="shared" si="112"/>
        <v>598</v>
      </c>
      <c r="C605" s="4">
        <f t="shared" si="109"/>
        <v>0.2446153846153846</v>
      </c>
      <c r="D605" s="14">
        <f t="shared" si="102"/>
        <v>7774245.1132772062</v>
      </c>
      <c r="E605" s="14">
        <f t="shared" si="110"/>
        <v>-4.0190047579064609E-40</v>
      </c>
      <c r="F605" s="14">
        <f t="shared" si="103"/>
        <v>1.8175023227979371E-39</v>
      </c>
      <c r="G605" s="14">
        <f t="shared" si="104"/>
        <v>-2.9713887913163739E-40</v>
      </c>
      <c r="H605" s="14">
        <f t="shared" si="105"/>
        <v>825754.8867227966</v>
      </c>
      <c r="I605" s="14">
        <f t="shared" si="108"/>
        <v>6.9903935492228348E-40</v>
      </c>
      <c r="J605" s="3">
        <f t="shared" si="106"/>
        <v>825754.8867227966</v>
      </c>
      <c r="K605" s="3">
        <f t="shared" si="107"/>
        <v>4.0190047579064609E-40</v>
      </c>
      <c r="L605" s="3" t="str">
        <f ca="1">IF($A605&lt;=MAX(COVID19!A600:A4200),_xlfn.NUMBERVALUE(INDIRECT(ADDRESS((ROW(L605)-7)*28+29,5,,,"COVID19"))),"")</f>
        <v/>
      </c>
    </row>
    <row r="606" spans="1:12" x14ac:dyDescent="0.4">
      <c r="A606" s="1">
        <f t="shared" si="111"/>
        <v>44485</v>
      </c>
      <c r="B606" s="3">
        <f t="shared" si="112"/>
        <v>599</v>
      </c>
      <c r="C606" s="4">
        <f t="shared" si="109"/>
        <v>0.2446153846153846</v>
      </c>
      <c r="D606" s="14">
        <f t="shared" si="102"/>
        <v>7774245.1132772062</v>
      </c>
      <c r="E606" s="14">
        <f t="shared" si="110"/>
        <v>-3.3619477880145931E-40</v>
      </c>
      <c r="F606" s="14">
        <f t="shared" si="103"/>
        <v>1.5203634436662998E-39</v>
      </c>
      <c r="G606" s="14">
        <f t="shared" si="104"/>
        <v>-2.4856039183942516E-40</v>
      </c>
      <c r="H606" s="14">
        <f t="shared" si="105"/>
        <v>825754.8867227966</v>
      </c>
      <c r="I606" s="14">
        <f t="shared" si="108"/>
        <v>5.8475517064088447E-40</v>
      </c>
      <c r="J606" s="3">
        <f t="shared" si="106"/>
        <v>825754.8867227966</v>
      </c>
      <c r="K606" s="3">
        <f t="shared" si="107"/>
        <v>3.3619477880145931E-40</v>
      </c>
      <c r="L606" s="3" t="str">
        <f ca="1">IF($A606&lt;=MAX(COVID19!A601:A4200),_xlfn.NUMBERVALUE(INDIRECT(ADDRESS((ROW(L606)-7)*28+29,5,,,"COVID19"))),"")</f>
        <v/>
      </c>
    </row>
    <row r="607" spans="1:12" x14ac:dyDescent="0.4">
      <c r="A607" s="1">
        <f t="shared" si="111"/>
        <v>44486</v>
      </c>
      <c r="B607" s="3">
        <f t="shared" si="112"/>
        <v>600</v>
      </c>
      <c r="C607" s="4">
        <f t="shared" si="109"/>
        <v>0.2446153846153846</v>
      </c>
      <c r="D607" s="14">
        <f t="shared" si="102"/>
        <v>7774245.1132772062</v>
      </c>
      <c r="E607" s="14">
        <f t="shared" si="110"/>
        <v>-2.8123114079675541E-40</v>
      </c>
      <c r="F607" s="14">
        <f t="shared" si="103"/>
        <v>1.2718030518268748E-39</v>
      </c>
      <c r="G607" s="14">
        <f t="shared" si="104"/>
        <v>-2.079238791366579E-40</v>
      </c>
      <c r="H607" s="14">
        <f t="shared" si="105"/>
        <v>825754.8867227966</v>
      </c>
      <c r="I607" s="14">
        <f t="shared" si="108"/>
        <v>4.8915501993341331E-40</v>
      </c>
      <c r="J607" s="3">
        <f t="shared" si="106"/>
        <v>825754.8867227966</v>
      </c>
      <c r="K607" s="3">
        <f t="shared" si="107"/>
        <v>2.8123114079675541E-40</v>
      </c>
      <c r="L607" s="3" t="str">
        <f ca="1">IF($A607&lt;=MAX(COVID19!A602:A4200),_xlfn.NUMBERVALUE(INDIRECT(ADDRESS((ROW(L607)-7)*28+29,5,,,"COVID19"))),"")</f>
        <v/>
      </c>
    </row>
    <row r="608" spans="1:12" x14ac:dyDescent="0.4">
      <c r="A608" s="1">
        <f t="shared" si="111"/>
        <v>44487</v>
      </c>
      <c r="B608" s="3">
        <f t="shared" si="112"/>
        <v>601</v>
      </c>
      <c r="C608" s="4">
        <f t="shared" si="109"/>
        <v>0.2446153846153846</v>
      </c>
      <c r="D608" s="14">
        <f t="shared" si="102"/>
        <v>7774245.1132772062</v>
      </c>
      <c r="E608" s="14">
        <f t="shared" si="110"/>
        <v>-2.3525336959665225E-40</v>
      </c>
      <c r="F608" s="14">
        <f t="shared" si="103"/>
        <v>1.0638791726902169E-39</v>
      </c>
      <c r="G608" s="14">
        <f t="shared" si="104"/>
        <v>-1.7393092759189267E-40</v>
      </c>
      <c r="H608" s="14">
        <f t="shared" si="105"/>
        <v>825754.8867227966</v>
      </c>
      <c r="I608" s="14">
        <f t="shared" si="108"/>
        <v>4.0918429718854492E-40</v>
      </c>
      <c r="J608" s="3">
        <f t="shared" si="106"/>
        <v>825754.8867227966</v>
      </c>
      <c r="K608" s="3">
        <f t="shared" si="107"/>
        <v>2.3525336959665225E-40</v>
      </c>
      <c r="L608" s="3" t="str">
        <f ca="1">IF($A608&lt;=MAX(COVID19!A603:A4200),_xlfn.NUMBERVALUE(INDIRECT(ADDRESS((ROW(L608)-7)*28+29,5,,,"COVID19"))),"")</f>
        <v/>
      </c>
    </row>
    <row r="609" spans="1:12" x14ac:dyDescent="0.4">
      <c r="A609" s="1">
        <f t="shared" si="111"/>
        <v>44488</v>
      </c>
      <c r="B609" s="3">
        <f t="shared" si="112"/>
        <v>602</v>
      </c>
      <c r="C609" s="4">
        <f t="shared" si="109"/>
        <v>0.2446153846153846</v>
      </c>
      <c r="D609" s="14">
        <f t="shared" si="102"/>
        <v>7774245.1132772062</v>
      </c>
      <c r="E609" s="14">
        <f t="shared" si="110"/>
        <v>-1.9679238845948447E-40</v>
      </c>
      <c r="F609" s="14">
        <f t="shared" si="103"/>
        <v>8.8994824509832422E-40</v>
      </c>
      <c r="G609" s="14">
        <f t="shared" si="104"/>
        <v>-1.4549539811679405E-40</v>
      </c>
      <c r="H609" s="14">
        <f t="shared" si="105"/>
        <v>825754.8867227966</v>
      </c>
      <c r="I609" s="14">
        <f t="shared" si="108"/>
        <v>3.4228778657627852E-40</v>
      </c>
      <c r="J609" s="3">
        <f t="shared" si="106"/>
        <v>825754.8867227966</v>
      </c>
      <c r="K609" s="3">
        <f t="shared" si="107"/>
        <v>1.9679238845948447E-40</v>
      </c>
      <c r="L609" s="3" t="str">
        <f ca="1">IF($A609&lt;=MAX(COVID19!A604:A4200),_xlfn.NUMBERVALUE(INDIRECT(ADDRESS((ROW(L609)-7)*28+29,5,,,"COVID19"))),"")</f>
        <v/>
      </c>
    </row>
    <row r="610" spans="1:12" x14ac:dyDescent="0.4">
      <c r="A610" s="1">
        <f t="shared" si="111"/>
        <v>44489</v>
      </c>
      <c r="B610" s="3">
        <f t="shared" si="112"/>
        <v>603</v>
      </c>
      <c r="C610" s="4">
        <f t="shared" si="109"/>
        <v>0.2446153846153846</v>
      </c>
      <c r="D610" s="14">
        <f t="shared" si="102"/>
        <v>7774245.1132772062</v>
      </c>
      <c r="E610" s="14">
        <f t="shared" si="110"/>
        <v>-1.6461929630163201E-40</v>
      </c>
      <c r="F610" s="14">
        <f t="shared" si="103"/>
        <v>7.4445284698153025E-40</v>
      </c>
      <c r="G610" s="14">
        <f t="shared" si="104"/>
        <v>-1.2170872176818731E-40</v>
      </c>
      <c r="H610" s="14">
        <f t="shared" si="105"/>
        <v>825754.8867227966</v>
      </c>
      <c r="I610" s="14">
        <f t="shared" si="108"/>
        <v>2.8632801806981932E-40</v>
      </c>
      <c r="J610" s="3">
        <f t="shared" si="106"/>
        <v>825754.8867227966</v>
      </c>
      <c r="K610" s="3">
        <f t="shared" si="107"/>
        <v>1.6461929630163201E-40</v>
      </c>
      <c r="L610" s="3" t="str">
        <f ca="1">IF($A610&lt;=MAX(COVID19!A605:A4200),_xlfn.NUMBERVALUE(INDIRECT(ADDRESS((ROW(L610)-7)*28+29,5,,,"COVID19"))),"")</f>
        <v/>
      </c>
    </row>
    <row r="611" spans="1:12" x14ac:dyDescent="0.4">
      <c r="A611" s="1">
        <f t="shared" si="111"/>
        <v>44490</v>
      </c>
      <c r="B611" s="3">
        <f t="shared" si="112"/>
        <v>604</v>
      </c>
      <c r="C611" s="4">
        <f t="shared" si="109"/>
        <v>0.2446153846153846</v>
      </c>
      <c r="D611" s="14">
        <f t="shared" si="102"/>
        <v>7774245.1132772062</v>
      </c>
      <c r="E611" s="14">
        <f t="shared" si="110"/>
        <v>-1.3770610198383635E-40</v>
      </c>
      <c r="F611" s="14">
        <f t="shared" si="103"/>
        <v>6.227441252133429E-40</v>
      </c>
      <c r="G611" s="14">
        <f t="shared" si="104"/>
        <v>-1.0181086925206476E-40</v>
      </c>
      <c r="H611" s="14">
        <f t="shared" si="105"/>
        <v>825754.8867227966</v>
      </c>
      <c r="I611" s="14">
        <f t="shared" si="108"/>
        <v>2.3951697123590111E-40</v>
      </c>
      <c r="J611" s="3">
        <f t="shared" si="106"/>
        <v>825754.8867227966</v>
      </c>
      <c r="K611" s="3">
        <f t="shared" si="107"/>
        <v>1.3770610198383635E-40</v>
      </c>
      <c r="L611" s="3" t="str">
        <f ca="1">IF($A611&lt;=MAX(COVID19!A606:A4200),_xlfn.NUMBERVALUE(INDIRECT(ADDRESS((ROW(L611)-7)*28+29,5,,,"COVID19"))),"")</f>
        <v/>
      </c>
    </row>
    <row r="612" spans="1:12" x14ac:dyDescent="0.4">
      <c r="A612" s="1">
        <f t="shared" si="111"/>
        <v>44491</v>
      </c>
      <c r="B612" s="3">
        <f t="shared" si="112"/>
        <v>605</v>
      </c>
      <c r="C612" s="4">
        <f t="shared" si="109"/>
        <v>0.2446153846153846</v>
      </c>
      <c r="D612" s="14">
        <f t="shared" si="102"/>
        <v>7774245.1132772062</v>
      </c>
      <c r="E612" s="14">
        <f t="shared" si="110"/>
        <v>-1.1519287805019453E-40</v>
      </c>
      <c r="F612" s="14">
        <f t="shared" si="103"/>
        <v>5.2093325596127816E-40</v>
      </c>
      <c r="G612" s="14">
        <f t="shared" si="104"/>
        <v>-8.5166066550297042E-41</v>
      </c>
      <c r="H612" s="14">
        <f t="shared" si="105"/>
        <v>825754.8867227966</v>
      </c>
      <c r="I612" s="14">
        <f t="shared" si="108"/>
        <v>2.0035894460049158E-40</v>
      </c>
      <c r="J612" s="3">
        <f t="shared" si="106"/>
        <v>825754.8867227966</v>
      </c>
      <c r="K612" s="3">
        <f t="shared" si="107"/>
        <v>1.1519287805019453E-40</v>
      </c>
      <c r="L612" s="3" t="str">
        <f ca="1">IF($A612&lt;=MAX(COVID19!A607:A4200),_xlfn.NUMBERVALUE(INDIRECT(ADDRESS((ROW(L612)-7)*28+29,5,,,"COVID19"))),"")</f>
        <v/>
      </c>
    </row>
    <row r="613" spans="1:12" x14ac:dyDescent="0.4">
      <c r="A613" s="1">
        <f t="shared" si="111"/>
        <v>44492</v>
      </c>
      <c r="B613" s="3">
        <f t="shared" si="112"/>
        <v>606</v>
      </c>
      <c r="C613" s="4">
        <f t="shared" si="109"/>
        <v>0.2446153846153846</v>
      </c>
      <c r="D613" s="14">
        <f t="shared" ref="D613:D676" si="113">D612+E612</f>
        <v>7774245.1132772062</v>
      </c>
      <c r="E613" s="14">
        <f t="shared" si="110"/>
        <v>-9.6360284419673203E-41</v>
      </c>
      <c r="F613" s="14">
        <f t="shared" ref="F613:F676" si="114">F612+G612</f>
        <v>4.3576718941098112E-40</v>
      </c>
      <c r="G613" s="14">
        <f t="shared" ref="G613:G676" si="115">-E613-I613</f>
        <v>-7.1242480738396446E-41</v>
      </c>
      <c r="H613" s="14">
        <f t="shared" ref="H613:H676" si="116">H612+I612</f>
        <v>825754.8867227966</v>
      </c>
      <c r="I613" s="14">
        <f t="shared" si="108"/>
        <v>1.6760276515806965E-40</v>
      </c>
      <c r="J613" s="3">
        <f t="shared" ref="J613:J676" si="117">F613+H613</f>
        <v>825754.8867227966</v>
      </c>
      <c r="K613" s="3">
        <f t="shared" ref="K613:K676" si="118">G613+I613</f>
        <v>9.6360284419673203E-41</v>
      </c>
      <c r="L613" s="3" t="str">
        <f ca="1">IF($A613&lt;=MAX(COVID19!A608:A4200),_xlfn.NUMBERVALUE(INDIRECT(ADDRESS((ROW(L613)-7)*28+29,5,,,"COVID19"))),"")</f>
        <v/>
      </c>
    </row>
    <row r="614" spans="1:12" x14ac:dyDescent="0.4">
      <c r="A614" s="1">
        <f t="shared" si="111"/>
        <v>44493</v>
      </c>
      <c r="B614" s="3">
        <f t="shared" si="112"/>
        <v>607</v>
      </c>
      <c r="C614" s="4">
        <f t="shared" si="109"/>
        <v>0.2446153846153846</v>
      </c>
      <c r="D614" s="14">
        <f t="shared" si="113"/>
        <v>7774245.1132772062</v>
      </c>
      <c r="E614" s="14">
        <f t="shared" si="110"/>
        <v>-8.0606584110124423E-41</v>
      </c>
      <c r="F614" s="14">
        <f t="shared" si="114"/>
        <v>3.645247086725847E-40</v>
      </c>
      <c r="G614" s="14">
        <f t="shared" si="115"/>
        <v>-5.9595226917792745E-41</v>
      </c>
      <c r="H614" s="14">
        <f t="shared" si="116"/>
        <v>825754.8867227966</v>
      </c>
      <c r="I614" s="14">
        <f t="shared" si="108"/>
        <v>1.4020181102791717E-40</v>
      </c>
      <c r="J614" s="3">
        <f t="shared" si="117"/>
        <v>825754.8867227966</v>
      </c>
      <c r="K614" s="3">
        <f t="shared" si="118"/>
        <v>8.0606584110124423E-41</v>
      </c>
      <c r="L614" s="3" t="str">
        <f ca="1">IF($A614&lt;=MAX(COVID19!A609:A4200),_xlfn.NUMBERVALUE(INDIRECT(ADDRESS((ROW(L614)-7)*28+29,5,,,"COVID19"))),"")</f>
        <v/>
      </c>
    </row>
    <row r="615" spans="1:12" x14ac:dyDescent="0.4">
      <c r="A615" s="1">
        <f t="shared" si="111"/>
        <v>44494</v>
      </c>
      <c r="B615" s="3">
        <f t="shared" si="112"/>
        <v>608</v>
      </c>
      <c r="C615" s="4">
        <f t="shared" si="109"/>
        <v>0.2446153846153846</v>
      </c>
      <c r="D615" s="14">
        <f t="shared" si="113"/>
        <v>7774245.1132772062</v>
      </c>
      <c r="E615" s="14">
        <f t="shared" si="110"/>
        <v>-6.7428416603718846E-41</v>
      </c>
      <c r="F615" s="14">
        <f t="shared" si="114"/>
        <v>3.0492948175479194E-40</v>
      </c>
      <c r="G615" s="14">
        <f t="shared" si="115"/>
        <v>-4.9852153301970344E-41</v>
      </c>
      <c r="H615" s="14">
        <f t="shared" si="116"/>
        <v>825754.8867227966</v>
      </c>
      <c r="I615" s="14">
        <f t="shared" si="108"/>
        <v>1.1728056990568919E-40</v>
      </c>
      <c r="J615" s="3">
        <f t="shared" si="117"/>
        <v>825754.8867227966</v>
      </c>
      <c r="K615" s="3">
        <f t="shared" si="118"/>
        <v>6.7428416603718846E-41</v>
      </c>
      <c r="L615" s="3" t="str">
        <f ca="1">IF($A615&lt;=MAX(COVID19!A610:A4200),_xlfn.NUMBERVALUE(INDIRECT(ADDRESS((ROW(L615)-7)*28+29,5,,,"COVID19"))),"")</f>
        <v/>
      </c>
    </row>
    <row r="616" spans="1:12" x14ac:dyDescent="0.4">
      <c r="A616" s="1">
        <f t="shared" si="111"/>
        <v>44495</v>
      </c>
      <c r="B616" s="3">
        <f t="shared" si="112"/>
        <v>609</v>
      </c>
      <c r="C616" s="4">
        <f t="shared" si="109"/>
        <v>0.2446153846153846</v>
      </c>
      <c r="D616" s="14">
        <f t="shared" si="113"/>
        <v>7774245.1132772062</v>
      </c>
      <c r="E616" s="14">
        <f t="shared" si="110"/>
        <v>-5.6404714526460163E-41</v>
      </c>
      <c r="F616" s="14">
        <f t="shared" si="114"/>
        <v>2.550773284528216E-40</v>
      </c>
      <c r="G616" s="14">
        <f t="shared" si="115"/>
        <v>-4.1701950263086591E-41</v>
      </c>
      <c r="H616" s="14">
        <f t="shared" si="116"/>
        <v>825754.8867227966</v>
      </c>
      <c r="I616" s="14">
        <f t="shared" si="108"/>
        <v>9.8106664789546753E-41</v>
      </c>
      <c r="J616" s="3">
        <f t="shared" si="117"/>
        <v>825754.8867227966</v>
      </c>
      <c r="K616" s="3">
        <f t="shared" si="118"/>
        <v>5.6404714526460163E-41</v>
      </c>
      <c r="L616" s="3" t="str">
        <f ca="1">IF($A616&lt;=MAX(COVID19!A611:A4200),_xlfn.NUMBERVALUE(INDIRECT(ADDRESS((ROW(L616)-7)*28+29,5,,,"COVID19"))),"")</f>
        <v/>
      </c>
    </row>
    <row r="617" spans="1:12" x14ac:dyDescent="0.4">
      <c r="A617" s="1">
        <f t="shared" si="111"/>
        <v>44496</v>
      </c>
      <c r="B617" s="3">
        <f t="shared" si="112"/>
        <v>610</v>
      </c>
      <c r="C617" s="4">
        <f t="shared" si="109"/>
        <v>0.2446153846153846</v>
      </c>
      <c r="D617" s="14">
        <f t="shared" si="113"/>
        <v>7774245.1132772062</v>
      </c>
      <c r="E617" s="14">
        <f t="shared" si="110"/>
        <v>-4.7183249749275567E-41</v>
      </c>
      <c r="F617" s="14">
        <f t="shared" si="114"/>
        <v>2.1337537818973498E-40</v>
      </c>
      <c r="G617" s="14">
        <f t="shared" si="115"/>
        <v>-3.4884203400622499E-41</v>
      </c>
      <c r="H617" s="14">
        <f t="shared" si="116"/>
        <v>825754.8867227966</v>
      </c>
      <c r="I617" s="14">
        <f t="shared" si="108"/>
        <v>8.2067453149898066E-41</v>
      </c>
      <c r="J617" s="3">
        <f t="shared" si="117"/>
        <v>825754.8867227966</v>
      </c>
      <c r="K617" s="3">
        <f t="shared" si="118"/>
        <v>4.7183249749275567E-41</v>
      </c>
      <c r="L617" s="3" t="str">
        <f ca="1">IF($A617&lt;=MAX(COVID19!A612:A4200),_xlfn.NUMBERVALUE(INDIRECT(ADDRESS((ROW(L617)-7)*28+29,5,,,"COVID19"))),"")</f>
        <v/>
      </c>
    </row>
    <row r="618" spans="1:12" x14ac:dyDescent="0.4">
      <c r="A618" s="1">
        <f t="shared" si="111"/>
        <v>44497</v>
      </c>
      <c r="B618" s="3">
        <f t="shared" si="112"/>
        <v>611</v>
      </c>
      <c r="C618" s="4">
        <f t="shared" si="109"/>
        <v>0.2446153846153846</v>
      </c>
      <c r="D618" s="14">
        <f t="shared" si="113"/>
        <v>7774245.1132772062</v>
      </c>
      <c r="E618" s="14">
        <f t="shared" si="110"/>
        <v>-3.9469379033168348E-41</v>
      </c>
      <c r="F618" s="14">
        <f t="shared" si="114"/>
        <v>1.7849117478911249E-40</v>
      </c>
      <c r="G618" s="14">
        <f t="shared" si="115"/>
        <v>-2.918107280879799E-41</v>
      </c>
      <c r="H618" s="14">
        <f t="shared" si="116"/>
        <v>825754.8867227966</v>
      </c>
      <c r="I618" s="14">
        <f t="shared" si="108"/>
        <v>6.8650451841966338E-41</v>
      </c>
      <c r="J618" s="3">
        <f t="shared" si="117"/>
        <v>825754.8867227966</v>
      </c>
      <c r="K618" s="3">
        <f t="shared" si="118"/>
        <v>3.9469379033168348E-41</v>
      </c>
      <c r="L618" s="3" t="str">
        <f ca="1">IF($A618&lt;=MAX(COVID19!A613:A4200),_xlfn.NUMBERVALUE(INDIRECT(ADDRESS((ROW(L618)-7)*28+29,5,,,"COVID19"))),"")</f>
        <v/>
      </c>
    </row>
    <row r="619" spans="1:12" x14ac:dyDescent="0.4">
      <c r="A619" s="1">
        <f t="shared" si="111"/>
        <v>44498</v>
      </c>
      <c r="B619" s="3">
        <f t="shared" si="112"/>
        <v>612</v>
      </c>
      <c r="C619" s="4">
        <f t="shared" si="109"/>
        <v>0.2446153846153846</v>
      </c>
      <c r="D619" s="14">
        <f t="shared" si="113"/>
        <v>7774245.1132772062</v>
      </c>
      <c r="E619" s="14">
        <f t="shared" si="110"/>
        <v>-3.3016629620511201E-41</v>
      </c>
      <c r="F619" s="14">
        <f t="shared" si="114"/>
        <v>1.493101019803145E-40</v>
      </c>
      <c r="G619" s="14">
        <f t="shared" si="115"/>
        <v>-2.4410332679609757E-41</v>
      </c>
      <c r="H619" s="14">
        <f t="shared" si="116"/>
        <v>825754.8867227966</v>
      </c>
      <c r="I619" s="14">
        <f t="shared" si="108"/>
        <v>5.7426962300120957E-41</v>
      </c>
      <c r="J619" s="3">
        <f t="shared" si="117"/>
        <v>825754.8867227966</v>
      </c>
      <c r="K619" s="3">
        <f t="shared" si="118"/>
        <v>3.3016629620511201E-41</v>
      </c>
      <c r="L619" s="3" t="str">
        <f ca="1">IF($A619&lt;=MAX(COVID19!A614:A4200),_xlfn.NUMBERVALUE(INDIRECT(ADDRESS((ROW(L619)-7)*28+29,5,,,"COVID19"))),"")</f>
        <v/>
      </c>
    </row>
    <row r="620" spans="1:12" x14ac:dyDescent="0.4">
      <c r="A620" s="1">
        <f t="shared" si="111"/>
        <v>44499</v>
      </c>
      <c r="B620" s="3">
        <f t="shared" si="112"/>
        <v>613</v>
      </c>
      <c r="C620" s="4">
        <f t="shared" si="109"/>
        <v>0.2446153846153846</v>
      </c>
      <c r="D620" s="14">
        <f t="shared" si="113"/>
        <v>7774245.1132772062</v>
      </c>
      <c r="E620" s="14">
        <f t="shared" si="110"/>
        <v>-2.7618823964317925E-41</v>
      </c>
      <c r="F620" s="14">
        <f t="shared" si="114"/>
        <v>1.2489976930070474E-40</v>
      </c>
      <c r="G620" s="14">
        <f t="shared" si="115"/>
        <v>-2.0419548843645433E-41</v>
      </c>
      <c r="H620" s="14">
        <f t="shared" si="116"/>
        <v>825754.8867227966</v>
      </c>
      <c r="I620" s="14">
        <f t="shared" si="108"/>
        <v>4.8038372807963359E-41</v>
      </c>
      <c r="J620" s="3">
        <f t="shared" si="117"/>
        <v>825754.8867227966</v>
      </c>
      <c r="K620" s="3">
        <f t="shared" si="118"/>
        <v>2.7618823964317925E-41</v>
      </c>
      <c r="L620" s="3" t="str">
        <f ca="1">IF($A620&lt;=MAX(COVID19!A615:A4200),_xlfn.NUMBERVALUE(INDIRECT(ADDRESS((ROW(L620)-7)*28+29,5,,,"COVID19"))),"")</f>
        <v/>
      </c>
    </row>
    <row r="621" spans="1:12" x14ac:dyDescent="0.4">
      <c r="A621" s="1">
        <f t="shared" si="111"/>
        <v>44500</v>
      </c>
      <c r="B621" s="3">
        <f t="shared" si="112"/>
        <v>614</v>
      </c>
      <c r="C621" s="4">
        <f t="shared" si="109"/>
        <v>0.2446153846153846</v>
      </c>
      <c r="D621" s="14">
        <f t="shared" si="113"/>
        <v>7774245.1132772062</v>
      </c>
      <c r="E621" s="14">
        <f t="shared" si="110"/>
        <v>-2.3103491965700276E-41</v>
      </c>
      <c r="F621" s="14">
        <f t="shared" si="114"/>
        <v>1.0448022045705931E-40</v>
      </c>
      <c r="G621" s="14">
        <f t="shared" si="115"/>
        <v>-1.7081208210091763E-41</v>
      </c>
      <c r="H621" s="14">
        <f t="shared" si="116"/>
        <v>825754.8867227966</v>
      </c>
      <c r="I621" s="14">
        <f t="shared" si="108"/>
        <v>4.0184700175792039E-41</v>
      </c>
      <c r="J621" s="3">
        <f t="shared" si="117"/>
        <v>825754.8867227966</v>
      </c>
      <c r="K621" s="3">
        <f t="shared" si="118"/>
        <v>2.3103491965700276E-41</v>
      </c>
      <c r="L621" s="3" t="str">
        <f ca="1">IF($A621&lt;=MAX(COVID19!A616:A4200),_xlfn.NUMBERVALUE(INDIRECT(ADDRESS((ROW(L621)-7)*28+29,5,,,"COVID19"))),"")</f>
        <v/>
      </c>
    </row>
    <row r="622" spans="1:12" x14ac:dyDescent="0.4">
      <c r="A622" s="1">
        <f t="shared" si="111"/>
        <v>44501</v>
      </c>
      <c r="B622" s="3">
        <f t="shared" si="112"/>
        <v>615</v>
      </c>
      <c r="C622" s="4">
        <f t="shared" si="109"/>
        <v>0.2446153846153846</v>
      </c>
      <c r="D622" s="14">
        <f t="shared" si="113"/>
        <v>7774245.1132772062</v>
      </c>
      <c r="E622" s="14">
        <f t="shared" si="110"/>
        <v>-1.9326360228038013E-41</v>
      </c>
      <c r="F622" s="14">
        <f t="shared" si="114"/>
        <v>8.7399012246967543E-41</v>
      </c>
      <c r="G622" s="14">
        <f t="shared" si="115"/>
        <v>-1.4288644482334118E-41</v>
      </c>
      <c r="H622" s="14">
        <f t="shared" si="116"/>
        <v>825754.8867227966</v>
      </c>
      <c r="I622" s="14">
        <f t="shared" si="108"/>
        <v>3.3615004710372131E-41</v>
      </c>
      <c r="J622" s="3">
        <f t="shared" si="117"/>
        <v>825754.8867227966</v>
      </c>
      <c r="K622" s="3">
        <f t="shared" si="118"/>
        <v>1.9326360228038013E-41</v>
      </c>
      <c r="L622" s="3" t="str">
        <f ca="1">IF($A622&lt;=MAX(COVID19!A617:A4200),_xlfn.NUMBERVALUE(INDIRECT(ADDRESS((ROW(L622)-7)*28+29,5,,,"COVID19"))),"")</f>
        <v/>
      </c>
    </row>
    <row r="623" spans="1:12" x14ac:dyDescent="0.4">
      <c r="A623" s="1">
        <f t="shared" si="111"/>
        <v>44502</v>
      </c>
      <c r="B623" s="3">
        <f t="shared" si="112"/>
        <v>616</v>
      </c>
      <c r="C623" s="4">
        <f t="shared" si="109"/>
        <v>0.2446153846153846</v>
      </c>
      <c r="D623" s="14">
        <f t="shared" si="113"/>
        <v>7774245.1132772062</v>
      </c>
      <c r="E623" s="14">
        <f t="shared" si="110"/>
        <v>-1.6166742249111269E-41</v>
      </c>
      <c r="F623" s="14">
        <f t="shared" si="114"/>
        <v>7.3110367764633419E-41</v>
      </c>
      <c r="G623" s="14">
        <f t="shared" si="115"/>
        <v>-1.1952629968055427E-41</v>
      </c>
      <c r="H623" s="14">
        <f t="shared" si="116"/>
        <v>825754.8867227966</v>
      </c>
      <c r="I623" s="14">
        <f t="shared" si="108"/>
        <v>2.8119372217166697E-41</v>
      </c>
      <c r="J623" s="3">
        <f t="shared" si="117"/>
        <v>825754.8867227966</v>
      </c>
      <c r="K623" s="3">
        <f t="shared" si="118"/>
        <v>1.6166742249111269E-41</v>
      </c>
      <c r="L623" s="3" t="str">
        <f ca="1">IF($A623&lt;=MAX(COVID19!A618:A4200),_xlfn.NUMBERVALUE(INDIRECT(ADDRESS((ROW(L623)-7)*28+29,5,,,"COVID19"))),"")</f>
        <v/>
      </c>
    </row>
    <row r="624" spans="1:12" x14ac:dyDescent="0.4">
      <c r="A624" s="1">
        <f t="shared" si="111"/>
        <v>44503</v>
      </c>
      <c r="B624" s="3">
        <f t="shared" si="112"/>
        <v>617</v>
      </c>
      <c r="C624" s="4">
        <f t="shared" si="109"/>
        <v>0.2446153846153846</v>
      </c>
      <c r="D624" s="14">
        <f t="shared" si="113"/>
        <v>7774245.1132772062</v>
      </c>
      <c r="E624" s="14">
        <f t="shared" si="110"/>
        <v>-1.3523682259115826E-41</v>
      </c>
      <c r="F624" s="14">
        <f t="shared" si="114"/>
        <v>6.115773779657799E-41</v>
      </c>
      <c r="G624" s="14">
        <f t="shared" si="115"/>
        <v>-9.9985245857218612E-42</v>
      </c>
      <c r="H624" s="14">
        <f t="shared" si="116"/>
        <v>825754.8867227966</v>
      </c>
      <c r="I624" s="14">
        <f t="shared" si="108"/>
        <v>2.3522206844837687E-41</v>
      </c>
      <c r="J624" s="3">
        <f t="shared" si="117"/>
        <v>825754.8867227966</v>
      </c>
      <c r="K624" s="3">
        <f t="shared" si="118"/>
        <v>1.3523682259115826E-41</v>
      </c>
      <c r="L624" s="3" t="str">
        <f ca="1">IF($A624&lt;=MAX(COVID19!A619:A4200),_xlfn.NUMBERVALUE(INDIRECT(ADDRESS((ROW(L624)-7)*28+29,5,,,"COVID19"))),"")</f>
        <v/>
      </c>
    </row>
    <row r="625" spans="1:12" x14ac:dyDescent="0.4">
      <c r="A625" s="1">
        <f t="shared" si="111"/>
        <v>44504</v>
      </c>
      <c r="B625" s="3">
        <f t="shared" si="112"/>
        <v>618</v>
      </c>
      <c r="C625" s="4">
        <f t="shared" si="109"/>
        <v>0.2446153846153846</v>
      </c>
      <c r="D625" s="14">
        <f t="shared" si="113"/>
        <v>7774245.1132772062</v>
      </c>
      <c r="E625" s="14">
        <f t="shared" si="110"/>
        <v>-1.1312729492893232E-41</v>
      </c>
      <c r="F625" s="14">
        <f t="shared" si="114"/>
        <v>5.1159213210856123E-41</v>
      </c>
      <c r="G625" s="14">
        <f t="shared" si="115"/>
        <v>-8.363890972820659E-42</v>
      </c>
      <c r="H625" s="14">
        <f t="shared" si="116"/>
        <v>825754.8867227966</v>
      </c>
      <c r="I625" s="14">
        <f t="shared" si="108"/>
        <v>1.9676620465713891E-41</v>
      </c>
      <c r="J625" s="3">
        <f t="shared" si="117"/>
        <v>825754.8867227966</v>
      </c>
      <c r="K625" s="3">
        <f t="shared" si="118"/>
        <v>1.1312729492893232E-41</v>
      </c>
      <c r="L625" s="3" t="str">
        <f ca="1">IF($A625&lt;=MAX(COVID19!A620:A4200),_xlfn.NUMBERVALUE(INDIRECT(ADDRESS((ROW(L625)-7)*28+29,5,,,"COVID19"))),"")</f>
        <v/>
      </c>
    </row>
    <row r="626" spans="1:12" x14ac:dyDescent="0.4">
      <c r="A626" s="1">
        <f t="shared" si="111"/>
        <v>44505</v>
      </c>
      <c r="B626" s="3">
        <f t="shared" si="112"/>
        <v>619</v>
      </c>
      <c r="C626" s="4">
        <f t="shared" si="109"/>
        <v>0.2446153846153846</v>
      </c>
      <c r="D626" s="14">
        <f t="shared" si="113"/>
        <v>7774245.1132772062</v>
      </c>
      <c r="E626" s="14">
        <f t="shared" si="110"/>
        <v>-9.4632398282731856E-42</v>
      </c>
      <c r="F626" s="14">
        <f t="shared" si="114"/>
        <v>4.2795322238035462E-41</v>
      </c>
      <c r="G626" s="14">
        <f t="shared" si="115"/>
        <v>-6.9964994940481455E-42</v>
      </c>
      <c r="H626" s="14">
        <f t="shared" si="116"/>
        <v>825754.8867227966</v>
      </c>
      <c r="I626" s="14">
        <f t="shared" si="108"/>
        <v>1.6459739322321331E-41</v>
      </c>
      <c r="J626" s="3">
        <f t="shared" si="117"/>
        <v>825754.8867227966</v>
      </c>
      <c r="K626" s="3">
        <f t="shared" si="118"/>
        <v>9.4632398282731856E-42</v>
      </c>
      <c r="L626" s="3" t="str">
        <f ca="1">IF($A626&lt;=MAX(COVID19!A621:A4200),_xlfn.NUMBERVALUE(INDIRECT(ADDRESS((ROW(L626)-7)*28+29,5,,,"COVID19"))),"")</f>
        <v/>
      </c>
    </row>
    <row r="627" spans="1:12" x14ac:dyDescent="0.4">
      <c r="A627" s="1">
        <f t="shared" si="111"/>
        <v>44506</v>
      </c>
      <c r="B627" s="3">
        <f t="shared" si="112"/>
        <v>620</v>
      </c>
      <c r="C627" s="4">
        <f t="shared" si="109"/>
        <v>0.2446153846153846</v>
      </c>
      <c r="D627" s="14">
        <f t="shared" si="113"/>
        <v>7774245.1132772062</v>
      </c>
      <c r="E627" s="14">
        <f t="shared" si="110"/>
        <v>-7.9161185727700756E-42</v>
      </c>
      <c r="F627" s="14">
        <f t="shared" si="114"/>
        <v>3.5798822743987314E-41</v>
      </c>
      <c r="G627" s="14">
        <f t="shared" si="115"/>
        <v>-5.8526594056865833E-42</v>
      </c>
      <c r="H627" s="14">
        <f t="shared" si="116"/>
        <v>825754.8867227966</v>
      </c>
      <c r="I627" s="14">
        <f t="shared" si="108"/>
        <v>1.3768777978456659E-41</v>
      </c>
      <c r="J627" s="3">
        <f t="shared" si="117"/>
        <v>825754.8867227966</v>
      </c>
      <c r="K627" s="3">
        <f t="shared" si="118"/>
        <v>7.9161185727700756E-42</v>
      </c>
      <c r="L627" s="3" t="str">
        <f ca="1">IF($A627&lt;=MAX(COVID19!A622:A4200),_xlfn.NUMBERVALUE(INDIRECT(ADDRESS((ROW(L627)-7)*28+29,5,,,"COVID19"))),"")</f>
        <v/>
      </c>
    </row>
    <row r="628" spans="1:12" x14ac:dyDescent="0.4">
      <c r="A628" s="1">
        <f t="shared" si="111"/>
        <v>44507</v>
      </c>
      <c r="B628" s="3">
        <f t="shared" si="112"/>
        <v>621</v>
      </c>
      <c r="C628" s="4">
        <f t="shared" si="109"/>
        <v>0.2446153846153846</v>
      </c>
      <c r="D628" s="14">
        <f t="shared" si="113"/>
        <v>7774245.1132772062</v>
      </c>
      <c r="E628" s="14">
        <f t="shared" si="110"/>
        <v>-6.6219322763999093E-42</v>
      </c>
      <c r="F628" s="14">
        <f t="shared" si="114"/>
        <v>2.994616333830073E-41</v>
      </c>
      <c r="G628" s="14">
        <f t="shared" si="115"/>
        <v>-4.895822853715756E-42</v>
      </c>
      <c r="H628" s="14">
        <f t="shared" si="116"/>
        <v>825754.8867227966</v>
      </c>
      <c r="I628" s="14">
        <f t="shared" si="108"/>
        <v>1.1517755130115665E-41</v>
      </c>
      <c r="J628" s="3">
        <f t="shared" si="117"/>
        <v>825754.8867227966</v>
      </c>
      <c r="K628" s="3">
        <f t="shared" si="118"/>
        <v>6.6219322763999093E-42</v>
      </c>
      <c r="L628" s="3" t="str">
        <f ca="1">IF($A628&lt;=MAX(COVID19!A623:A4200),_xlfn.NUMBERVALUE(INDIRECT(ADDRESS((ROW(L628)-7)*28+29,5,,,"COVID19"))),"")</f>
        <v/>
      </c>
    </row>
    <row r="629" spans="1:12" x14ac:dyDescent="0.4">
      <c r="A629" s="1">
        <f t="shared" si="111"/>
        <v>44508</v>
      </c>
      <c r="B629" s="3">
        <f t="shared" si="112"/>
        <v>622</v>
      </c>
      <c r="C629" s="4">
        <f t="shared" si="109"/>
        <v>0.2446153846153846</v>
      </c>
      <c r="D629" s="14">
        <f t="shared" si="113"/>
        <v>7774245.1132772062</v>
      </c>
      <c r="E629" s="14">
        <f t="shared" si="110"/>
        <v>-5.5393292394662187E-42</v>
      </c>
      <c r="F629" s="14">
        <f t="shared" si="114"/>
        <v>2.5050340484584972E-41</v>
      </c>
      <c r="G629" s="14">
        <f t="shared" si="115"/>
        <v>-4.0954171007587694E-42</v>
      </c>
      <c r="H629" s="14">
        <f t="shared" si="116"/>
        <v>825754.8867227966</v>
      </c>
      <c r="I629" s="14">
        <f t="shared" si="108"/>
        <v>9.6347463402249881E-42</v>
      </c>
      <c r="J629" s="3">
        <f t="shared" si="117"/>
        <v>825754.8867227966</v>
      </c>
      <c r="K629" s="3">
        <f t="shared" si="118"/>
        <v>5.5393292394662187E-42</v>
      </c>
      <c r="L629" s="3" t="str">
        <f ca="1">IF($A629&lt;=MAX(COVID19!A624:A4200),_xlfn.NUMBERVALUE(INDIRECT(ADDRESS((ROW(L629)-7)*28+29,5,,,"COVID19"))),"")</f>
        <v/>
      </c>
    </row>
    <row r="630" spans="1:12" x14ac:dyDescent="0.4">
      <c r="A630" s="1">
        <f t="shared" si="111"/>
        <v>44509</v>
      </c>
      <c r="B630" s="3">
        <f t="shared" si="112"/>
        <v>623</v>
      </c>
      <c r="C630" s="4">
        <f t="shared" si="109"/>
        <v>0.2446153846153846</v>
      </c>
      <c r="D630" s="14">
        <f t="shared" si="113"/>
        <v>7774245.1132772062</v>
      </c>
      <c r="E630" s="14">
        <f t="shared" si="110"/>
        <v>-4.6337182475516361E-42</v>
      </c>
      <c r="F630" s="14">
        <f t="shared" si="114"/>
        <v>2.0954923383826204E-41</v>
      </c>
      <c r="G630" s="14">
        <f t="shared" si="115"/>
        <v>-3.4258676693045955E-42</v>
      </c>
      <c r="H630" s="14">
        <f t="shared" si="116"/>
        <v>825754.8867227966</v>
      </c>
      <c r="I630" s="14">
        <f t="shared" si="108"/>
        <v>8.0595859168562316E-42</v>
      </c>
      <c r="J630" s="3">
        <f t="shared" si="117"/>
        <v>825754.8867227966</v>
      </c>
      <c r="K630" s="3">
        <f t="shared" si="118"/>
        <v>4.6337182475516361E-42</v>
      </c>
      <c r="L630" s="3" t="str">
        <f ca="1">IF($A630&lt;=MAX(COVID19!A625:A4200),_xlfn.NUMBERVALUE(INDIRECT(ADDRESS((ROW(L630)-7)*28+29,5,,,"COVID19"))),"")</f>
        <v/>
      </c>
    </row>
    <row r="631" spans="1:12" x14ac:dyDescent="0.4">
      <c r="A631" s="1">
        <f t="shared" si="111"/>
        <v>44510</v>
      </c>
      <c r="B631" s="3">
        <f t="shared" si="112"/>
        <v>624</v>
      </c>
      <c r="C631" s="4">
        <f t="shared" si="109"/>
        <v>0.2446153846153846</v>
      </c>
      <c r="D631" s="14">
        <f t="shared" si="113"/>
        <v>7774245.1132772062</v>
      </c>
      <c r="E631" s="14">
        <f t="shared" si="110"/>
        <v>-3.8761633167993519E-42</v>
      </c>
      <c r="F631" s="14">
        <f t="shared" si="114"/>
        <v>1.7529055714521609E-41</v>
      </c>
      <c r="G631" s="14">
        <f t="shared" si="115"/>
        <v>-2.8657811887858819E-42</v>
      </c>
      <c r="H631" s="14">
        <f t="shared" si="116"/>
        <v>825754.8867227966</v>
      </c>
      <c r="I631" s="14">
        <f t="shared" si="108"/>
        <v>6.7419445055852337E-42</v>
      </c>
      <c r="J631" s="3">
        <f t="shared" si="117"/>
        <v>825754.8867227966</v>
      </c>
      <c r="K631" s="3">
        <f t="shared" si="118"/>
        <v>3.8761633167993519E-42</v>
      </c>
      <c r="L631" s="3" t="str">
        <f ca="1">IF($A631&lt;=MAX(COVID19!A626:A4200),_xlfn.NUMBERVALUE(INDIRECT(ADDRESS((ROW(L631)-7)*28+29,5,,,"COVID19"))),"")</f>
        <v/>
      </c>
    </row>
    <row r="632" spans="1:12" x14ac:dyDescent="0.4">
      <c r="A632" s="1">
        <f t="shared" si="111"/>
        <v>44511</v>
      </c>
      <c r="B632" s="3">
        <f t="shared" si="112"/>
        <v>625</v>
      </c>
      <c r="C632" s="4">
        <f t="shared" si="109"/>
        <v>0.2446153846153846</v>
      </c>
      <c r="D632" s="14">
        <f t="shared" si="113"/>
        <v>7774245.1132772062</v>
      </c>
      <c r="E632" s="14">
        <f t="shared" si="110"/>
        <v>-3.2424591345060026E-42</v>
      </c>
      <c r="F632" s="14">
        <f t="shared" si="114"/>
        <v>1.4663274525735727E-41</v>
      </c>
      <c r="G632" s="14">
        <f t="shared" si="115"/>
        <v>-2.3972618369308148E-42</v>
      </c>
      <c r="H632" s="14">
        <f t="shared" si="116"/>
        <v>825754.8867227966</v>
      </c>
      <c r="I632" s="14">
        <f t="shared" si="108"/>
        <v>5.6397209714368175E-42</v>
      </c>
      <c r="J632" s="3">
        <f t="shared" si="117"/>
        <v>825754.8867227966</v>
      </c>
      <c r="K632" s="3">
        <f t="shared" si="118"/>
        <v>3.2424591345060026E-42</v>
      </c>
      <c r="L632" s="3" t="str">
        <f ca="1">IF($A632&lt;=MAX(COVID19!A627:A4200),_xlfn.NUMBERVALUE(INDIRECT(ADDRESS((ROW(L632)-7)*28+29,5,,,"COVID19"))),"")</f>
        <v/>
      </c>
    </row>
    <row r="633" spans="1:12" x14ac:dyDescent="0.4">
      <c r="A633" s="1">
        <f t="shared" si="111"/>
        <v>44512</v>
      </c>
      <c r="B633" s="3">
        <f t="shared" si="112"/>
        <v>626</v>
      </c>
      <c r="C633" s="4">
        <f t="shared" si="109"/>
        <v>0.2446153846153846</v>
      </c>
      <c r="D633" s="14">
        <f t="shared" si="113"/>
        <v>7774245.1132772062</v>
      </c>
      <c r="E633" s="14">
        <f t="shared" si="110"/>
        <v>-2.7123576536044196E-42</v>
      </c>
      <c r="F633" s="14">
        <f t="shared" si="114"/>
        <v>1.2266012688804911E-41</v>
      </c>
      <c r="G633" s="14">
        <f t="shared" si="115"/>
        <v>-2.0053395343974685E-42</v>
      </c>
      <c r="H633" s="14">
        <f t="shared" si="116"/>
        <v>825754.8867227966</v>
      </c>
      <c r="I633" s="14">
        <f t="shared" si="108"/>
        <v>4.7176971880018881E-42</v>
      </c>
      <c r="J633" s="3">
        <f t="shared" si="117"/>
        <v>825754.8867227966</v>
      </c>
      <c r="K633" s="3">
        <f t="shared" si="118"/>
        <v>2.7123576536044196E-42</v>
      </c>
      <c r="L633" s="3" t="str">
        <f ca="1">IF($A633&lt;=MAX(COVID19!A628:A4200),_xlfn.NUMBERVALUE(INDIRECT(ADDRESS((ROW(L633)-7)*28+29,5,,,"COVID19"))),"")</f>
        <v/>
      </c>
    </row>
    <row r="634" spans="1:12" x14ac:dyDescent="0.4">
      <c r="A634" s="1">
        <f t="shared" si="111"/>
        <v>44513</v>
      </c>
      <c r="B634" s="3">
        <f t="shared" si="112"/>
        <v>627</v>
      </c>
      <c r="C634" s="4">
        <f t="shared" si="109"/>
        <v>0.2446153846153846</v>
      </c>
      <c r="D634" s="14">
        <f t="shared" si="113"/>
        <v>7774245.1132772062</v>
      </c>
      <c r="E634" s="14">
        <f t="shared" si="110"/>
        <v>-2.268921129267313E-42</v>
      </c>
      <c r="F634" s="14">
        <f t="shared" si="114"/>
        <v>1.0260673154407442E-41</v>
      </c>
      <c r="G634" s="14">
        <f t="shared" si="115"/>
        <v>-1.6774916224278567E-42</v>
      </c>
      <c r="H634" s="14">
        <f t="shared" si="116"/>
        <v>825754.8867227966</v>
      </c>
      <c r="I634" s="14">
        <f t="shared" si="108"/>
        <v>3.9464127516951697E-42</v>
      </c>
      <c r="J634" s="3">
        <f t="shared" si="117"/>
        <v>825754.8867227966</v>
      </c>
      <c r="K634" s="3">
        <f t="shared" si="118"/>
        <v>2.268921129267313E-42</v>
      </c>
      <c r="L634" s="3" t="str">
        <f ca="1">IF($A634&lt;=MAX(COVID19!A629:A4200),_xlfn.NUMBERVALUE(INDIRECT(ADDRESS((ROW(L634)-7)*28+29,5,,,"COVID19"))),"")</f>
        <v/>
      </c>
    </row>
    <row r="635" spans="1:12" x14ac:dyDescent="0.4">
      <c r="A635" s="1">
        <f t="shared" si="111"/>
        <v>44514</v>
      </c>
      <c r="B635" s="3">
        <f t="shared" si="112"/>
        <v>628</v>
      </c>
      <c r="C635" s="4">
        <f t="shared" si="109"/>
        <v>0.2446153846153846</v>
      </c>
      <c r="D635" s="14">
        <f t="shared" si="113"/>
        <v>7774245.1132772062</v>
      </c>
      <c r="E635" s="14">
        <f t="shared" si="110"/>
        <v>-1.8979809259278687E-42</v>
      </c>
      <c r="F635" s="14">
        <f t="shared" si="114"/>
        <v>8.5831815319795847E-42</v>
      </c>
      <c r="G635" s="14">
        <f t="shared" si="115"/>
        <v>-1.4032427402181254E-42</v>
      </c>
      <c r="H635" s="14">
        <f t="shared" si="116"/>
        <v>825754.8867227966</v>
      </c>
      <c r="I635" s="14">
        <f t="shared" si="108"/>
        <v>3.3012236661459941E-42</v>
      </c>
      <c r="J635" s="3">
        <f t="shared" si="117"/>
        <v>825754.8867227966</v>
      </c>
      <c r="K635" s="3">
        <f t="shared" si="118"/>
        <v>1.8979809259278687E-42</v>
      </c>
      <c r="L635" s="3" t="str">
        <f ca="1">IF($A635&lt;=MAX(COVID19!A630:A4200),_xlfn.NUMBERVALUE(INDIRECT(ADDRESS((ROW(L635)-7)*28+29,5,,,"COVID19"))),"")</f>
        <v/>
      </c>
    </row>
    <row r="636" spans="1:12" x14ac:dyDescent="0.4">
      <c r="A636" s="1">
        <f t="shared" si="111"/>
        <v>44515</v>
      </c>
      <c r="B636" s="3">
        <f t="shared" si="112"/>
        <v>629</v>
      </c>
      <c r="C636" s="4">
        <f t="shared" si="109"/>
        <v>0.2446153846153846</v>
      </c>
      <c r="D636" s="14">
        <f t="shared" si="113"/>
        <v>7774245.1132772062</v>
      </c>
      <c r="E636" s="14">
        <f t="shared" si="110"/>
        <v>-1.587684802578081E-42</v>
      </c>
      <c r="F636" s="14">
        <f t="shared" si="114"/>
        <v>7.1799387917614586E-42</v>
      </c>
      <c r="G636" s="14">
        <f t="shared" si="115"/>
        <v>-1.173830117330172E-42</v>
      </c>
      <c r="H636" s="14">
        <f t="shared" si="116"/>
        <v>825754.8867227966</v>
      </c>
      <c r="I636" s="14">
        <f t="shared" si="108"/>
        <v>2.7615149199082531E-42</v>
      </c>
      <c r="J636" s="3">
        <f t="shared" si="117"/>
        <v>825754.8867227966</v>
      </c>
      <c r="K636" s="3">
        <f t="shared" si="118"/>
        <v>1.587684802578081E-42</v>
      </c>
      <c r="L636" s="3" t="str">
        <f ca="1">IF($A636&lt;=MAX(COVID19!A631:A4200),_xlfn.NUMBERVALUE(INDIRECT(ADDRESS((ROW(L636)-7)*28+29,5,,,"COVID19"))),"")</f>
        <v/>
      </c>
    </row>
    <row r="637" spans="1:12" x14ac:dyDescent="0.4">
      <c r="A637" s="1">
        <f t="shared" si="111"/>
        <v>44516</v>
      </c>
      <c r="B637" s="3">
        <f t="shared" si="112"/>
        <v>630</v>
      </c>
      <c r="C637" s="4">
        <f t="shared" si="109"/>
        <v>0.2446153846153846</v>
      </c>
      <c r="D637" s="14">
        <f t="shared" si="113"/>
        <v>7774245.1132772062</v>
      </c>
      <c r="E637" s="14">
        <f t="shared" si="110"/>
        <v>-1.3281182112539307E-42</v>
      </c>
      <c r="F637" s="14">
        <f t="shared" si="114"/>
        <v>6.0061086744312863E-42</v>
      </c>
      <c r="G637" s="14">
        <f t="shared" si="115"/>
        <v>-9.8192358660425599E-43</v>
      </c>
      <c r="H637" s="14">
        <f t="shared" si="116"/>
        <v>825754.8867227966</v>
      </c>
      <c r="I637" s="14">
        <f t="shared" si="108"/>
        <v>2.3100417978581867E-42</v>
      </c>
      <c r="J637" s="3">
        <f t="shared" si="117"/>
        <v>825754.8867227966</v>
      </c>
      <c r="K637" s="3">
        <f t="shared" si="118"/>
        <v>1.3281182112539307E-42</v>
      </c>
      <c r="L637" s="3" t="str">
        <f ca="1">IF($A637&lt;=MAX(COVID19!A632:A4200),_xlfn.NUMBERVALUE(INDIRECT(ADDRESS((ROW(L637)-7)*28+29,5,,,"COVID19"))),"")</f>
        <v/>
      </c>
    </row>
    <row r="638" spans="1:12" x14ac:dyDescent="0.4">
      <c r="A638" s="1">
        <f t="shared" si="111"/>
        <v>44517</v>
      </c>
      <c r="B638" s="3">
        <f t="shared" si="112"/>
        <v>631</v>
      </c>
      <c r="C638" s="4">
        <f t="shared" si="109"/>
        <v>0.2446153846153846</v>
      </c>
      <c r="D638" s="14">
        <f t="shared" si="113"/>
        <v>7774245.1132772062</v>
      </c>
      <c r="E638" s="14">
        <f t="shared" si="110"/>
        <v>-1.1109875084778318E-42</v>
      </c>
      <c r="F638" s="14">
        <f t="shared" si="114"/>
        <v>5.0241850878270305E-42</v>
      </c>
      <c r="G638" s="14">
        <f t="shared" si="115"/>
        <v>-8.2139137145564118E-43</v>
      </c>
      <c r="H638" s="14">
        <f t="shared" si="116"/>
        <v>825754.8867227966</v>
      </c>
      <c r="I638" s="14">
        <f t="shared" si="108"/>
        <v>1.932378879933473E-42</v>
      </c>
      <c r="J638" s="3">
        <f t="shared" si="117"/>
        <v>825754.8867227966</v>
      </c>
      <c r="K638" s="3">
        <f t="shared" si="118"/>
        <v>1.1109875084778318E-42</v>
      </c>
      <c r="L638" s="3" t="str">
        <f ca="1">IF($A638&lt;=MAX(COVID19!A633:A4200),_xlfn.NUMBERVALUE(INDIRECT(ADDRESS((ROW(L638)-7)*28+29,5,,,"COVID19"))),"")</f>
        <v/>
      </c>
    </row>
    <row r="639" spans="1:12" x14ac:dyDescent="0.4">
      <c r="A639" s="1">
        <f t="shared" si="111"/>
        <v>44518</v>
      </c>
      <c r="B639" s="3">
        <f t="shared" si="112"/>
        <v>632</v>
      </c>
      <c r="C639" s="4">
        <f t="shared" si="109"/>
        <v>0.2446153846153846</v>
      </c>
      <c r="D639" s="14">
        <f t="shared" si="113"/>
        <v>7774245.1132772062</v>
      </c>
      <c r="E639" s="14">
        <f t="shared" si="110"/>
        <v>-9.2935495766482544E-43</v>
      </c>
      <c r="F639" s="14">
        <f t="shared" si="114"/>
        <v>4.2027937163713891E-42</v>
      </c>
      <c r="G639" s="14">
        <f t="shared" si="115"/>
        <v>-6.8710416401647807E-43</v>
      </c>
      <c r="H639" s="14">
        <f t="shared" si="116"/>
        <v>825754.8867227966</v>
      </c>
      <c r="I639" s="14">
        <f t="shared" si="108"/>
        <v>1.6164591216813035E-42</v>
      </c>
      <c r="J639" s="3">
        <f t="shared" si="117"/>
        <v>825754.8867227966</v>
      </c>
      <c r="K639" s="3">
        <f t="shared" si="118"/>
        <v>9.2935495766482544E-43</v>
      </c>
      <c r="L639" s="3" t="str">
        <f ca="1">IF($A639&lt;=MAX(COVID19!A634:A4200),_xlfn.NUMBERVALUE(INDIRECT(ADDRESS((ROW(L639)-7)*28+29,5,,,"COVID19"))),"")</f>
        <v/>
      </c>
    </row>
    <row r="640" spans="1:12" x14ac:dyDescent="0.4">
      <c r="A640" s="1">
        <f t="shared" si="111"/>
        <v>44519</v>
      </c>
      <c r="B640" s="3">
        <f t="shared" si="112"/>
        <v>633</v>
      </c>
      <c r="C640" s="4">
        <f t="shared" si="109"/>
        <v>0.2446153846153846</v>
      </c>
      <c r="D640" s="14">
        <f t="shared" si="113"/>
        <v>7774245.1132772062</v>
      </c>
      <c r="E640" s="14">
        <f t="shared" si="110"/>
        <v>-7.774170553182447E-43</v>
      </c>
      <c r="F640" s="14">
        <f t="shared" si="114"/>
        <v>3.5156895523549112E-42</v>
      </c>
      <c r="G640" s="14">
        <f t="shared" si="115"/>
        <v>-5.7477123404902868E-43</v>
      </c>
      <c r="H640" s="14">
        <f t="shared" si="116"/>
        <v>825754.8867227966</v>
      </c>
      <c r="I640" s="14">
        <f t="shared" si="108"/>
        <v>1.3521882893672734E-42</v>
      </c>
      <c r="J640" s="3">
        <f t="shared" si="117"/>
        <v>825754.8867227966</v>
      </c>
      <c r="K640" s="3">
        <f t="shared" si="118"/>
        <v>7.774170553182447E-43</v>
      </c>
      <c r="L640" s="3" t="str">
        <f ca="1">IF($A640&lt;=MAX(COVID19!A635:A4200),_xlfn.NUMBERVALUE(INDIRECT(ADDRESS((ROW(L640)-7)*28+29,5,,,"COVID19"))),"")</f>
        <v/>
      </c>
    </row>
    <row r="641" spans="1:12" x14ac:dyDescent="0.4">
      <c r="A641" s="1">
        <f t="shared" si="111"/>
        <v>44520</v>
      </c>
      <c r="B641" s="3">
        <f t="shared" si="112"/>
        <v>634</v>
      </c>
      <c r="C641" s="4">
        <f t="shared" si="109"/>
        <v>0.2446153846153846</v>
      </c>
      <c r="D641" s="14">
        <f t="shared" si="113"/>
        <v>7774245.1132772062</v>
      </c>
      <c r="E641" s="14">
        <f t="shared" si="110"/>
        <v>-6.5031909811757983E-43</v>
      </c>
      <c r="F641" s="14">
        <f t="shared" si="114"/>
        <v>2.9409183183058828E-42</v>
      </c>
      <c r="G641" s="14">
        <f t="shared" si="115"/>
        <v>-4.8080333200006724E-43</v>
      </c>
      <c r="H641" s="14">
        <f t="shared" si="116"/>
        <v>825754.8867227966</v>
      </c>
      <c r="I641" s="14">
        <f t="shared" si="108"/>
        <v>1.1311224301176471E-42</v>
      </c>
      <c r="J641" s="3">
        <f t="shared" si="117"/>
        <v>825754.8867227966</v>
      </c>
      <c r="K641" s="3">
        <f t="shared" si="118"/>
        <v>6.5031909811757983E-43</v>
      </c>
      <c r="L641" s="3" t="str">
        <f ca="1">IF($A641&lt;=MAX(COVID19!A636:A4200),_xlfn.NUMBERVALUE(INDIRECT(ADDRESS((ROW(L641)-7)*28+29,5,,,"COVID19"))),"")</f>
        <v/>
      </c>
    </row>
    <row r="642" spans="1:12" x14ac:dyDescent="0.4">
      <c r="A642" s="1">
        <f t="shared" si="111"/>
        <v>44521</v>
      </c>
      <c r="B642" s="3">
        <f t="shared" si="112"/>
        <v>635</v>
      </c>
      <c r="C642" s="4">
        <f t="shared" si="109"/>
        <v>0.2446153846153846</v>
      </c>
      <c r="D642" s="14">
        <f t="shared" si="113"/>
        <v>7774245.1132772062</v>
      </c>
      <c r="E642" s="14">
        <f t="shared" si="110"/>
        <v>-5.4400006596631361E-43</v>
      </c>
      <c r="F642" s="14">
        <f t="shared" si="114"/>
        <v>2.4601149863058157E-42</v>
      </c>
      <c r="G642" s="14">
        <f t="shared" si="115"/>
        <v>-4.021980056897693E-43</v>
      </c>
      <c r="H642" s="14">
        <f t="shared" si="116"/>
        <v>825754.8867227966</v>
      </c>
      <c r="I642" s="14">
        <f t="shared" si="108"/>
        <v>9.4619807165608292E-43</v>
      </c>
      <c r="J642" s="3">
        <f t="shared" si="117"/>
        <v>825754.8867227966</v>
      </c>
      <c r="K642" s="3">
        <f t="shared" si="118"/>
        <v>5.4400006596631361E-43</v>
      </c>
      <c r="L642" s="3" t="str">
        <f ca="1">IF($A642&lt;=MAX(COVID19!A637:A4200),_xlfn.NUMBERVALUE(INDIRECT(ADDRESS((ROW(L642)-7)*28+29,5,,,"COVID19"))),"")</f>
        <v/>
      </c>
    </row>
    <row r="643" spans="1:12" x14ac:dyDescent="0.4">
      <c r="A643" s="1">
        <f t="shared" si="111"/>
        <v>44522</v>
      </c>
      <c r="B643" s="3">
        <f t="shared" si="112"/>
        <v>636</v>
      </c>
      <c r="C643" s="4">
        <f t="shared" si="109"/>
        <v>0.2446153846153846</v>
      </c>
      <c r="D643" s="14">
        <f t="shared" si="113"/>
        <v>7774245.1132772062</v>
      </c>
      <c r="E643" s="14">
        <f t="shared" si="110"/>
        <v>-4.5506286471975533E-43</v>
      </c>
      <c r="F643" s="14">
        <f t="shared" si="114"/>
        <v>2.0579169806160465E-42</v>
      </c>
      <c r="G643" s="14">
        <f t="shared" si="115"/>
        <v>-3.3644366628641637E-43</v>
      </c>
      <c r="H643" s="14">
        <f t="shared" si="116"/>
        <v>825754.8867227966</v>
      </c>
      <c r="I643" s="14">
        <f t="shared" si="108"/>
        <v>7.915065310061717E-43</v>
      </c>
      <c r="J643" s="3">
        <f t="shared" si="117"/>
        <v>825754.8867227966</v>
      </c>
      <c r="K643" s="3">
        <f t="shared" si="118"/>
        <v>4.5506286471975533E-43</v>
      </c>
      <c r="L643" s="3" t="str">
        <f ca="1">IF($A643&lt;=MAX(COVID19!A638:A4200),_xlfn.NUMBERVALUE(INDIRECT(ADDRESS((ROW(L643)-7)*28+29,5,,,"COVID19"))),"")</f>
        <v/>
      </c>
    </row>
    <row r="644" spans="1:12" x14ac:dyDescent="0.4">
      <c r="A644" s="1">
        <f t="shared" si="111"/>
        <v>44523</v>
      </c>
      <c r="B644" s="3">
        <f t="shared" si="112"/>
        <v>637</v>
      </c>
      <c r="C644" s="4">
        <f t="shared" si="109"/>
        <v>0.2446153846153846</v>
      </c>
      <c r="D644" s="14">
        <f t="shared" si="113"/>
        <v>7774245.1132772062</v>
      </c>
      <c r="E644" s="14">
        <f t="shared" si="110"/>
        <v>-3.8066578260263219E-43</v>
      </c>
      <c r="F644" s="14">
        <f t="shared" si="114"/>
        <v>1.7214733143296301E-42</v>
      </c>
      <c r="G644" s="14">
        <f t="shared" si="115"/>
        <v>-2.8143933829337933E-43</v>
      </c>
      <c r="H644" s="14">
        <f t="shared" si="116"/>
        <v>825754.8867227966</v>
      </c>
      <c r="I644" s="14">
        <f t="shared" si="108"/>
        <v>6.6210512089601152E-43</v>
      </c>
      <c r="J644" s="3">
        <f t="shared" si="117"/>
        <v>825754.8867227966</v>
      </c>
      <c r="K644" s="3">
        <f t="shared" si="118"/>
        <v>3.8066578260263219E-43</v>
      </c>
      <c r="L644" s="3" t="str">
        <f ca="1">IF($A644&lt;=MAX(COVID19!A639:A4200),_xlfn.NUMBERVALUE(INDIRECT(ADDRESS((ROW(L644)-7)*28+29,5,,,"COVID19"))),"")</f>
        <v/>
      </c>
    </row>
    <row r="645" spans="1:12" x14ac:dyDescent="0.4">
      <c r="A645" s="1">
        <f t="shared" si="111"/>
        <v>44524</v>
      </c>
      <c r="B645" s="3">
        <f t="shared" si="112"/>
        <v>638</v>
      </c>
      <c r="C645" s="4">
        <f t="shared" si="109"/>
        <v>0.2446153846153846</v>
      </c>
      <c r="D645" s="14">
        <f t="shared" si="113"/>
        <v>7774245.1132772062</v>
      </c>
      <c r="E645" s="14">
        <f t="shared" si="110"/>
        <v>-3.1843169214370692E-43</v>
      </c>
      <c r="F645" s="14">
        <f t="shared" si="114"/>
        <v>1.4400339760362508E-42</v>
      </c>
      <c r="G645" s="14">
        <f t="shared" si="115"/>
        <v>-2.354275294086972E-43</v>
      </c>
      <c r="H645" s="14">
        <f t="shared" si="116"/>
        <v>825754.8867227966</v>
      </c>
      <c r="I645" s="14">
        <f t="shared" si="108"/>
        <v>5.5385922155240412E-43</v>
      </c>
      <c r="J645" s="3">
        <f t="shared" si="117"/>
        <v>825754.8867227966</v>
      </c>
      <c r="K645" s="3">
        <f t="shared" si="118"/>
        <v>3.1843169214370692E-43</v>
      </c>
      <c r="L645" s="3" t="str">
        <f ca="1">IF($A645&lt;=MAX(COVID19!A640:A4200),_xlfn.NUMBERVALUE(INDIRECT(ADDRESS((ROW(L645)-7)*28+29,5,,,"COVID19"))),"")</f>
        <v/>
      </c>
    </row>
    <row r="646" spans="1:12" x14ac:dyDescent="0.4">
      <c r="A646" s="1">
        <f t="shared" si="111"/>
        <v>44525</v>
      </c>
      <c r="B646" s="3">
        <f t="shared" si="112"/>
        <v>639</v>
      </c>
      <c r="C646" s="4">
        <f t="shared" si="109"/>
        <v>0.2446153846153846</v>
      </c>
      <c r="D646" s="14">
        <f t="shared" si="113"/>
        <v>7774245.1132772062</v>
      </c>
      <c r="E646" s="14">
        <f t="shared" si="110"/>
        <v>-2.66372096457517E-43</v>
      </c>
      <c r="F646" s="14">
        <f t="shared" si="114"/>
        <v>1.2046064466275536E-42</v>
      </c>
      <c r="G646" s="14">
        <f t="shared" si="115"/>
        <v>-1.9693807532231132E-43</v>
      </c>
      <c r="H646" s="14">
        <f t="shared" si="116"/>
        <v>825754.8867227966</v>
      </c>
      <c r="I646" s="14">
        <f t="shared" si="108"/>
        <v>4.6331017177982832E-43</v>
      </c>
      <c r="J646" s="3">
        <f t="shared" si="117"/>
        <v>825754.8867227966</v>
      </c>
      <c r="K646" s="3">
        <f t="shared" si="118"/>
        <v>2.66372096457517E-43</v>
      </c>
      <c r="L646" s="3" t="str">
        <f ca="1">IF($A646&lt;=MAX(COVID19!A641:A4200),_xlfn.NUMBERVALUE(INDIRECT(ADDRESS((ROW(L646)-7)*28+29,5,,,"COVID19"))),"")</f>
        <v/>
      </c>
    </row>
    <row r="647" spans="1:12" x14ac:dyDescent="0.4">
      <c r="A647" s="1">
        <f t="shared" si="111"/>
        <v>44526</v>
      </c>
      <c r="B647" s="3">
        <f t="shared" si="112"/>
        <v>640</v>
      </c>
      <c r="C647" s="4">
        <f t="shared" si="109"/>
        <v>0.2446153846153846</v>
      </c>
      <c r="D647" s="14">
        <f t="shared" si="113"/>
        <v>7774245.1132772062</v>
      </c>
      <c r="E647" s="14">
        <f t="shared" si="110"/>
        <v>-2.2282359300829715E-43</v>
      </c>
      <c r="F647" s="14">
        <f t="shared" si="114"/>
        <v>1.0076683713052424E-42</v>
      </c>
      <c r="G647" s="14">
        <f t="shared" si="115"/>
        <v>-1.6474116518602677E-43</v>
      </c>
      <c r="H647" s="14">
        <f t="shared" si="116"/>
        <v>825754.8867227966</v>
      </c>
      <c r="I647" s="14">
        <f t="shared" ref="I647:I710" si="119">$H$1*F647</f>
        <v>3.8756475819432392E-43</v>
      </c>
      <c r="J647" s="3">
        <f t="shared" si="117"/>
        <v>825754.8867227966</v>
      </c>
      <c r="K647" s="3">
        <f t="shared" si="118"/>
        <v>2.2282359300829715E-43</v>
      </c>
      <c r="L647" s="3" t="str">
        <f ca="1">IF($A647&lt;=MAX(COVID19!A642:A4200),_xlfn.NUMBERVALUE(INDIRECT(ADDRESS((ROW(L647)-7)*28+29,5,,,"COVID19"))),"")</f>
        <v/>
      </c>
    </row>
    <row r="648" spans="1:12" x14ac:dyDescent="0.4">
      <c r="A648" s="1">
        <f t="shared" si="111"/>
        <v>44527</v>
      </c>
      <c r="B648" s="3">
        <f t="shared" si="112"/>
        <v>641</v>
      </c>
      <c r="C648" s="4">
        <f t="shared" ref="C648:C711" si="120">C$1*H$1*(1-((1-C$3)/(1+EXP(-C$2*(B648-C$4)))))</f>
        <v>0.2446153846153846</v>
      </c>
      <c r="D648" s="14">
        <f t="shared" si="113"/>
        <v>7774245.1132772062</v>
      </c>
      <c r="E648" s="14">
        <f t="shared" ref="E648:E711" si="121">-C648*D648*F648/K$1</f>
        <v>-1.8639472475318325E-43</v>
      </c>
      <c r="F648" s="14">
        <f t="shared" si="114"/>
        <v>8.4292720611921551E-43</v>
      </c>
      <c r="G648" s="14">
        <f t="shared" si="115"/>
        <v>-1.3780804683113038E-43</v>
      </c>
      <c r="H648" s="14">
        <f t="shared" si="116"/>
        <v>825754.8867227966</v>
      </c>
      <c r="I648" s="14">
        <f t="shared" si="119"/>
        <v>3.2420277158431363E-43</v>
      </c>
      <c r="J648" s="3">
        <f t="shared" si="117"/>
        <v>825754.8867227966</v>
      </c>
      <c r="K648" s="3">
        <f t="shared" si="118"/>
        <v>1.8639472475318325E-43</v>
      </c>
      <c r="L648" s="3" t="str">
        <f ca="1">IF($A648&lt;=MAX(COVID19!A643:A4200),_xlfn.NUMBERVALUE(INDIRECT(ADDRESS((ROW(L648)-7)*28+29,5,,,"COVID19"))),"")</f>
        <v/>
      </c>
    </row>
    <row r="649" spans="1:12" x14ac:dyDescent="0.4">
      <c r="A649" s="1">
        <f t="shared" ref="A649:A712" si="122">A648+1</f>
        <v>44528</v>
      </c>
      <c r="B649" s="3">
        <f t="shared" ref="B649:B712" si="123">B648+1</f>
        <v>642</v>
      </c>
      <c r="C649" s="4">
        <f t="shared" si="120"/>
        <v>0.2446153846153846</v>
      </c>
      <c r="D649" s="14">
        <f t="shared" si="113"/>
        <v>7774245.1132772062</v>
      </c>
      <c r="E649" s="14">
        <f t="shared" si="121"/>
        <v>-1.5592152045820945E-43</v>
      </c>
      <c r="F649" s="14">
        <f t="shared" si="114"/>
        <v>7.0511915928808512E-43</v>
      </c>
      <c r="G649" s="14">
        <f t="shared" si="115"/>
        <v>-1.1527815619105404E-43</v>
      </c>
      <c r="H649" s="14">
        <f t="shared" si="116"/>
        <v>825754.8867227966</v>
      </c>
      <c r="I649" s="14">
        <f t="shared" si="119"/>
        <v>2.7119967664926348E-43</v>
      </c>
      <c r="J649" s="3">
        <f t="shared" si="117"/>
        <v>825754.8867227966</v>
      </c>
      <c r="K649" s="3">
        <f t="shared" si="118"/>
        <v>1.5592152045820945E-43</v>
      </c>
      <c r="L649" s="3" t="str">
        <f ca="1">IF($A649&lt;=MAX(COVID19!A644:A4200),_xlfn.NUMBERVALUE(INDIRECT(ADDRESS((ROW(L649)-7)*28+29,5,,,"COVID19"))),"")</f>
        <v/>
      </c>
    </row>
    <row r="650" spans="1:12" x14ac:dyDescent="0.4">
      <c r="A650" s="1">
        <f t="shared" si="122"/>
        <v>44529</v>
      </c>
      <c r="B650" s="3">
        <f t="shared" si="123"/>
        <v>643</v>
      </c>
      <c r="C650" s="4">
        <f t="shared" si="120"/>
        <v>0.2446153846153846</v>
      </c>
      <c r="D650" s="14">
        <f t="shared" si="113"/>
        <v>7774245.1132772062</v>
      </c>
      <c r="E650" s="14">
        <f t="shared" si="121"/>
        <v>-1.3043030361611474E-43</v>
      </c>
      <c r="F650" s="14">
        <f t="shared" si="114"/>
        <v>5.8984100309703111E-43</v>
      </c>
      <c r="G650" s="14">
        <f t="shared" si="115"/>
        <v>-9.6431620651974107E-44</v>
      </c>
      <c r="H650" s="14">
        <f t="shared" si="116"/>
        <v>825754.8867227966</v>
      </c>
      <c r="I650" s="14">
        <f t="shared" si="119"/>
        <v>2.2686192426808885E-43</v>
      </c>
      <c r="J650" s="3">
        <f t="shared" si="117"/>
        <v>825754.8867227966</v>
      </c>
      <c r="K650" s="3">
        <f t="shared" si="118"/>
        <v>1.3043030361611474E-43</v>
      </c>
      <c r="L650" s="3" t="str">
        <f ca="1">IF($A650&lt;=MAX(COVID19!A645:A4200),_xlfn.NUMBERVALUE(INDIRECT(ADDRESS((ROW(L650)-7)*28+29,5,,,"COVID19"))),"")</f>
        <v/>
      </c>
    </row>
    <row r="651" spans="1:12" x14ac:dyDescent="0.4">
      <c r="A651" s="1">
        <f t="shared" si="122"/>
        <v>44530</v>
      </c>
      <c r="B651" s="3">
        <f t="shared" si="123"/>
        <v>644</v>
      </c>
      <c r="C651" s="4">
        <f t="shared" si="120"/>
        <v>0.2446153846153846</v>
      </c>
      <c r="D651" s="14">
        <f t="shared" si="113"/>
        <v>7774245.1132772062</v>
      </c>
      <c r="E651" s="14">
        <f t="shared" si="121"/>
        <v>-1.0910658164054718E-43</v>
      </c>
      <c r="F651" s="14">
        <f t="shared" si="114"/>
        <v>4.9340938244505704E-43</v>
      </c>
      <c r="G651" s="14">
        <f t="shared" si="115"/>
        <v>-8.066625776139781E-44</v>
      </c>
      <c r="H651" s="14">
        <f t="shared" si="116"/>
        <v>825754.8867227966</v>
      </c>
      <c r="I651" s="14">
        <f t="shared" si="119"/>
        <v>1.8977283940194499E-43</v>
      </c>
      <c r="J651" s="3">
        <f t="shared" si="117"/>
        <v>825754.8867227966</v>
      </c>
      <c r="K651" s="3">
        <f t="shared" si="118"/>
        <v>1.0910658164054718E-43</v>
      </c>
      <c r="L651" s="3" t="str">
        <f ca="1">IF($A651&lt;=MAX(COVID19!A646:A4200),_xlfn.NUMBERVALUE(INDIRECT(ADDRESS((ROW(L651)-7)*28+29,5,,,"COVID19"))),"")</f>
        <v/>
      </c>
    </row>
    <row r="652" spans="1:12" x14ac:dyDescent="0.4">
      <c r="A652" s="1">
        <f t="shared" si="122"/>
        <v>44531</v>
      </c>
      <c r="B652" s="3">
        <f t="shared" si="123"/>
        <v>645</v>
      </c>
      <c r="C652" s="4">
        <f t="shared" si="120"/>
        <v>0.2446153846153846</v>
      </c>
      <c r="D652" s="14">
        <f t="shared" si="113"/>
        <v>7774245.1132772062</v>
      </c>
      <c r="E652" s="14">
        <f t="shared" si="121"/>
        <v>-9.1269021287585265E-44</v>
      </c>
      <c r="F652" s="14">
        <f t="shared" si="114"/>
        <v>4.1274312468365923E-43</v>
      </c>
      <c r="G652" s="14">
        <f t="shared" si="115"/>
        <v>-6.7478334359975954E-44</v>
      </c>
      <c r="H652" s="14">
        <f t="shared" si="116"/>
        <v>825754.8867227966</v>
      </c>
      <c r="I652" s="14">
        <f t="shared" si="119"/>
        <v>1.5874735564756122E-43</v>
      </c>
      <c r="J652" s="3">
        <f t="shared" si="117"/>
        <v>825754.8867227966</v>
      </c>
      <c r="K652" s="3">
        <f t="shared" si="118"/>
        <v>9.1269021287585265E-44</v>
      </c>
      <c r="L652" s="3" t="str">
        <f ca="1">IF($A652&lt;=MAX(COVID19!A647:A4200),_xlfn.NUMBERVALUE(INDIRECT(ADDRESS((ROW(L652)-7)*28+29,5,,,"COVID19"))),"")</f>
        <v/>
      </c>
    </row>
    <row r="653" spans="1:12" x14ac:dyDescent="0.4">
      <c r="A653" s="1">
        <f t="shared" si="122"/>
        <v>44532</v>
      </c>
      <c r="B653" s="3">
        <f t="shared" si="123"/>
        <v>646</v>
      </c>
      <c r="C653" s="4">
        <f t="shared" si="120"/>
        <v>0.2446153846153846</v>
      </c>
      <c r="D653" s="14">
        <f t="shared" si="113"/>
        <v>7774245.1132772062</v>
      </c>
      <c r="E653" s="14">
        <f t="shared" si="121"/>
        <v>-7.634767877007714E-44</v>
      </c>
      <c r="F653" s="14">
        <f t="shared" si="114"/>
        <v>3.4526479032368328E-43</v>
      </c>
      <c r="G653" s="14">
        <f t="shared" si="115"/>
        <v>-5.644647135441641E-44</v>
      </c>
      <c r="H653" s="14">
        <f t="shared" si="116"/>
        <v>825754.8867227966</v>
      </c>
      <c r="I653" s="14">
        <f t="shared" si="119"/>
        <v>1.3279415012449355E-43</v>
      </c>
      <c r="J653" s="3">
        <f t="shared" si="117"/>
        <v>825754.8867227966</v>
      </c>
      <c r="K653" s="3">
        <f t="shared" si="118"/>
        <v>7.634767877007714E-44</v>
      </c>
      <c r="L653" s="3" t="str">
        <f ca="1">IF($A653&lt;=MAX(COVID19!A648:A4200),_xlfn.NUMBERVALUE(INDIRECT(ADDRESS((ROW(L653)-7)*28+29,5,,,"COVID19"))),"")</f>
        <v/>
      </c>
    </row>
    <row r="654" spans="1:12" x14ac:dyDescent="0.4">
      <c r="A654" s="1">
        <f t="shared" si="122"/>
        <v>44533</v>
      </c>
      <c r="B654" s="3">
        <f t="shared" si="123"/>
        <v>647</v>
      </c>
      <c r="C654" s="4">
        <f t="shared" si="120"/>
        <v>0.2446153846153846</v>
      </c>
      <c r="D654" s="14">
        <f t="shared" si="113"/>
        <v>7774245.1132772062</v>
      </c>
      <c r="E654" s="14">
        <f t="shared" si="121"/>
        <v>-6.3865788975779941E-44</v>
      </c>
      <c r="F654" s="14">
        <f t="shared" si="114"/>
        <v>2.8881831896926687E-43</v>
      </c>
      <c r="G654" s="14">
        <f t="shared" si="115"/>
        <v>-4.7218179858553456E-44</v>
      </c>
      <c r="H654" s="14">
        <f t="shared" si="116"/>
        <v>825754.8867227966</v>
      </c>
      <c r="I654" s="14">
        <f t="shared" si="119"/>
        <v>1.110839688343334E-43</v>
      </c>
      <c r="J654" s="3">
        <f t="shared" si="117"/>
        <v>825754.8867227966</v>
      </c>
      <c r="K654" s="3">
        <f t="shared" si="118"/>
        <v>6.3865788975779941E-44</v>
      </c>
      <c r="L654" s="3" t="str">
        <f ca="1">IF($A654&lt;=MAX(COVID19!A649:A4200),_xlfn.NUMBERVALUE(INDIRECT(ADDRESS((ROW(L654)-7)*28+29,5,,,"COVID19"))),"")</f>
        <v/>
      </c>
    </row>
    <row r="655" spans="1:12" x14ac:dyDescent="0.4">
      <c r="A655" s="1">
        <f t="shared" si="122"/>
        <v>44534</v>
      </c>
      <c r="B655" s="3">
        <f t="shared" si="123"/>
        <v>648</v>
      </c>
      <c r="C655" s="4">
        <f t="shared" si="120"/>
        <v>0.2446153846153846</v>
      </c>
      <c r="D655" s="14">
        <f t="shared" si="113"/>
        <v>7774245.1132772062</v>
      </c>
      <c r="E655" s="14">
        <f t="shared" si="121"/>
        <v>-5.3424531920379346E-44</v>
      </c>
      <c r="F655" s="14">
        <f t="shared" si="114"/>
        <v>2.4160013911071343E-43</v>
      </c>
      <c r="G655" s="14">
        <f t="shared" si="115"/>
        <v>-3.9498598506818125E-44</v>
      </c>
      <c r="H655" s="14">
        <f t="shared" si="116"/>
        <v>825754.8867227966</v>
      </c>
      <c r="I655" s="14">
        <f t="shared" si="119"/>
        <v>9.2923130427197471E-44</v>
      </c>
      <c r="J655" s="3">
        <f t="shared" si="117"/>
        <v>825754.8867227966</v>
      </c>
      <c r="K655" s="3">
        <f t="shared" si="118"/>
        <v>5.3424531920379346E-44</v>
      </c>
      <c r="L655" s="3" t="str">
        <f ca="1">IF($A655&lt;=MAX(COVID19!A650:A4200),_xlfn.NUMBERVALUE(INDIRECT(ADDRESS((ROW(L655)-7)*28+29,5,,,"COVID19"))),"")</f>
        <v/>
      </c>
    </row>
    <row r="656" spans="1:12" x14ac:dyDescent="0.4">
      <c r="A656" s="1">
        <f t="shared" si="122"/>
        <v>44535</v>
      </c>
      <c r="B656" s="3">
        <f t="shared" si="123"/>
        <v>649</v>
      </c>
      <c r="C656" s="4">
        <f t="shared" si="120"/>
        <v>0.2446153846153846</v>
      </c>
      <c r="D656" s="14">
        <f t="shared" si="113"/>
        <v>7774245.1132772062</v>
      </c>
      <c r="E656" s="14">
        <f t="shared" si="121"/>
        <v>-4.4690289694753997E-44</v>
      </c>
      <c r="F656" s="14">
        <f t="shared" si="114"/>
        <v>2.0210154060389531E-43</v>
      </c>
      <c r="G656" s="14">
        <f t="shared" si="115"/>
        <v>-3.3041072075974959E-44</v>
      </c>
      <c r="H656" s="14">
        <f t="shared" si="116"/>
        <v>825754.8867227966</v>
      </c>
      <c r="I656" s="14">
        <f t="shared" si="119"/>
        <v>7.7731361770728956E-44</v>
      </c>
      <c r="J656" s="3">
        <f t="shared" si="117"/>
        <v>825754.8867227966</v>
      </c>
      <c r="K656" s="3">
        <f t="shared" si="118"/>
        <v>4.4690289694753997E-44</v>
      </c>
      <c r="L656" s="3" t="str">
        <f ca="1">IF($A656&lt;=MAX(COVID19!A651:A4200),_xlfn.NUMBERVALUE(INDIRECT(ADDRESS((ROW(L656)-7)*28+29,5,,,"COVID19"))),"")</f>
        <v/>
      </c>
    </row>
    <row r="657" spans="1:12" x14ac:dyDescent="0.4">
      <c r="A657" s="1">
        <f t="shared" si="122"/>
        <v>44536</v>
      </c>
      <c r="B657" s="3">
        <f t="shared" si="123"/>
        <v>650</v>
      </c>
      <c r="C657" s="4">
        <f t="shared" si="120"/>
        <v>0.2446153846153846</v>
      </c>
      <c r="D657" s="14">
        <f t="shared" si="113"/>
        <v>7774245.1132772062</v>
      </c>
      <c r="E657" s="14">
        <f t="shared" si="121"/>
        <v>-3.7383986741850594E-44</v>
      </c>
      <c r="F657" s="14">
        <f t="shared" si="114"/>
        <v>1.6906046852792036E-43</v>
      </c>
      <c r="G657" s="14">
        <f t="shared" si="115"/>
        <v>-2.7639270384272618E-44</v>
      </c>
      <c r="H657" s="14">
        <f t="shared" si="116"/>
        <v>825754.8867227966</v>
      </c>
      <c r="I657" s="14">
        <f t="shared" si="119"/>
        <v>6.5023257126123213E-44</v>
      </c>
      <c r="J657" s="3">
        <f t="shared" si="117"/>
        <v>825754.8867227966</v>
      </c>
      <c r="K657" s="3">
        <f t="shared" si="118"/>
        <v>3.7383986741850594E-44</v>
      </c>
      <c r="L657" s="3" t="str">
        <f ca="1">IF($A657&lt;=MAX(COVID19!A652:A4200),_xlfn.NUMBERVALUE(INDIRECT(ADDRESS((ROW(L657)-7)*28+29,5,,,"COVID19"))),"")</f>
        <v/>
      </c>
    </row>
    <row r="658" spans="1:12" x14ac:dyDescent="0.4">
      <c r="A658" s="1">
        <f t="shared" si="122"/>
        <v>44537</v>
      </c>
      <c r="B658" s="3">
        <f t="shared" si="123"/>
        <v>651</v>
      </c>
      <c r="C658" s="4">
        <f t="shared" si="120"/>
        <v>0.2446153846153846</v>
      </c>
      <c r="D658" s="14">
        <f t="shared" si="113"/>
        <v>7774245.1132772062</v>
      </c>
      <c r="E658" s="14">
        <f t="shared" si="121"/>
        <v>-3.1272172864856469E-44</v>
      </c>
      <c r="F658" s="14">
        <f t="shared" si="114"/>
        <v>1.4142119814364774E-43</v>
      </c>
      <c r="G658" s="14">
        <f t="shared" si="115"/>
        <v>-2.3120595651931117E-44</v>
      </c>
      <c r="H658" s="14">
        <f t="shared" si="116"/>
        <v>825754.8867227966</v>
      </c>
      <c r="I658" s="14">
        <f t="shared" si="119"/>
        <v>5.4392768516787587E-44</v>
      </c>
      <c r="J658" s="3">
        <f t="shared" si="117"/>
        <v>825754.8867227966</v>
      </c>
      <c r="K658" s="3">
        <f t="shared" si="118"/>
        <v>3.1272172864856469E-44</v>
      </c>
      <c r="L658" s="3" t="str">
        <f ca="1">IF($A658&lt;=MAX(COVID19!A653:A4200),_xlfn.NUMBERVALUE(INDIRECT(ADDRESS((ROW(L658)-7)*28+29,5,,,"COVID19"))),"")</f>
        <v/>
      </c>
    </row>
    <row r="659" spans="1:12" x14ac:dyDescent="0.4">
      <c r="A659" s="1">
        <f t="shared" si="122"/>
        <v>44538</v>
      </c>
      <c r="B659" s="3">
        <f t="shared" si="123"/>
        <v>652</v>
      </c>
      <c r="C659" s="4">
        <f t="shared" si="120"/>
        <v>0.2446153846153846</v>
      </c>
      <c r="D659" s="14">
        <f t="shared" si="113"/>
        <v>7774245.1132772062</v>
      </c>
      <c r="E659" s="14">
        <f t="shared" si="121"/>
        <v>-2.6159564051917237E-44</v>
      </c>
      <c r="F659" s="14">
        <f t="shared" si="114"/>
        <v>1.1830060249171661E-43</v>
      </c>
      <c r="G659" s="14">
        <f t="shared" si="115"/>
        <v>-1.9340667675666074E-44</v>
      </c>
      <c r="H659" s="14">
        <f t="shared" si="116"/>
        <v>825754.8867227966</v>
      </c>
      <c r="I659" s="14">
        <f t="shared" si="119"/>
        <v>4.5500231727583311E-44</v>
      </c>
      <c r="J659" s="3">
        <f t="shared" si="117"/>
        <v>825754.8867227966</v>
      </c>
      <c r="K659" s="3">
        <f t="shared" si="118"/>
        <v>2.6159564051917237E-44</v>
      </c>
      <c r="L659" s="3" t="str">
        <f ca="1">IF($A659&lt;=MAX(COVID19!A654:A4200),_xlfn.NUMBERVALUE(INDIRECT(ADDRESS((ROW(L659)-7)*28+29,5,,,"COVID19"))),"")</f>
        <v/>
      </c>
    </row>
    <row r="660" spans="1:12" x14ac:dyDescent="0.4">
      <c r="A660" s="1">
        <f t="shared" si="122"/>
        <v>44539</v>
      </c>
      <c r="B660" s="3">
        <f t="shared" si="123"/>
        <v>653</v>
      </c>
      <c r="C660" s="4">
        <f t="shared" si="120"/>
        <v>0.2446153846153846</v>
      </c>
      <c r="D660" s="14">
        <f t="shared" si="113"/>
        <v>7774245.1132772062</v>
      </c>
      <c r="E660" s="14">
        <f t="shared" si="121"/>
        <v>-2.1882802782642566E-44</v>
      </c>
      <c r="F660" s="14">
        <f t="shared" si="114"/>
        <v>9.8959934816050535E-44</v>
      </c>
      <c r="G660" s="14">
        <f t="shared" si="115"/>
        <v>-1.6178710608146097E-44</v>
      </c>
      <c r="H660" s="14">
        <f t="shared" si="116"/>
        <v>825754.8867227966</v>
      </c>
      <c r="I660" s="14">
        <f t="shared" si="119"/>
        <v>3.8061513390788663E-44</v>
      </c>
      <c r="J660" s="3">
        <f t="shared" si="117"/>
        <v>825754.8867227966</v>
      </c>
      <c r="K660" s="3">
        <f t="shared" si="118"/>
        <v>2.1882802782642566E-44</v>
      </c>
      <c r="L660" s="3" t="str">
        <f ca="1">IF($A660&lt;=MAX(COVID19!A655:A4200),_xlfn.NUMBERVALUE(INDIRECT(ADDRESS((ROW(L660)-7)*28+29,5,,,"COVID19"))),"")</f>
        <v/>
      </c>
    </row>
    <row r="661" spans="1:12" x14ac:dyDescent="0.4">
      <c r="A661" s="1">
        <f t="shared" si="122"/>
        <v>44540</v>
      </c>
      <c r="B661" s="3">
        <f t="shared" si="123"/>
        <v>654</v>
      </c>
      <c r="C661" s="4">
        <f t="shared" si="120"/>
        <v>0.2446153846153846</v>
      </c>
      <c r="D661" s="14">
        <f t="shared" si="113"/>
        <v>7774245.1132772062</v>
      </c>
      <c r="E661" s="14">
        <f t="shared" si="121"/>
        <v>-1.8305238446392758E-44</v>
      </c>
      <c r="F661" s="14">
        <f t="shared" si="114"/>
        <v>8.2781224207904441E-44</v>
      </c>
      <c r="G661" s="14">
        <f t="shared" si="115"/>
        <v>-1.3533693941262791E-44</v>
      </c>
      <c r="H661" s="14">
        <f t="shared" si="116"/>
        <v>825754.8867227966</v>
      </c>
      <c r="I661" s="14">
        <f t="shared" si="119"/>
        <v>3.1838932387655549E-44</v>
      </c>
      <c r="J661" s="3">
        <f t="shared" si="117"/>
        <v>825754.8867227966</v>
      </c>
      <c r="K661" s="3">
        <f t="shared" si="118"/>
        <v>1.8305238446392758E-44</v>
      </c>
      <c r="L661" s="3" t="str">
        <f ca="1">IF($A661&lt;=MAX(COVID19!A656:A4200),_xlfn.NUMBERVALUE(INDIRECT(ADDRESS((ROW(L661)-7)*28+29,5,,,"COVID19"))),"")</f>
        <v/>
      </c>
    </row>
    <row r="662" spans="1:12" x14ac:dyDescent="0.4">
      <c r="A662" s="1">
        <f t="shared" si="122"/>
        <v>44541</v>
      </c>
      <c r="B662" s="3">
        <f t="shared" si="123"/>
        <v>655</v>
      </c>
      <c r="C662" s="4">
        <f t="shared" si="120"/>
        <v>0.2446153846153846</v>
      </c>
      <c r="D662" s="14">
        <f t="shared" si="113"/>
        <v>7774245.1132772062</v>
      </c>
      <c r="E662" s="14">
        <f t="shared" si="121"/>
        <v>-1.5312561096839126E-44</v>
      </c>
      <c r="F662" s="14">
        <f t="shared" si="114"/>
        <v>6.924753026664165E-44</v>
      </c>
      <c r="G662" s="14">
        <f t="shared" si="115"/>
        <v>-1.1321104390330735E-44</v>
      </c>
      <c r="H662" s="14">
        <f t="shared" si="116"/>
        <v>825754.8867227966</v>
      </c>
      <c r="I662" s="14">
        <f t="shared" si="119"/>
        <v>2.6633665487169861E-44</v>
      </c>
      <c r="J662" s="3">
        <f t="shared" si="117"/>
        <v>825754.8867227966</v>
      </c>
      <c r="K662" s="3">
        <f t="shared" si="118"/>
        <v>1.5312561096839126E-44</v>
      </c>
      <c r="L662" s="3" t="str">
        <f ca="1">IF($A662&lt;=MAX(COVID19!A657:A4200),_xlfn.NUMBERVALUE(INDIRECT(ADDRESS((ROW(L662)-7)*28+29,5,,,"COVID19"))),"")</f>
        <v/>
      </c>
    </row>
    <row r="663" spans="1:12" x14ac:dyDescent="0.4">
      <c r="A663" s="1">
        <f t="shared" si="122"/>
        <v>44542</v>
      </c>
      <c r="B663" s="3">
        <f t="shared" si="123"/>
        <v>656</v>
      </c>
      <c r="C663" s="4">
        <f t="shared" si="120"/>
        <v>0.2446153846153846</v>
      </c>
      <c r="D663" s="14">
        <f t="shared" si="113"/>
        <v>7774245.1132772062</v>
      </c>
      <c r="E663" s="14">
        <f t="shared" si="121"/>
        <v>-1.2809149032999173E-44</v>
      </c>
      <c r="F663" s="14">
        <f t="shared" si="114"/>
        <v>5.7926425876310917E-44</v>
      </c>
      <c r="G663" s="14">
        <f t="shared" si="115"/>
        <v>-9.4702455348127152E-45</v>
      </c>
      <c r="H663" s="14">
        <f t="shared" si="116"/>
        <v>825754.8867227966</v>
      </c>
      <c r="I663" s="14">
        <f t="shared" si="119"/>
        <v>2.2279394567811888E-44</v>
      </c>
      <c r="J663" s="3">
        <f t="shared" si="117"/>
        <v>825754.8867227966</v>
      </c>
      <c r="K663" s="3">
        <f t="shared" si="118"/>
        <v>1.2809149032999173E-44</v>
      </c>
      <c r="L663" s="3" t="str">
        <f ca="1">IF($A663&lt;=MAX(COVID19!A658:A4200),_xlfn.NUMBERVALUE(INDIRECT(ADDRESS((ROW(L663)-7)*28+29,5,,,"COVID19"))),"")</f>
        <v/>
      </c>
    </row>
    <row r="664" spans="1:12" x14ac:dyDescent="0.4">
      <c r="A664" s="1">
        <f t="shared" si="122"/>
        <v>44543</v>
      </c>
      <c r="B664" s="3">
        <f t="shared" si="123"/>
        <v>657</v>
      </c>
      <c r="C664" s="4">
        <f t="shared" si="120"/>
        <v>0.2446153846153846</v>
      </c>
      <c r="D664" s="14">
        <f t="shared" si="113"/>
        <v>7774245.1132772062</v>
      </c>
      <c r="E664" s="14">
        <f t="shared" si="121"/>
        <v>-1.071501350505321E-44</v>
      </c>
      <c r="F664" s="14">
        <f t="shared" si="114"/>
        <v>4.8456180341498199E-44</v>
      </c>
      <c r="G664" s="14">
        <f t="shared" si="115"/>
        <v>-7.9219789339845578E-45</v>
      </c>
      <c r="H664" s="14">
        <f t="shared" si="116"/>
        <v>825754.8867227966</v>
      </c>
      <c r="I664" s="14">
        <f t="shared" si="119"/>
        <v>1.8636992439037768E-44</v>
      </c>
      <c r="J664" s="3">
        <f t="shared" si="117"/>
        <v>825754.8867227966</v>
      </c>
      <c r="K664" s="3">
        <f t="shared" si="118"/>
        <v>1.071501350505321E-44</v>
      </c>
      <c r="L664" s="3" t="str">
        <f ca="1">IF($A664&lt;=MAX(COVID19!A659:A4200),_xlfn.NUMBERVALUE(INDIRECT(ADDRESS((ROW(L664)-7)*28+29,5,,,"COVID19"))),"")</f>
        <v/>
      </c>
    </row>
    <row r="665" spans="1:12" x14ac:dyDescent="0.4">
      <c r="A665" s="1">
        <f t="shared" si="122"/>
        <v>44544</v>
      </c>
      <c r="B665" s="3">
        <f t="shared" si="123"/>
        <v>658</v>
      </c>
      <c r="C665" s="4">
        <f t="shared" si="120"/>
        <v>0.2446153846153846</v>
      </c>
      <c r="D665" s="14">
        <f t="shared" si="113"/>
        <v>7774245.1132772062</v>
      </c>
      <c r="E665" s="14">
        <f t="shared" si="121"/>
        <v>-8.9632429225152337E-45</v>
      </c>
      <c r="F665" s="14">
        <f t="shared" si="114"/>
        <v>4.0534201407513643E-44</v>
      </c>
      <c r="G665" s="14">
        <f t="shared" si="115"/>
        <v>-6.6268345419130896E-45</v>
      </c>
      <c r="H665" s="14">
        <f t="shared" si="116"/>
        <v>825754.8867227966</v>
      </c>
      <c r="I665" s="14">
        <f t="shared" si="119"/>
        <v>1.5590077464428323E-44</v>
      </c>
      <c r="J665" s="3">
        <f t="shared" si="117"/>
        <v>825754.8867227966</v>
      </c>
      <c r="K665" s="3">
        <f t="shared" si="118"/>
        <v>8.9632429225152337E-45</v>
      </c>
      <c r="L665" s="3" t="str">
        <f ca="1">IF($A665&lt;=MAX(COVID19!A660:A4200),_xlfn.NUMBERVALUE(INDIRECT(ADDRESS((ROW(L665)-7)*28+29,5,,,"COVID19"))),"")</f>
        <v/>
      </c>
    </row>
    <row r="666" spans="1:12" x14ac:dyDescent="0.4">
      <c r="A666" s="1">
        <f t="shared" si="122"/>
        <v>44545</v>
      </c>
      <c r="B666" s="3">
        <f t="shared" si="123"/>
        <v>659</v>
      </c>
      <c r="C666" s="4">
        <f t="shared" si="120"/>
        <v>0.2446153846153846</v>
      </c>
      <c r="D666" s="14">
        <f t="shared" si="113"/>
        <v>7774245.1132772062</v>
      </c>
      <c r="E666" s="14">
        <f t="shared" si="121"/>
        <v>-7.4978649023756363E-45</v>
      </c>
      <c r="F666" s="14">
        <f t="shared" si="114"/>
        <v>3.3907366865600552E-44</v>
      </c>
      <c r="G666" s="14">
        <f t="shared" si="115"/>
        <v>-5.5434300459322671E-45</v>
      </c>
      <c r="H666" s="14">
        <f t="shared" si="116"/>
        <v>825754.8867227966</v>
      </c>
      <c r="I666" s="14">
        <f t="shared" si="119"/>
        <v>1.3041294948307903E-44</v>
      </c>
      <c r="J666" s="3">
        <f t="shared" si="117"/>
        <v>825754.8867227966</v>
      </c>
      <c r="K666" s="3">
        <f t="shared" si="118"/>
        <v>7.4978649023756363E-45</v>
      </c>
      <c r="L666" s="3" t="str">
        <f ca="1">IF($A666&lt;=MAX(COVID19!A661:A4200),_xlfn.NUMBERVALUE(INDIRECT(ADDRESS((ROW(L666)-7)*28+29,5,,,"COVID19"))),"")</f>
        <v/>
      </c>
    </row>
    <row r="667" spans="1:12" x14ac:dyDescent="0.4">
      <c r="A667" s="1">
        <f t="shared" si="122"/>
        <v>44546</v>
      </c>
      <c r="B667" s="3">
        <f t="shared" si="123"/>
        <v>660</v>
      </c>
      <c r="C667" s="4">
        <f t="shared" si="120"/>
        <v>0.2446153846153846</v>
      </c>
      <c r="D667" s="14">
        <f t="shared" si="113"/>
        <v>7774245.1132772062</v>
      </c>
      <c r="E667" s="14">
        <f t="shared" si="121"/>
        <v>-6.2720578456107198E-45</v>
      </c>
      <c r="F667" s="14">
        <f t="shared" si="114"/>
        <v>2.8363936819668286E-44</v>
      </c>
      <c r="G667" s="14">
        <f t="shared" si="115"/>
        <v>-4.6371486234924659E-45</v>
      </c>
      <c r="H667" s="14">
        <f t="shared" si="116"/>
        <v>825754.8867227966</v>
      </c>
      <c r="I667" s="14">
        <f t="shared" si="119"/>
        <v>1.0909206469103186E-44</v>
      </c>
      <c r="J667" s="3">
        <f t="shared" si="117"/>
        <v>825754.8867227966</v>
      </c>
      <c r="K667" s="3">
        <f t="shared" si="118"/>
        <v>6.2720578456107198E-45</v>
      </c>
      <c r="L667" s="3" t="str">
        <f ca="1">IF($A667&lt;=MAX(COVID19!A662:A4200),_xlfn.NUMBERVALUE(INDIRECT(ADDRESS((ROW(L667)-7)*28+29,5,,,"COVID19"))),"")</f>
        <v/>
      </c>
    </row>
    <row r="668" spans="1:12" x14ac:dyDescent="0.4">
      <c r="A668" s="1">
        <f t="shared" si="122"/>
        <v>44547</v>
      </c>
      <c r="B668" s="3">
        <f t="shared" si="123"/>
        <v>661</v>
      </c>
      <c r="C668" s="4">
        <f t="shared" si="120"/>
        <v>0.2446153846153846</v>
      </c>
      <c r="D668" s="14">
        <f t="shared" si="113"/>
        <v>7774245.1132772062</v>
      </c>
      <c r="E668" s="14">
        <f t="shared" si="121"/>
        <v>-5.2466548985462288E-45</v>
      </c>
      <c r="F668" s="14">
        <f t="shared" si="114"/>
        <v>2.3726788196175818E-44</v>
      </c>
      <c r="G668" s="14">
        <f t="shared" si="115"/>
        <v>-3.8790328692137008E-45</v>
      </c>
      <c r="H668" s="14">
        <f t="shared" si="116"/>
        <v>825754.8867227966</v>
      </c>
      <c r="I668" s="14">
        <f t="shared" si="119"/>
        <v>9.1256877677599296E-45</v>
      </c>
      <c r="J668" s="3">
        <f t="shared" si="117"/>
        <v>825754.8867227966</v>
      </c>
      <c r="K668" s="3">
        <f t="shared" si="118"/>
        <v>5.2466548985462288E-45</v>
      </c>
      <c r="L668" s="3" t="str">
        <f ca="1">IF($A668&lt;=MAX(COVID19!A663:A4200),_xlfn.NUMBERVALUE(INDIRECT(ADDRESS((ROW(L668)-7)*28+29,5,,,"COVID19"))),"")</f>
        <v/>
      </c>
    </row>
    <row r="669" spans="1:12" x14ac:dyDescent="0.4">
      <c r="A669" s="1">
        <f t="shared" si="122"/>
        <v>44548</v>
      </c>
      <c r="B669" s="3">
        <f t="shared" si="123"/>
        <v>662</v>
      </c>
      <c r="C669" s="4">
        <f t="shared" si="120"/>
        <v>0.2446153846153846</v>
      </c>
      <c r="D669" s="14">
        <f t="shared" si="113"/>
        <v>7774245.1132772062</v>
      </c>
      <c r="E669" s="14">
        <f t="shared" si="121"/>
        <v>-4.3888924978112594E-45</v>
      </c>
      <c r="F669" s="14">
        <f t="shared" si="114"/>
        <v>1.9847755326962117E-44</v>
      </c>
      <c r="G669" s="14">
        <f t="shared" si="115"/>
        <v>-3.2448595510203236E-45</v>
      </c>
      <c r="H669" s="14">
        <f t="shared" si="116"/>
        <v>825754.8867227966</v>
      </c>
      <c r="I669" s="14">
        <f t="shared" si="119"/>
        <v>7.633752048831583E-45</v>
      </c>
      <c r="J669" s="3">
        <f t="shared" si="117"/>
        <v>825754.8867227966</v>
      </c>
      <c r="K669" s="3">
        <f t="shared" si="118"/>
        <v>4.3888924978112594E-45</v>
      </c>
      <c r="L669" s="3" t="str">
        <f ca="1">IF($A669&lt;=MAX(COVID19!A664:A4200),_xlfn.NUMBERVALUE(INDIRECT(ADDRESS((ROW(L669)-7)*28+29,5,,,"COVID19"))),"")</f>
        <v/>
      </c>
    </row>
    <row r="670" spans="1:12" x14ac:dyDescent="0.4">
      <c r="A670" s="1">
        <f t="shared" si="122"/>
        <v>44549</v>
      </c>
      <c r="B670" s="3">
        <f t="shared" si="123"/>
        <v>663</v>
      </c>
      <c r="C670" s="4">
        <f t="shared" si="120"/>
        <v>0.2446153846153846</v>
      </c>
      <c r="D670" s="14">
        <f t="shared" si="113"/>
        <v>7774245.1132772062</v>
      </c>
      <c r="E670" s="14">
        <f t="shared" si="121"/>
        <v>-3.6713635125270539E-45</v>
      </c>
      <c r="F670" s="14">
        <f t="shared" si="114"/>
        <v>1.6602895775941793E-44</v>
      </c>
      <c r="G670" s="14">
        <f t="shared" si="115"/>
        <v>-2.7143656320659434E-45</v>
      </c>
      <c r="H670" s="14">
        <f t="shared" si="116"/>
        <v>825754.8867227966</v>
      </c>
      <c r="I670" s="14">
        <f t="shared" si="119"/>
        <v>6.3857291445929973E-45</v>
      </c>
      <c r="J670" s="3">
        <f t="shared" si="117"/>
        <v>825754.8867227966</v>
      </c>
      <c r="K670" s="3">
        <f t="shared" si="118"/>
        <v>3.6713635125270539E-45</v>
      </c>
      <c r="L670" s="3" t="str">
        <f ca="1">IF($A670&lt;=MAX(COVID19!A665:A4200),_xlfn.NUMBERVALUE(INDIRECT(ADDRESS((ROW(L670)-7)*28+29,5,,,"COVID19"))),"")</f>
        <v/>
      </c>
    </row>
    <row r="671" spans="1:12" x14ac:dyDescent="0.4">
      <c r="A671" s="1">
        <f t="shared" si="122"/>
        <v>44550</v>
      </c>
      <c r="B671" s="3">
        <f t="shared" si="123"/>
        <v>664</v>
      </c>
      <c r="C671" s="4">
        <f t="shared" si="120"/>
        <v>0.2446153846153846</v>
      </c>
      <c r="D671" s="14">
        <f t="shared" si="113"/>
        <v>7774245.1132772062</v>
      </c>
      <c r="E671" s="14">
        <f t="shared" si="121"/>
        <v>-3.0711415346438585E-45</v>
      </c>
      <c r="F671" s="14">
        <f t="shared" si="114"/>
        <v>1.388853014387585E-44</v>
      </c>
      <c r="G671" s="14">
        <f t="shared" si="115"/>
        <v>-2.2706008283853142E-45</v>
      </c>
      <c r="H671" s="14">
        <f t="shared" si="116"/>
        <v>825754.8867227966</v>
      </c>
      <c r="I671" s="14">
        <f t="shared" si="119"/>
        <v>5.3417423630291727E-45</v>
      </c>
      <c r="J671" s="3">
        <f t="shared" si="117"/>
        <v>825754.8867227966</v>
      </c>
      <c r="K671" s="3">
        <f t="shared" si="118"/>
        <v>3.0711415346438585E-45</v>
      </c>
      <c r="L671" s="3" t="str">
        <f ca="1">IF($A671&lt;=MAX(COVID19!A666:A4200),_xlfn.NUMBERVALUE(INDIRECT(ADDRESS((ROW(L671)-7)*28+29,5,,,"COVID19"))),"")</f>
        <v/>
      </c>
    </row>
    <row r="672" spans="1:12" x14ac:dyDescent="0.4">
      <c r="A672" s="1">
        <f t="shared" si="122"/>
        <v>44551</v>
      </c>
      <c r="B672" s="3">
        <f t="shared" si="123"/>
        <v>665</v>
      </c>
      <c r="C672" s="4">
        <f t="shared" si="120"/>
        <v>0.2446153846153846</v>
      </c>
      <c r="D672" s="14">
        <f t="shared" si="113"/>
        <v>7774245.1132772062</v>
      </c>
      <c r="E672" s="14">
        <f t="shared" si="121"/>
        <v>-2.5690483368459773E-45</v>
      </c>
      <c r="F672" s="14">
        <f t="shared" si="114"/>
        <v>1.1617929315490536E-44</v>
      </c>
      <c r="G672" s="14">
        <f t="shared" si="115"/>
        <v>-1.8993860152657671E-45</v>
      </c>
      <c r="H672" s="14">
        <f t="shared" si="116"/>
        <v>825754.8867227966</v>
      </c>
      <c r="I672" s="14">
        <f t="shared" si="119"/>
        <v>4.4684343521117445E-45</v>
      </c>
      <c r="J672" s="3">
        <f t="shared" si="117"/>
        <v>825754.8867227966</v>
      </c>
      <c r="K672" s="3">
        <f t="shared" si="118"/>
        <v>2.5690483368459773E-45</v>
      </c>
      <c r="L672" s="3" t="str">
        <f ca="1">IF($A672&lt;=MAX(COVID19!A667:A4200),_xlfn.NUMBERVALUE(INDIRECT(ADDRESS((ROW(L672)-7)*28+29,5,,,"COVID19"))),"")</f>
        <v/>
      </c>
    </row>
    <row r="673" spans="1:12" x14ac:dyDescent="0.4">
      <c r="A673" s="1">
        <f t="shared" si="122"/>
        <v>44552</v>
      </c>
      <c r="B673" s="3">
        <f t="shared" si="123"/>
        <v>666</v>
      </c>
      <c r="C673" s="4">
        <f t="shared" si="120"/>
        <v>0.2446153846153846</v>
      </c>
      <c r="D673" s="14">
        <f t="shared" si="113"/>
        <v>7774245.1132772062</v>
      </c>
      <c r="E673" s="14">
        <f t="shared" si="121"/>
        <v>-2.1490410919197332E-45</v>
      </c>
      <c r="F673" s="14">
        <f t="shared" si="114"/>
        <v>9.7185433002247695E-45</v>
      </c>
      <c r="G673" s="14">
        <f t="shared" si="115"/>
        <v>-1.5888601773974857E-45</v>
      </c>
      <c r="H673" s="14">
        <f t="shared" si="116"/>
        <v>825754.8867227966</v>
      </c>
      <c r="I673" s="14">
        <f t="shared" si="119"/>
        <v>3.7379012693172189E-45</v>
      </c>
      <c r="J673" s="3">
        <f t="shared" si="117"/>
        <v>825754.8867227966</v>
      </c>
      <c r="K673" s="3">
        <f t="shared" si="118"/>
        <v>2.1490410919197332E-45</v>
      </c>
      <c r="L673" s="3" t="str">
        <f ca="1">IF($A673&lt;=MAX(COVID19!A668:A4200),_xlfn.NUMBERVALUE(INDIRECT(ADDRESS((ROW(L673)-7)*28+29,5,,,"COVID19"))),"")</f>
        <v/>
      </c>
    </row>
    <row r="674" spans="1:12" x14ac:dyDescent="0.4">
      <c r="A674" s="1">
        <f t="shared" si="122"/>
        <v>44553</v>
      </c>
      <c r="B674" s="3">
        <f t="shared" si="123"/>
        <v>667</v>
      </c>
      <c r="C674" s="4">
        <f t="shared" si="120"/>
        <v>0.2446153846153846</v>
      </c>
      <c r="D674" s="14">
        <f t="shared" si="113"/>
        <v>7774245.1132772062</v>
      </c>
      <c r="E674" s="14">
        <f t="shared" si="121"/>
        <v>-1.7976997740842607E-45</v>
      </c>
      <c r="F674" s="14">
        <f t="shared" si="114"/>
        <v>8.1296831228272838E-45</v>
      </c>
      <c r="G674" s="14">
        <f t="shared" si="115"/>
        <v>-1.3291014270031559E-45</v>
      </c>
      <c r="H674" s="14">
        <f t="shared" si="116"/>
        <v>825754.8867227966</v>
      </c>
      <c r="I674" s="14">
        <f t="shared" si="119"/>
        <v>3.1268012010874166E-45</v>
      </c>
      <c r="J674" s="3">
        <f t="shared" si="117"/>
        <v>825754.8867227966</v>
      </c>
      <c r="K674" s="3">
        <f t="shared" si="118"/>
        <v>1.7976997740842607E-45</v>
      </c>
      <c r="L674" s="3" t="str">
        <f ca="1">IF($A674&lt;=MAX(COVID19!A669:A4200),_xlfn.NUMBERVALUE(INDIRECT(ADDRESS((ROW(L674)-7)*28+29,5,,,"COVID19"))),"")</f>
        <v/>
      </c>
    </row>
    <row r="675" spans="1:12" x14ac:dyDescent="0.4">
      <c r="A675" s="1">
        <f t="shared" si="122"/>
        <v>44554</v>
      </c>
      <c r="B675" s="3">
        <f t="shared" si="123"/>
        <v>668</v>
      </c>
      <c r="C675" s="4">
        <f t="shared" si="120"/>
        <v>0.2446153846153846</v>
      </c>
      <c r="D675" s="14">
        <f t="shared" si="113"/>
        <v>7774245.1132772062</v>
      </c>
      <c r="E675" s="14">
        <f t="shared" si="121"/>
        <v>-1.5037983637882469E-45</v>
      </c>
      <c r="F675" s="14">
        <f t="shared" si="114"/>
        <v>6.8005816958241282E-45</v>
      </c>
      <c r="G675" s="14">
        <f t="shared" si="115"/>
        <v>-1.1118099807594944E-45</v>
      </c>
      <c r="H675" s="14">
        <f t="shared" si="116"/>
        <v>825754.8867227966</v>
      </c>
      <c r="I675" s="14">
        <f t="shared" si="119"/>
        <v>2.6156083445477412E-45</v>
      </c>
      <c r="J675" s="3">
        <f t="shared" si="117"/>
        <v>825754.8867227966</v>
      </c>
      <c r="K675" s="3">
        <f t="shared" si="118"/>
        <v>1.5037983637882469E-45</v>
      </c>
      <c r="L675" s="3" t="str">
        <f ca="1">IF($A675&lt;=MAX(COVID19!A670:A4200),_xlfn.NUMBERVALUE(INDIRECT(ADDRESS((ROW(L675)-7)*28+29,5,,,"COVID19"))),"")</f>
        <v/>
      </c>
    </row>
    <row r="676" spans="1:12" x14ac:dyDescent="0.4">
      <c r="A676" s="1">
        <f t="shared" si="122"/>
        <v>44555</v>
      </c>
      <c r="B676" s="3">
        <f t="shared" si="123"/>
        <v>669</v>
      </c>
      <c r="C676" s="4">
        <f t="shared" si="120"/>
        <v>0.2446153846153846</v>
      </c>
      <c r="D676" s="14">
        <f t="shared" si="113"/>
        <v>7774245.1132772062</v>
      </c>
      <c r="E676" s="14">
        <f t="shared" si="121"/>
        <v>-1.2579461551549444E-45</v>
      </c>
      <c r="F676" s="14">
        <f t="shared" si="114"/>
        <v>5.6887717150646335E-45</v>
      </c>
      <c r="G676" s="14">
        <f t="shared" si="115"/>
        <v>-9.3004296602376051E-46</v>
      </c>
      <c r="H676" s="14">
        <f t="shared" si="116"/>
        <v>825754.8867227966</v>
      </c>
      <c r="I676" s="14">
        <f t="shared" si="119"/>
        <v>2.1879891211787049E-45</v>
      </c>
      <c r="J676" s="3">
        <f t="shared" si="117"/>
        <v>825754.8867227966</v>
      </c>
      <c r="K676" s="3">
        <f t="shared" si="118"/>
        <v>1.2579461551549444E-45</v>
      </c>
      <c r="L676" s="3" t="str">
        <f ca="1">IF($A676&lt;=MAX(COVID19!A671:A4200),_xlfn.NUMBERVALUE(INDIRECT(ADDRESS((ROW(L676)-7)*28+29,5,,,"COVID19"))),"")</f>
        <v/>
      </c>
    </row>
    <row r="677" spans="1:12" x14ac:dyDescent="0.4">
      <c r="A677" s="1">
        <f t="shared" si="122"/>
        <v>44556</v>
      </c>
      <c r="B677" s="3">
        <f t="shared" si="123"/>
        <v>670</v>
      </c>
      <c r="C677" s="4">
        <f t="shared" si="120"/>
        <v>0.2446153846153846</v>
      </c>
      <c r="D677" s="14">
        <f t="shared" ref="D677:D740" si="124">D676+E676</f>
        <v>7774245.1132772062</v>
      </c>
      <c r="E677" s="14">
        <f t="shared" si="121"/>
        <v>-1.0522877051699818E-45</v>
      </c>
      <c r="F677" s="14">
        <f t="shared" ref="F677:F740" si="125">F676+G676</f>
        <v>4.7587287490408731E-45</v>
      </c>
      <c r="G677" s="14">
        <f t="shared" ref="G677:G740" si="126">-E677-I677</f>
        <v>-7.7799258292266151E-46</v>
      </c>
      <c r="H677" s="14">
        <f t="shared" ref="H677:H740" si="127">H676+I676</f>
        <v>825754.8867227966</v>
      </c>
      <c r="I677" s="14">
        <f t="shared" si="119"/>
        <v>1.8302802880926433E-45</v>
      </c>
      <c r="J677" s="3">
        <f t="shared" ref="J677:J740" si="128">F677+H677</f>
        <v>825754.8867227966</v>
      </c>
      <c r="K677" s="3">
        <f t="shared" ref="K677:K740" si="129">G677+I677</f>
        <v>1.0522877051699818E-45</v>
      </c>
      <c r="L677" s="3" t="str">
        <f ca="1">IF($A677&lt;=MAX(COVID19!A672:A4200),_xlfn.NUMBERVALUE(INDIRECT(ADDRESS((ROW(L677)-7)*28+29,5,,,"COVID19"))),"")</f>
        <v/>
      </c>
    </row>
    <row r="678" spans="1:12" x14ac:dyDescent="0.4">
      <c r="A678" s="1">
        <f t="shared" si="122"/>
        <v>44557</v>
      </c>
      <c r="B678" s="3">
        <f t="shared" si="123"/>
        <v>671</v>
      </c>
      <c r="C678" s="4">
        <f t="shared" si="120"/>
        <v>0.2446153846153846</v>
      </c>
      <c r="D678" s="14">
        <f t="shared" si="124"/>
        <v>7774245.1132772062</v>
      </c>
      <c r="E678" s="14">
        <f t="shared" si="121"/>
        <v>-8.8025183742106695E-46</v>
      </c>
      <c r="F678" s="14">
        <f t="shared" si="125"/>
        <v>3.9807361661182116E-45</v>
      </c>
      <c r="G678" s="14">
        <f t="shared" si="126"/>
        <v>-6.5080053416286035E-46</v>
      </c>
      <c r="H678" s="14">
        <f t="shared" si="127"/>
        <v>825754.8867227966</v>
      </c>
      <c r="I678" s="14">
        <f t="shared" si="119"/>
        <v>1.5310523715839273E-45</v>
      </c>
      <c r="J678" s="3">
        <f t="shared" si="128"/>
        <v>825754.8867227966</v>
      </c>
      <c r="K678" s="3">
        <f t="shared" si="129"/>
        <v>8.8025183742106695E-46</v>
      </c>
      <c r="L678" s="3" t="str">
        <f ca="1">IF($A678&lt;=MAX(COVID19!A673:A4200),_xlfn.NUMBERVALUE(INDIRECT(ADDRESS((ROW(L678)-7)*28+29,5,,,"COVID19"))),"")</f>
        <v/>
      </c>
    </row>
    <row r="679" spans="1:12" x14ac:dyDescent="0.4">
      <c r="A679" s="1">
        <f t="shared" si="122"/>
        <v>44558</v>
      </c>
      <c r="B679" s="3">
        <f t="shared" si="123"/>
        <v>672</v>
      </c>
      <c r="C679" s="4">
        <f t="shared" si="120"/>
        <v>0.2446153846153846</v>
      </c>
      <c r="D679" s="14">
        <f t="shared" si="124"/>
        <v>7774245.1132772062</v>
      </c>
      <c r="E679" s="14">
        <f t="shared" si="121"/>
        <v>-7.3634168058439869E-46</v>
      </c>
      <c r="F679" s="14">
        <f t="shared" si="125"/>
        <v>3.3299356319553513E-45</v>
      </c>
      <c r="G679" s="14">
        <f t="shared" si="126"/>
        <v>-5.4440279324458244E-46</v>
      </c>
      <c r="H679" s="14">
        <f t="shared" si="127"/>
        <v>825754.8867227966</v>
      </c>
      <c r="I679" s="14">
        <f t="shared" si="119"/>
        <v>1.2807444738289811E-45</v>
      </c>
      <c r="J679" s="3">
        <f t="shared" si="128"/>
        <v>825754.8867227966</v>
      </c>
      <c r="K679" s="3">
        <f t="shared" si="129"/>
        <v>7.3634168058439869E-46</v>
      </c>
      <c r="L679" s="3" t="str">
        <f ca="1">IF($A679&lt;=MAX(COVID19!A674:A4200),_xlfn.NUMBERVALUE(INDIRECT(ADDRESS((ROW(L679)-7)*28+29,5,,,"COVID19"))),"")</f>
        <v/>
      </c>
    </row>
    <row r="680" spans="1:12" x14ac:dyDescent="0.4">
      <c r="A680" s="1">
        <f t="shared" si="122"/>
        <v>44559</v>
      </c>
      <c r="B680" s="3">
        <f t="shared" si="123"/>
        <v>673</v>
      </c>
      <c r="C680" s="4">
        <f t="shared" si="120"/>
        <v>0.2446153846153846</v>
      </c>
      <c r="D680" s="14">
        <f t="shared" si="124"/>
        <v>7774245.1132772062</v>
      </c>
      <c r="E680" s="14">
        <f t="shared" si="121"/>
        <v>-6.1595903299034695E-46</v>
      </c>
      <c r="F680" s="14">
        <f t="shared" si="125"/>
        <v>2.7855328387107687E-45</v>
      </c>
      <c r="G680" s="14">
        <f t="shared" si="126"/>
        <v>-4.5539975112917944E-46</v>
      </c>
      <c r="H680" s="14">
        <f t="shared" si="127"/>
        <v>825754.8867227966</v>
      </c>
      <c r="I680" s="14">
        <f t="shared" si="119"/>
        <v>1.0713587841195264E-45</v>
      </c>
      <c r="J680" s="3">
        <f t="shared" si="128"/>
        <v>825754.8867227966</v>
      </c>
      <c r="K680" s="3">
        <f t="shared" si="129"/>
        <v>6.1595903299034695E-46</v>
      </c>
      <c r="L680" s="3" t="str">
        <f ca="1">IF($A680&lt;=MAX(COVID19!A675:A4200),_xlfn.NUMBERVALUE(INDIRECT(ADDRESS((ROW(L680)-7)*28+29,5,,,"COVID19"))),"")</f>
        <v/>
      </c>
    </row>
    <row r="681" spans="1:12" x14ac:dyDescent="0.4">
      <c r="A681" s="1">
        <f t="shared" si="122"/>
        <v>44560</v>
      </c>
      <c r="B681" s="3">
        <f t="shared" si="123"/>
        <v>674</v>
      </c>
      <c r="C681" s="4">
        <f t="shared" si="120"/>
        <v>0.2446153846153846</v>
      </c>
      <c r="D681" s="14">
        <f t="shared" si="124"/>
        <v>7774245.1132772062</v>
      </c>
      <c r="E681" s="14">
        <f t="shared" si="121"/>
        <v>-5.1525744138412429E-46</v>
      </c>
      <c r="F681" s="14">
        <f t="shared" si="125"/>
        <v>2.3301330875815892E-45</v>
      </c>
      <c r="G681" s="14">
        <f t="shared" si="126"/>
        <v>-3.8094759230110229E-46</v>
      </c>
      <c r="H681" s="14">
        <f t="shared" si="127"/>
        <v>825754.8867227966</v>
      </c>
      <c r="I681" s="14">
        <f t="shared" si="119"/>
        <v>8.9620503368522658E-46</v>
      </c>
      <c r="J681" s="3">
        <f t="shared" si="128"/>
        <v>825754.8867227966</v>
      </c>
      <c r="K681" s="3">
        <f t="shared" si="129"/>
        <v>5.1525744138412429E-46</v>
      </c>
      <c r="L681" s="3" t="str">
        <f ca="1">IF($A681&lt;=MAX(COVID19!A676:A4200),_xlfn.NUMBERVALUE(INDIRECT(ADDRESS((ROW(L681)-7)*28+29,5,,,"COVID19"))),"")</f>
        <v/>
      </c>
    </row>
    <row r="682" spans="1:12" x14ac:dyDescent="0.4">
      <c r="A682" s="1">
        <f t="shared" si="122"/>
        <v>44561</v>
      </c>
      <c r="B682" s="3">
        <f t="shared" si="123"/>
        <v>675</v>
      </c>
      <c r="C682" s="4">
        <f t="shared" si="120"/>
        <v>0.2446153846153846</v>
      </c>
      <c r="D682" s="14">
        <f t="shared" si="124"/>
        <v>7774245.1132772062</v>
      </c>
      <c r="E682" s="14">
        <f t="shared" si="121"/>
        <v>-4.3101929946999403E-46</v>
      </c>
      <c r="F682" s="14">
        <f t="shared" si="125"/>
        <v>1.9491854952804869E-45</v>
      </c>
      <c r="G682" s="14">
        <f t="shared" si="126"/>
        <v>-3.1866742948403926E-46</v>
      </c>
      <c r="H682" s="14">
        <f t="shared" si="127"/>
        <v>825754.8867227966</v>
      </c>
      <c r="I682" s="14">
        <f t="shared" si="119"/>
        <v>7.4968672895403329E-46</v>
      </c>
      <c r="J682" s="3">
        <f t="shared" si="128"/>
        <v>825754.8867227966</v>
      </c>
      <c r="K682" s="3">
        <f t="shared" si="129"/>
        <v>4.3101929946999403E-46</v>
      </c>
      <c r="L682" s="3" t="str">
        <f ca="1">IF($A682&lt;=MAX(COVID19!A677:A4200),_xlfn.NUMBERVALUE(INDIRECT(ADDRESS((ROW(L682)-7)*28+29,5,,,"COVID19"))),"")</f>
        <v/>
      </c>
    </row>
    <row r="683" spans="1:12" x14ac:dyDescent="0.4">
      <c r="A683" s="1">
        <f t="shared" si="122"/>
        <v>44562</v>
      </c>
      <c r="B683" s="3">
        <f t="shared" si="123"/>
        <v>676</v>
      </c>
      <c r="C683" s="4">
        <f t="shared" si="120"/>
        <v>0.2446153846153846</v>
      </c>
      <c r="D683" s="14">
        <f t="shared" si="124"/>
        <v>7774245.1132772062</v>
      </c>
      <c r="E683" s="14">
        <f t="shared" si="121"/>
        <v>-3.6055303930507853E-46</v>
      </c>
      <c r="F683" s="14">
        <f t="shared" si="125"/>
        <v>1.6305180657964475E-45</v>
      </c>
      <c r="G683" s="14">
        <f t="shared" si="126"/>
        <v>-2.6656929369355505E-46</v>
      </c>
      <c r="H683" s="14">
        <f t="shared" si="127"/>
        <v>825754.8867227966</v>
      </c>
      <c r="I683" s="14">
        <f t="shared" si="119"/>
        <v>6.2712233299863359E-46</v>
      </c>
      <c r="J683" s="3">
        <f t="shared" si="128"/>
        <v>825754.8867227966</v>
      </c>
      <c r="K683" s="3">
        <f t="shared" si="129"/>
        <v>3.6055303930507853E-46</v>
      </c>
      <c r="L683" s="3" t="str">
        <f ca="1">IF($A683&lt;=MAX(COVID19!A678:A4200),_xlfn.NUMBERVALUE(INDIRECT(ADDRESS((ROW(L683)-7)*28+29,5,,,"COVID19"))),"")</f>
        <v/>
      </c>
    </row>
    <row r="684" spans="1:12" x14ac:dyDescent="0.4">
      <c r="A684" s="1">
        <f t="shared" si="122"/>
        <v>44563</v>
      </c>
      <c r="B684" s="3">
        <f t="shared" si="123"/>
        <v>677</v>
      </c>
      <c r="C684" s="4">
        <f t="shared" si="120"/>
        <v>0.2446153846153846</v>
      </c>
      <c r="D684" s="14">
        <f t="shared" si="124"/>
        <v>7774245.1132772062</v>
      </c>
      <c r="E684" s="14">
        <f t="shared" si="121"/>
        <v>-3.0160713061336954E-46</v>
      </c>
      <c r="F684" s="14">
        <f t="shared" si="125"/>
        <v>1.3639487721028925E-45</v>
      </c>
      <c r="G684" s="14">
        <f t="shared" si="126"/>
        <v>-2.2298855096466596E-46</v>
      </c>
      <c r="H684" s="14">
        <f t="shared" si="127"/>
        <v>825754.8867227966</v>
      </c>
      <c r="I684" s="14">
        <f t="shared" si="119"/>
        <v>5.245956815780355E-46</v>
      </c>
      <c r="J684" s="3">
        <f t="shared" si="128"/>
        <v>825754.8867227966</v>
      </c>
      <c r="K684" s="3">
        <f t="shared" si="129"/>
        <v>3.0160713061336954E-46</v>
      </c>
      <c r="L684" s="3" t="str">
        <f ca="1">IF($A684&lt;=MAX(COVID19!A679:A4200),_xlfn.NUMBERVALUE(INDIRECT(ADDRESS((ROW(L684)-7)*28+29,5,,,"COVID19"))),"")</f>
        <v/>
      </c>
    </row>
    <row r="685" spans="1:12" x14ac:dyDescent="0.4">
      <c r="A685" s="1">
        <f t="shared" si="122"/>
        <v>44564</v>
      </c>
      <c r="B685" s="3">
        <f t="shared" si="123"/>
        <v>678</v>
      </c>
      <c r="C685" s="4">
        <f t="shared" si="120"/>
        <v>0.2446153846153846</v>
      </c>
      <c r="D685" s="14">
        <f t="shared" si="124"/>
        <v>7774245.1132772062</v>
      </c>
      <c r="E685" s="14">
        <f t="shared" si="121"/>
        <v>-2.5229814013538073E-46</v>
      </c>
      <c r="F685" s="14">
        <f t="shared" si="125"/>
        <v>1.1409602211382265E-45</v>
      </c>
      <c r="G685" s="14">
        <f t="shared" si="126"/>
        <v>-1.8653271414855251E-46</v>
      </c>
      <c r="H685" s="14">
        <f t="shared" si="127"/>
        <v>825754.8867227966</v>
      </c>
      <c r="I685" s="14">
        <f t="shared" si="119"/>
        <v>4.3883085428393324E-46</v>
      </c>
      <c r="J685" s="3">
        <f t="shared" si="128"/>
        <v>825754.8867227966</v>
      </c>
      <c r="K685" s="3">
        <f t="shared" si="129"/>
        <v>2.5229814013538073E-46</v>
      </c>
      <c r="L685" s="3" t="str">
        <f ca="1">IF($A685&lt;=MAX(COVID19!A680:A4200),_xlfn.NUMBERVALUE(INDIRECT(ADDRESS((ROW(L685)-7)*28+29,5,,,"COVID19"))),"")</f>
        <v/>
      </c>
    </row>
    <row r="686" spans="1:12" x14ac:dyDescent="0.4">
      <c r="A686" s="1">
        <f t="shared" si="122"/>
        <v>44565</v>
      </c>
      <c r="B686" s="3">
        <f t="shared" si="123"/>
        <v>679</v>
      </c>
      <c r="C686" s="4">
        <f t="shared" si="120"/>
        <v>0.2446153846153846</v>
      </c>
      <c r="D686" s="14">
        <f t="shared" si="124"/>
        <v>7774245.1132772062</v>
      </c>
      <c r="E686" s="14">
        <f t="shared" si="121"/>
        <v>-2.1105055237361345E-46</v>
      </c>
      <c r="F686" s="14">
        <f t="shared" si="125"/>
        <v>9.5442750698967399E-46</v>
      </c>
      <c r="G686" s="14">
        <f t="shared" si="126"/>
        <v>-1.5603695031472263E-46</v>
      </c>
      <c r="H686" s="14">
        <f t="shared" si="127"/>
        <v>825754.8867227966</v>
      </c>
      <c r="I686" s="14">
        <f t="shared" si="119"/>
        <v>3.6708750268833609E-46</v>
      </c>
      <c r="J686" s="3">
        <f t="shared" si="128"/>
        <v>825754.8867227966</v>
      </c>
      <c r="K686" s="3">
        <f t="shared" si="129"/>
        <v>2.1105055237361345E-46</v>
      </c>
      <c r="L686" s="3" t="str">
        <f ca="1">IF($A686&lt;=MAX(COVID19!A681:A4200),_xlfn.NUMBERVALUE(INDIRECT(ADDRESS((ROW(L686)-7)*28+29,5,,,"COVID19"))),"")</f>
        <v/>
      </c>
    </row>
    <row r="687" spans="1:12" x14ac:dyDescent="0.4">
      <c r="A687" s="1">
        <f t="shared" si="122"/>
        <v>44566</v>
      </c>
      <c r="B687" s="3">
        <f t="shared" si="123"/>
        <v>680</v>
      </c>
      <c r="C687" s="4">
        <f t="shared" si="120"/>
        <v>0.2446153846153846</v>
      </c>
      <c r="D687" s="14">
        <f t="shared" si="124"/>
        <v>7774245.1132772062</v>
      </c>
      <c r="E687" s="14">
        <f t="shared" si="121"/>
        <v>-1.7654642889284232E-46</v>
      </c>
      <c r="F687" s="14">
        <f t="shared" si="125"/>
        <v>7.9839055667495144E-46</v>
      </c>
      <c r="G687" s="14">
        <f t="shared" si="126"/>
        <v>-1.3052686213598514E-46</v>
      </c>
      <c r="H687" s="14">
        <f t="shared" si="127"/>
        <v>825754.8867227966</v>
      </c>
      <c r="I687" s="14">
        <f t="shared" si="119"/>
        <v>3.0707329102882746E-46</v>
      </c>
      <c r="J687" s="3">
        <f t="shared" si="128"/>
        <v>825754.8867227966</v>
      </c>
      <c r="K687" s="3">
        <f t="shared" si="129"/>
        <v>1.7654642889284232E-46</v>
      </c>
      <c r="L687" s="3" t="str">
        <f ca="1">IF($A687&lt;=MAX(COVID19!A682:A4200),_xlfn.NUMBERVALUE(INDIRECT(ADDRESS((ROW(L687)-7)*28+29,5,,,"COVID19"))),"")</f>
        <v/>
      </c>
    </row>
    <row r="688" spans="1:12" x14ac:dyDescent="0.4">
      <c r="A688" s="1">
        <f t="shared" si="122"/>
        <v>44567</v>
      </c>
      <c r="B688" s="3">
        <f t="shared" si="123"/>
        <v>681</v>
      </c>
      <c r="C688" s="4">
        <f t="shared" si="120"/>
        <v>0.2446153846153846</v>
      </c>
      <c r="D688" s="14">
        <f t="shared" si="124"/>
        <v>7774245.1132772062</v>
      </c>
      <c r="E688" s="14">
        <f t="shared" si="121"/>
        <v>-1.4768329769466301E-46</v>
      </c>
      <c r="F688" s="14">
        <f t="shared" si="125"/>
        <v>6.6786369453896634E-46</v>
      </c>
      <c r="G688" s="14">
        <f t="shared" si="126"/>
        <v>-1.0918735405109325E-46</v>
      </c>
      <c r="H688" s="14">
        <f t="shared" si="127"/>
        <v>825754.8867227966</v>
      </c>
      <c r="I688" s="14">
        <f t="shared" si="119"/>
        <v>2.5687065174575626E-46</v>
      </c>
      <c r="J688" s="3">
        <f t="shared" si="128"/>
        <v>825754.8867227966</v>
      </c>
      <c r="K688" s="3">
        <f t="shared" si="129"/>
        <v>1.4768329769466301E-46</v>
      </c>
      <c r="L688" s="3" t="str">
        <f ca="1">IF($A688&lt;=MAX(COVID19!A683:A4200),_xlfn.NUMBERVALUE(INDIRECT(ADDRESS((ROW(L688)-7)*28+29,5,,,"COVID19"))),"")</f>
        <v/>
      </c>
    </row>
    <row r="689" spans="1:12" x14ac:dyDescent="0.4">
      <c r="A689" s="1">
        <f t="shared" si="122"/>
        <v>44568</v>
      </c>
      <c r="B689" s="3">
        <f t="shared" si="123"/>
        <v>682</v>
      </c>
      <c r="C689" s="4">
        <f t="shared" si="120"/>
        <v>0.2446153846153846</v>
      </c>
      <c r="D689" s="14">
        <f t="shared" si="124"/>
        <v>7774245.1132772062</v>
      </c>
      <c r="E689" s="14">
        <f t="shared" si="121"/>
        <v>-1.2353892715218049E-46</v>
      </c>
      <c r="F689" s="14">
        <f t="shared" si="125"/>
        <v>5.5867634048787307E-46</v>
      </c>
      <c r="G689" s="14">
        <f t="shared" si="126"/>
        <v>-9.1336588420078382E-47</v>
      </c>
      <c r="H689" s="14">
        <f t="shared" si="127"/>
        <v>825754.8867227966</v>
      </c>
      <c r="I689" s="14">
        <f t="shared" si="119"/>
        <v>2.1487551557225887E-46</v>
      </c>
      <c r="J689" s="3">
        <f t="shared" si="128"/>
        <v>825754.8867227966</v>
      </c>
      <c r="K689" s="3">
        <f t="shared" si="129"/>
        <v>1.2353892715218049E-46</v>
      </c>
      <c r="L689" s="3" t="str">
        <f ca="1">IF($A689&lt;=MAX(COVID19!A684:A4200),_xlfn.NUMBERVALUE(INDIRECT(ADDRESS((ROW(L689)-7)*28+29,5,,,"COVID19"))),"")</f>
        <v/>
      </c>
    </row>
    <row r="690" spans="1:12" x14ac:dyDescent="0.4">
      <c r="A690" s="1">
        <f t="shared" si="122"/>
        <v>44569</v>
      </c>
      <c r="B690" s="3">
        <f t="shared" si="123"/>
        <v>683</v>
      </c>
      <c r="C690" s="4">
        <f t="shared" si="120"/>
        <v>0.2446153846153846</v>
      </c>
      <c r="D690" s="14">
        <f t="shared" si="124"/>
        <v>7774245.1132772062</v>
      </c>
      <c r="E690" s="14">
        <f t="shared" si="121"/>
        <v>-1.0334185896543186E-46</v>
      </c>
      <c r="F690" s="14">
        <f t="shared" si="125"/>
        <v>4.6733975206779467E-46</v>
      </c>
      <c r="G690" s="14">
        <f t="shared" si="126"/>
        <v>-7.6404199522181469E-47</v>
      </c>
      <c r="H690" s="14">
        <f t="shared" si="127"/>
        <v>825754.8867227966</v>
      </c>
      <c r="I690" s="14">
        <f t="shared" si="119"/>
        <v>1.7974605848761333E-46</v>
      </c>
      <c r="J690" s="3">
        <f t="shared" si="128"/>
        <v>825754.8867227966</v>
      </c>
      <c r="K690" s="3">
        <f t="shared" si="129"/>
        <v>1.0334185896543186E-46</v>
      </c>
      <c r="L690" s="3" t="str">
        <f ca="1">IF($A690&lt;=MAX(COVID19!A685:A4200),_xlfn.NUMBERVALUE(INDIRECT(ADDRESS((ROW(L690)-7)*28+29,5,,,"COVID19"))),"")</f>
        <v/>
      </c>
    </row>
    <row r="691" spans="1:12" x14ac:dyDescent="0.4">
      <c r="A691" s="1">
        <f t="shared" si="122"/>
        <v>44570</v>
      </c>
      <c r="B691" s="3">
        <f t="shared" si="123"/>
        <v>684</v>
      </c>
      <c r="C691" s="4">
        <f t="shared" si="120"/>
        <v>0.2446153846153846</v>
      </c>
      <c r="D691" s="14">
        <f t="shared" si="124"/>
        <v>7774245.1132772062</v>
      </c>
      <c r="E691" s="14">
        <f t="shared" si="121"/>
        <v>-8.6446758609743316E-47</v>
      </c>
      <c r="F691" s="14">
        <f t="shared" si="125"/>
        <v>3.9093555254561318E-46</v>
      </c>
      <c r="G691" s="14">
        <f t="shared" si="126"/>
        <v>-6.3913069292415593E-47</v>
      </c>
      <c r="H691" s="14">
        <f t="shared" si="127"/>
        <v>825754.8867227966</v>
      </c>
      <c r="I691" s="14">
        <f t="shared" si="119"/>
        <v>1.5035982790215891E-46</v>
      </c>
      <c r="J691" s="3">
        <f t="shared" si="128"/>
        <v>825754.8867227966</v>
      </c>
      <c r="K691" s="3">
        <f t="shared" si="129"/>
        <v>8.6446758609743316E-47</v>
      </c>
      <c r="L691" s="3" t="str">
        <f ca="1">IF($A691&lt;=MAX(COVID19!A686:A4200),_xlfn.NUMBERVALUE(INDIRECT(ADDRESS((ROW(L691)-7)*28+29,5,,,"COVID19"))),"")</f>
        <v/>
      </c>
    </row>
    <row r="692" spans="1:12" x14ac:dyDescent="0.4">
      <c r="A692" s="1">
        <f t="shared" si="122"/>
        <v>44571</v>
      </c>
      <c r="B692" s="3">
        <f t="shared" si="123"/>
        <v>685</v>
      </c>
      <c r="C692" s="4">
        <f t="shared" si="120"/>
        <v>0.2446153846153846</v>
      </c>
      <c r="D692" s="14">
        <f t="shared" si="124"/>
        <v>7774245.1132772062</v>
      </c>
      <c r="E692" s="14">
        <f t="shared" si="121"/>
        <v>-7.2313795677228756E-47</v>
      </c>
      <c r="F692" s="14">
        <f t="shared" si="125"/>
        <v>3.270224832531976E-46</v>
      </c>
      <c r="G692" s="14">
        <f t="shared" si="126"/>
        <v>-5.3464082497077996E-47</v>
      </c>
      <c r="H692" s="14">
        <f t="shared" si="127"/>
        <v>825754.8867227966</v>
      </c>
      <c r="I692" s="14">
        <f t="shared" si="119"/>
        <v>1.2577787817430675E-46</v>
      </c>
      <c r="J692" s="3">
        <f t="shared" si="128"/>
        <v>825754.8867227966</v>
      </c>
      <c r="K692" s="3">
        <f t="shared" si="129"/>
        <v>7.2313795677228756E-47</v>
      </c>
      <c r="L692" s="3" t="str">
        <f ca="1">IF($A692&lt;=MAX(COVID19!A687:A4200),_xlfn.NUMBERVALUE(INDIRECT(ADDRESS((ROW(L692)-7)*28+29,5,,,"COVID19"))),"")</f>
        <v/>
      </c>
    </row>
    <row r="693" spans="1:12" x14ac:dyDescent="0.4">
      <c r="A693" s="1">
        <f t="shared" si="122"/>
        <v>44572</v>
      </c>
      <c r="B693" s="3">
        <f t="shared" si="123"/>
        <v>686</v>
      </c>
      <c r="C693" s="4">
        <f t="shared" si="120"/>
        <v>0.2446153846153846</v>
      </c>
      <c r="D693" s="14">
        <f t="shared" si="124"/>
        <v>7774245.1132772062</v>
      </c>
      <c r="E693" s="14">
        <f t="shared" si="121"/>
        <v>-6.0491395274346383E-47</v>
      </c>
      <c r="F693" s="14">
        <f t="shared" si="125"/>
        <v>2.7355840075611961E-46</v>
      </c>
      <c r="G693" s="14">
        <f t="shared" si="126"/>
        <v>-4.4723374247238073E-47</v>
      </c>
      <c r="H693" s="14">
        <f t="shared" si="127"/>
        <v>825754.8867227966</v>
      </c>
      <c r="I693" s="14">
        <f t="shared" si="119"/>
        <v>1.0521476952158446E-46</v>
      </c>
      <c r="J693" s="3">
        <f t="shared" si="128"/>
        <v>825754.8867227966</v>
      </c>
      <c r="K693" s="3">
        <f t="shared" si="129"/>
        <v>6.0491395274346383E-47</v>
      </c>
      <c r="L693" s="3" t="str">
        <f ca="1">IF($A693&lt;=MAX(COVID19!A688:A4200),_xlfn.NUMBERVALUE(INDIRECT(ADDRESS((ROW(L693)-7)*28+29,5,,,"COVID19"))),"")</f>
        <v/>
      </c>
    </row>
    <row r="694" spans="1:12" x14ac:dyDescent="0.4">
      <c r="A694" s="1">
        <f t="shared" si="122"/>
        <v>44573</v>
      </c>
      <c r="B694" s="3">
        <f t="shared" si="123"/>
        <v>687</v>
      </c>
      <c r="C694" s="4">
        <f t="shared" si="120"/>
        <v>0.2446153846153846</v>
      </c>
      <c r="D694" s="14">
        <f t="shared" si="124"/>
        <v>7774245.1132772062</v>
      </c>
      <c r="E694" s="14">
        <f t="shared" si="121"/>
        <v>-5.0601809350044695E-47</v>
      </c>
      <c r="F694" s="14">
        <f t="shared" si="125"/>
        <v>2.2883502650888155E-46</v>
      </c>
      <c r="G694" s="14">
        <f t="shared" si="126"/>
        <v>-3.7411662384140514E-47</v>
      </c>
      <c r="H694" s="14">
        <f t="shared" si="127"/>
        <v>825754.8867227966</v>
      </c>
      <c r="I694" s="14">
        <f t="shared" si="119"/>
        <v>8.8013471734185208E-47</v>
      </c>
      <c r="J694" s="3">
        <f t="shared" si="128"/>
        <v>825754.8867227966</v>
      </c>
      <c r="K694" s="3">
        <f t="shared" si="129"/>
        <v>5.0601809350044695E-47</v>
      </c>
      <c r="L694" s="3" t="str">
        <f ca="1">IF($A694&lt;=MAX(COVID19!A689:A4200),_xlfn.NUMBERVALUE(INDIRECT(ADDRESS((ROW(L694)-7)*28+29,5,,,"COVID19"))),"")</f>
        <v/>
      </c>
    </row>
    <row r="695" spans="1:12" x14ac:dyDescent="0.4">
      <c r="A695" s="1">
        <f t="shared" si="122"/>
        <v>44574</v>
      </c>
      <c r="B695" s="3">
        <f t="shared" si="123"/>
        <v>688</v>
      </c>
      <c r="C695" s="4">
        <f t="shared" si="120"/>
        <v>0.2446153846153846</v>
      </c>
      <c r="D695" s="14">
        <f t="shared" si="124"/>
        <v>7774245.1132772062</v>
      </c>
      <c r="E695" s="14">
        <f t="shared" si="121"/>
        <v>-4.2329046931145318E-47</v>
      </c>
      <c r="F695" s="14">
        <f t="shared" si="125"/>
        <v>1.9142336412474105E-46</v>
      </c>
      <c r="G695" s="14">
        <f t="shared" si="126"/>
        <v>-3.1295323886062772E-47</v>
      </c>
      <c r="H695" s="14">
        <f t="shared" si="127"/>
        <v>825754.8867227966</v>
      </c>
      <c r="I695" s="14">
        <f t="shared" si="119"/>
        <v>7.3624370817208091E-47</v>
      </c>
      <c r="J695" s="3">
        <f t="shared" si="128"/>
        <v>825754.8867227966</v>
      </c>
      <c r="K695" s="3">
        <f t="shared" si="129"/>
        <v>4.2329046931145318E-47</v>
      </c>
      <c r="L695" s="3" t="str">
        <f ca="1">IF($A695&lt;=MAX(COVID19!A690:A4200),_xlfn.NUMBERVALUE(INDIRECT(ADDRESS((ROW(L695)-7)*28+29,5,,,"COVID19"))),"")</f>
        <v/>
      </c>
    </row>
    <row r="696" spans="1:12" x14ac:dyDescent="0.4">
      <c r="A696" s="1">
        <f t="shared" si="122"/>
        <v>44575</v>
      </c>
      <c r="B696" s="3">
        <f t="shared" si="123"/>
        <v>689</v>
      </c>
      <c r="C696" s="4">
        <f t="shared" si="120"/>
        <v>0.2446153846153846</v>
      </c>
      <c r="D696" s="14">
        <f t="shared" si="124"/>
        <v>7774245.1132772062</v>
      </c>
      <c r="E696" s="14">
        <f t="shared" si="121"/>
        <v>-3.5408777613157036E-47</v>
      </c>
      <c r="F696" s="14">
        <f t="shared" si="125"/>
        <v>1.6012804023867827E-46</v>
      </c>
      <c r="G696" s="14">
        <f t="shared" si="126"/>
        <v>-2.6178930170949983E-47</v>
      </c>
      <c r="H696" s="14">
        <f t="shared" si="127"/>
        <v>825754.8867227966</v>
      </c>
      <c r="I696" s="14">
        <f t="shared" si="119"/>
        <v>6.1587707784107019E-47</v>
      </c>
      <c r="J696" s="3">
        <f t="shared" si="128"/>
        <v>825754.8867227966</v>
      </c>
      <c r="K696" s="3">
        <f t="shared" si="129"/>
        <v>3.5408777613157036E-47</v>
      </c>
      <c r="L696" s="3" t="str">
        <f ca="1">IF($A696&lt;=MAX(COVID19!A691:A4200),_xlfn.NUMBERVALUE(INDIRECT(ADDRESS((ROW(L696)-7)*28+29,5,,,"COVID19"))),"")</f>
        <v/>
      </c>
    </row>
    <row r="697" spans="1:12" x14ac:dyDescent="0.4">
      <c r="A697" s="1">
        <f t="shared" si="122"/>
        <v>44576</v>
      </c>
      <c r="B697" s="3">
        <f t="shared" si="123"/>
        <v>690</v>
      </c>
      <c r="C697" s="4">
        <f t="shared" si="120"/>
        <v>0.2446153846153846</v>
      </c>
      <c r="D697" s="14">
        <f t="shared" si="124"/>
        <v>7774245.1132772062</v>
      </c>
      <c r="E697" s="14">
        <f t="shared" si="121"/>
        <v>-2.9619885703958296E-47</v>
      </c>
      <c r="F697" s="14">
        <f t="shared" si="125"/>
        <v>1.339491100677283E-46</v>
      </c>
      <c r="G697" s="14">
        <f t="shared" si="126"/>
        <v>-2.18990027836295E-47</v>
      </c>
      <c r="H697" s="14">
        <f t="shared" si="127"/>
        <v>825754.8867227966</v>
      </c>
      <c r="I697" s="14">
        <f t="shared" si="119"/>
        <v>5.1518888487587797E-47</v>
      </c>
      <c r="J697" s="3">
        <f t="shared" si="128"/>
        <v>825754.8867227966</v>
      </c>
      <c r="K697" s="3">
        <f t="shared" si="129"/>
        <v>2.9619885703958296E-47</v>
      </c>
      <c r="L697" s="3" t="str">
        <f ca="1">IF($A697&lt;=MAX(COVID19!A692:A4200),_xlfn.NUMBERVALUE(INDIRECT(ADDRESS((ROW(L697)-7)*28+29,5,,,"COVID19"))),"")</f>
        <v/>
      </c>
    </row>
    <row r="698" spans="1:12" x14ac:dyDescent="0.4">
      <c r="A698" s="1">
        <f t="shared" si="122"/>
        <v>44577</v>
      </c>
      <c r="B698" s="3">
        <f t="shared" si="123"/>
        <v>691</v>
      </c>
      <c r="C698" s="4">
        <f t="shared" si="120"/>
        <v>0.2446153846153846</v>
      </c>
      <c r="D698" s="14">
        <f t="shared" si="124"/>
        <v>7774245.1132772062</v>
      </c>
      <c r="E698" s="14">
        <f t="shared" si="121"/>
        <v>-2.477740515926638E-47</v>
      </c>
      <c r="F698" s="14">
        <f t="shared" si="125"/>
        <v>1.1205010728409879E-46</v>
      </c>
      <c r="G698" s="14">
        <f t="shared" si="126"/>
        <v>-1.831878995000238E-47</v>
      </c>
      <c r="H698" s="14">
        <f t="shared" si="127"/>
        <v>825754.8867227966</v>
      </c>
      <c r="I698" s="14">
        <f t="shared" si="119"/>
        <v>4.309619510926876E-47</v>
      </c>
      <c r="J698" s="3">
        <f t="shared" si="128"/>
        <v>825754.8867227966</v>
      </c>
      <c r="K698" s="3">
        <f t="shared" si="129"/>
        <v>2.477740515926638E-47</v>
      </c>
      <c r="L698" s="3" t="str">
        <f ca="1">IF($A698&lt;=MAX(COVID19!A693:A4200),_xlfn.NUMBERVALUE(INDIRECT(ADDRESS((ROW(L698)-7)*28+29,5,,,"COVID19"))),"")</f>
        <v/>
      </c>
    </row>
    <row r="699" spans="1:12" x14ac:dyDescent="0.4">
      <c r="A699" s="1">
        <f t="shared" si="122"/>
        <v>44578</v>
      </c>
      <c r="B699" s="3">
        <f t="shared" si="123"/>
        <v>692</v>
      </c>
      <c r="C699" s="4">
        <f t="shared" si="120"/>
        <v>0.2446153846153846</v>
      </c>
      <c r="D699" s="14">
        <f t="shared" si="124"/>
        <v>7774245.1132772062</v>
      </c>
      <c r="E699" s="14">
        <f t="shared" si="121"/>
        <v>-2.0726609567720182E-47</v>
      </c>
      <c r="F699" s="14">
        <f t="shared" si="125"/>
        <v>9.3731317334096415E-47</v>
      </c>
      <c r="G699" s="14">
        <f t="shared" si="126"/>
        <v>-1.5323897099239972E-47</v>
      </c>
      <c r="H699" s="14">
        <f t="shared" si="127"/>
        <v>825754.8867227966</v>
      </c>
      <c r="I699" s="14">
        <f t="shared" si="119"/>
        <v>3.6050506666960154E-47</v>
      </c>
      <c r="J699" s="3">
        <f t="shared" si="128"/>
        <v>825754.8867227966</v>
      </c>
      <c r="K699" s="3">
        <f t="shared" si="129"/>
        <v>2.0726609567720182E-47</v>
      </c>
      <c r="L699" s="3" t="str">
        <f ca="1">IF($A699&lt;=MAX(COVID19!A694:A4200),_xlfn.NUMBERVALUE(INDIRECT(ADDRESS((ROW(L699)-7)*28+29,5,,,"COVID19"))),"")</f>
        <v/>
      </c>
    </row>
    <row r="700" spans="1:12" x14ac:dyDescent="0.4">
      <c r="A700" s="1">
        <f t="shared" si="122"/>
        <v>44579</v>
      </c>
      <c r="B700" s="3">
        <f t="shared" si="123"/>
        <v>693</v>
      </c>
      <c r="C700" s="4">
        <f t="shared" si="120"/>
        <v>0.2446153846153846</v>
      </c>
      <c r="D700" s="14">
        <f t="shared" si="124"/>
        <v>7774245.1132772062</v>
      </c>
      <c r="E700" s="14">
        <f t="shared" si="121"/>
        <v>-1.7338068349423129E-47</v>
      </c>
      <c r="F700" s="14">
        <f t="shared" si="125"/>
        <v>7.8407420234856448E-47</v>
      </c>
      <c r="G700" s="14">
        <f t="shared" si="126"/>
        <v>-1.2818631740906272E-47</v>
      </c>
      <c r="H700" s="14">
        <f t="shared" si="127"/>
        <v>825754.8867227966</v>
      </c>
      <c r="I700" s="14">
        <f t="shared" si="119"/>
        <v>3.0156700090329401E-47</v>
      </c>
      <c r="J700" s="3">
        <f t="shared" si="128"/>
        <v>825754.8867227966</v>
      </c>
      <c r="K700" s="3">
        <f t="shared" si="129"/>
        <v>1.7338068349423129E-47</v>
      </c>
      <c r="L700" s="3" t="str">
        <f ca="1">IF($A700&lt;=MAX(COVID19!A695:A4200),_xlfn.NUMBERVALUE(INDIRECT(ADDRESS((ROW(L700)-7)*28+29,5,,,"COVID19"))),"")</f>
        <v/>
      </c>
    </row>
    <row r="701" spans="1:12" x14ac:dyDescent="0.4">
      <c r="A701" s="1">
        <f t="shared" si="122"/>
        <v>44580</v>
      </c>
      <c r="B701" s="3">
        <f t="shared" si="123"/>
        <v>694</v>
      </c>
      <c r="C701" s="4">
        <f t="shared" si="120"/>
        <v>0.2446153846153846</v>
      </c>
      <c r="D701" s="14">
        <f t="shared" si="124"/>
        <v>7774245.1132772062</v>
      </c>
      <c r="E701" s="14">
        <f t="shared" si="121"/>
        <v>-1.4503511204140147E-47</v>
      </c>
      <c r="F701" s="14">
        <f t="shared" si="125"/>
        <v>6.5588788493950176E-47</v>
      </c>
      <c r="G701" s="14">
        <f t="shared" si="126"/>
        <v>-1.0722945908917612E-47</v>
      </c>
      <c r="H701" s="14">
        <f t="shared" si="127"/>
        <v>825754.8867227966</v>
      </c>
      <c r="I701" s="14">
        <f t="shared" si="119"/>
        <v>2.5226457113057758E-47</v>
      </c>
      <c r="J701" s="3">
        <f t="shared" si="128"/>
        <v>825754.8867227966</v>
      </c>
      <c r="K701" s="3">
        <f t="shared" si="129"/>
        <v>1.4503511204140147E-47</v>
      </c>
      <c r="L701" s="3" t="str">
        <f ca="1">IF($A701&lt;=MAX(COVID19!A696:A4200),_xlfn.NUMBERVALUE(INDIRECT(ADDRESS((ROW(L701)-7)*28+29,5,,,"COVID19"))),"")</f>
        <v/>
      </c>
    </row>
    <row r="702" spans="1:12" x14ac:dyDescent="0.4">
      <c r="A702" s="1">
        <f t="shared" si="122"/>
        <v>44581</v>
      </c>
      <c r="B702" s="3">
        <f t="shared" si="123"/>
        <v>695</v>
      </c>
      <c r="C702" s="4">
        <f t="shared" si="120"/>
        <v>0.2446153846153846</v>
      </c>
      <c r="D702" s="14">
        <f t="shared" si="124"/>
        <v>7774245.1132772062</v>
      </c>
      <c r="E702" s="14">
        <f t="shared" si="121"/>
        <v>-1.2132368670447511E-47</v>
      </c>
      <c r="F702" s="14">
        <f t="shared" si="125"/>
        <v>5.4865842585032559E-47</v>
      </c>
      <c r="G702" s="14">
        <f t="shared" si="126"/>
        <v>-8.9698784776419339E-48</v>
      </c>
      <c r="H702" s="14">
        <f t="shared" si="127"/>
        <v>825754.8867227966</v>
      </c>
      <c r="I702" s="14">
        <f t="shared" si="119"/>
        <v>2.1102247148089444E-47</v>
      </c>
      <c r="J702" s="3">
        <f t="shared" si="128"/>
        <v>825754.8867227966</v>
      </c>
      <c r="K702" s="3">
        <f t="shared" si="129"/>
        <v>1.2132368670447511E-47</v>
      </c>
      <c r="L702" s="3" t="str">
        <f ca="1">IF($A702&lt;=MAX(COVID19!A697:A4200),_xlfn.NUMBERVALUE(INDIRECT(ADDRESS((ROW(L702)-7)*28+29,5,,,"COVID19"))),"")</f>
        <v/>
      </c>
    </row>
    <row r="703" spans="1:12" x14ac:dyDescent="0.4">
      <c r="A703" s="1">
        <f t="shared" si="122"/>
        <v>44582</v>
      </c>
      <c r="B703" s="3">
        <f t="shared" si="123"/>
        <v>696</v>
      </c>
      <c r="C703" s="4">
        <f t="shared" si="120"/>
        <v>0.2446153846153846</v>
      </c>
      <c r="D703" s="14">
        <f t="shared" si="124"/>
        <v>7774245.1132772062</v>
      </c>
      <c r="E703" s="14">
        <f t="shared" si="121"/>
        <v>-1.0148878260158031E-47</v>
      </c>
      <c r="F703" s="14">
        <f t="shared" si="125"/>
        <v>4.5895964107390628E-47</v>
      </c>
      <c r="G703" s="14">
        <f t="shared" si="126"/>
        <v>-7.5034156272999015E-48</v>
      </c>
      <c r="H703" s="14">
        <f t="shared" si="127"/>
        <v>825754.8867227966</v>
      </c>
      <c r="I703" s="14">
        <f t="shared" si="119"/>
        <v>1.7652293887457932E-47</v>
      </c>
      <c r="J703" s="3">
        <f t="shared" si="128"/>
        <v>825754.8867227966</v>
      </c>
      <c r="K703" s="3">
        <f t="shared" si="129"/>
        <v>1.0148878260158031E-47</v>
      </c>
      <c r="L703" s="3" t="str">
        <f ca="1">IF($A703&lt;=MAX(COVID19!A698:A4200),_xlfn.NUMBERVALUE(INDIRECT(ADDRESS((ROW(L703)-7)*28+29,5,,,"COVID19"))),"")</f>
        <v/>
      </c>
    </row>
    <row r="704" spans="1:12" x14ac:dyDescent="0.4">
      <c r="A704" s="1">
        <f t="shared" si="122"/>
        <v>44583</v>
      </c>
      <c r="B704" s="3">
        <f t="shared" si="123"/>
        <v>697</v>
      </c>
      <c r="C704" s="4">
        <f t="shared" si="120"/>
        <v>0.2446153846153846</v>
      </c>
      <c r="D704" s="14">
        <f t="shared" si="124"/>
        <v>7774245.1132772062</v>
      </c>
      <c r="E704" s="14">
        <f t="shared" si="121"/>
        <v>-8.4896637035436425E-48</v>
      </c>
      <c r="F704" s="14">
        <f t="shared" si="125"/>
        <v>3.8392548480090726E-47</v>
      </c>
      <c r="G704" s="14">
        <f t="shared" si="126"/>
        <v>-6.2767010964912507E-48</v>
      </c>
      <c r="H704" s="14">
        <f t="shared" si="127"/>
        <v>825754.8867227966</v>
      </c>
      <c r="I704" s="14">
        <f t="shared" si="119"/>
        <v>1.4766364800034893E-47</v>
      </c>
      <c r="J704" s="3">
        <f t="shared" si="128"/>
        <v>825754.8867227966</v>
      </c>
      <c r="K704" s="3">
        <f t="shared" si="129"/>
        <v>8.4896637035436425E-48</v>
      </c>
      <c r="L704" s="3" t="str">
        <f ca="1">IF($A704&lt;=MAX(COVID19!A699:A4200),_xlfn.NUMBERVALUE(INDIRECT(ADDRESS((ROW(L704)-7)*28+29,5,,,"COVID19"))),"")</f>
        <v/>
      </c>
    </row>
    <row r="705" spans="1:12" x14ac:dyDescent="0.4">
      <c r="A705" s="1">
        <f t="shared" si="122"/>
        <v>44584</v>
      </c>
      <c r="B705" s="3">
        <f t="shared" si="123"/>
        <v>698</v>
      </c>
      <c r="C705" s="4">
        <f t="shared" si="120"/>
        <v>0.2446153846153846</v>
      </c>
      <c r="D705" s="14">
        <f t="shared" si="124"/>
        <v>7774245.1132772062</v>
      </c>
      <c r="E705" s="14">
        <f t="shared" si="121"/>
        <v>-7.1017099576622624E-48</v>
      </c>
      <c r="F705" s="14">
        <f t="shared" si="125"/>
        <v>3.2115847383599473E-47</v>
      </c>
      <c r="G705" s="14">
        <f t="shared" si="126"/>
        <v>-5.2505390360298426E-48</v>
      </c>
      <c r="H705" s="14">
        <f t="shared" si="127"/>
        <v>825754.8867227966</v>
      </c>
      <c r="I705" s="14">
        <f t="shared" si="119"/>
        <v>1.2352248993692105E-47</v>
      </c>
      <c r="J705" s="3">
        <f t="shared" si="128"/>
        <v>825754.8867227966</v>
      </c>
      <c r="K705" s="3">
        <f t="shared" si="129"/>
        <v>7.1017099576622624E-48</v>
      </c>
      <c r="L705" s="3" t="str">
        <f ca="1">IF($A705&lt;=MAX(COVID19!A700:A4200),_xlfn.NUMBERVALUE(INDIRECT(ADDRESS((ROW(L705)-7)*28+29,5,,,"COVID19"))),"")</f>
        <v/>
      </c>
    </row>
    <row r="706" spans="1:12" x14ac:dyDescent="0.4">
      <c r="A706" s="1">
        <f t="shared" si="122"/>
        <v>44585</v>
      </c>
      <c r="B706" s="3">
        <f t="shared" si="123"/>
        <v>699</v>
      </c>
      <c r="C706" s="4">
        <f t="shared" si="120"/>
        <v>0.2446153846153846</v>
      </c>
      <c r="D706" s="14">
        <f t="shared" si="124"/>
        <v>7774245.1132772062</v>
      </c>
      <c r="E706" s="14">
        <f t="shared" si="121"/>
        <v>-5.9406692754752737E-48</v>
      </c>
      <c r="F706" s="14">
        <f t="shared" si="125"/>
        <v>2.6865308347569629E-47</v>
      </c>
      <c r="G706" s="14">
        <f t="shared" si="126"/>
        <v>-4.3921416274361211E-48</v>
      </c>
      <c r="H706" s="14">
        <f t="shared" si="127"/>
        <v>825754.8867227966</v>
      </c>
      <c r="I706" s="14">
        <f t="shared" si="119"/>
        <v>1.0332810902911395E-47</v>
      </c>
      <c r="J706" s="3">
        <f t="shared" si="128"/>
        <v>825754.8867227966</v>
      </c>
      <c r="K706" s="3">
        <f t="shared" si="129"/>
        <v>5.9406692754752737E-48</v>
      </c>
      <c r="L706" s="3" t="str">
        <f ca="1">IF($A706&lt;=MAX(COVID19!A701:A4200),_xlfn.NUMBERVALUE(INDIRECT(ADDRESS((ROW(L706)-7)*28+29,5,,,"COVID19"))),"")</f>
        <v/>
      </c>
    </row>
    <row r="707" spans="1:12" x14ac:dyDescent="0.4">
      <c r="A707" s="1">
        <f t="shared" si="122"/>
        <v>44586</v>
      </c>
      <c r="B707" s="3">
        <f t="shared" si="123"/>
        <v>700</v>
      </c>
      <c r="C707" s="4">
        <f t="shared" si="120"/>
        <v>0.2446153846153846</v>
      </c>
      <c r="D707" s="14">
        <f t="shared" si="124"/>
        <v>7774245.1132772062</v>
      </c>
      <c r="E707" s="14">
        <f t="shared" si="121"/>
        <v>-4.9694442114604709E-48</v>
      </c>
      <c r="F707" s="14">
        <f t="shared" si="125"/>
        <v>2.2473166720133506E-47</v>
      </c>
      <c r="G707" s="14">
        <f t="shared" si="126"/>
        <v>-3.6740814501293386E-48</v>
      </c>
      <c r="H707" s="14">
        <f t="shared" si="127"/>
        <v>825754.8867227966</v>
      </c>
      <c r="I707" s="14">
        <f t="shared" si="119"/>
        <v>8.6435256615898095E-48</v>
      </c>
      <c r="J707" s="3">
        <f t="shared" si="128"/>
        <v>825754.8867227966</v>
      </c>
      <c r="K707" s="3">
        <f t="shared" si="129"/>
        <v>4.9694442114604709E-48</v>
      </c>
      <c r="L707" s="3" t="str">
        <f ca="1">IF($A707&lt;=MAX(COVID19!A702:A4200),_xlfn.NUMBERVALUE(INDIRECT(ADDRESS((ROW(L707)-7)*28+29,5,,,"COVID19"))),"")</f>
        <v/>
      </c>
    </row>
    <row r="708" spans="1:12" x14ac:dyDescent="0.4">
      <c r="A708" s="1">
        <f t="shared" si="122"/>
        <v>44587</v>
      </c>
      <c r="B708" s="3">
        <f t="shared" si="123"/>
        <v>701</v>
      </c>
      <c r="C708" s="4">
        <f t="shared" si="120"/>
        <v>0.2446153846153846</v>
      </c>
      <c r="D708" s="14">
        <f t="shared" si="124"/>
        <v>7774245.1132772062</v>
      </c>
      <c r="E708" s="14">
        <f t="shared" si="121"/>
        <v>-4.1570022880700201E-48</v>
      </c>
      <c r="F708" s="14">
        <f t="shared" si="125"/>
        <v>1.8799085270004167E-47</v>
      </c>
      <c r="G708" s="14">
        <f t="shared" si="126"/>
        <v>-3.0734151234700431E-48</v>
      </c>
      <c r="H708" s="14">
        <f t="shared" si="127"/>
        <v>825754.8867227966</v>
      </c>
      <c r="I708" s="14">
        <f t="shared" si="119"/>
        <v>7.2304174115400631E-48</v>
      </c>
      <c r="J708" s="3">
        <f t="shared" si="128"/>
        <v>825754.8867227966</v>
      </c>
      <c r="K708" s="3">
        <f t="shared" si="129"/>
        <v>4.1570022880700201E-48</v>
      </c>
      <c r="L708" s="3" t="str">
        <f ca="1">IF($A708&lt;=MAX(COVID19!A703:A4200),_xlfn.NUMBERVALUE(INDIRECT(ADDRESS((ROW(L708)-7)*28+29,5,,,"COVID19"))),"")</f>
        <v/>
      </c>
    </row>
    <row r="709" spans="1:12" x14ac:dyDescent="0.4">
      <c r="A709" s="1">
        <f t="shared" si="122"/>
        <v>44588</v>
      </c>
      <c r="B709" s="3">
        <f t="shared" si="123"/>
        <v>702</v>
      </c>
      <c r="C709" s="4">
        <f t="shared" si="120"/>
        <v>0.2446153846153846</v>
      </c>
      <c r="D709" s="14">
        <f t="shared" si="124"/>
        <v>7774245.1132772062</v>
      </c>
      <c r="E709" s="14">
        <f t="shared" si="121"/>
        <v>-3.477384449385088E-48</v>
      </c>
      <c r="F709" s="14">
        <f t="shared" si="125"/>
        <v>1.5725670146534125E-47</v>
      </c>
      <c r="G709" s="14">
        <f t="shared" si="126"/>
        <v>-2.5709502223588058E-48</v>
      </c>
      <c r="H709" s="14">
        <f t="shared" si="127"/>
        <v>825754.8867227966</v>
      </c>
      <c r="I709" s="14">
        <f t="shared" si="119"/>
        <v>6.0483346717438938E-48</v>
      </c>
      <c r="J709" s="3">
        <f t="shared" si="128"/>
        <v>825754.8867227966</v>
      </c>
      <c r="K709" s="3">
        <f t="shared" si="129"/>
        <v>3.477384449385088E-48</v>
      </c>
      <c r="L709" s="3" t="str">
        <f ca="1">IF($A709&lt;=MAX(COVID19!A704:A4200),_xlfn.NUMBERVALUE(INDIRECT(ADDRESS((ROW(L709)-7)*28+29,5,,,"COVID19"))),"")</f>
        <v/>
      </c>
    </row>
    <row r="710" spans="1:12" x14ac:dyDescent="0.4">
      <c r="A710" s="1">
        <f t="shared" si="122"/>
        <v>44589</v>
      </c>
      <c r="B710" s="3">
        <f t="shared" si="123"/>
        <v>703</v>
      </c>
      <c r="C710" s="4">
        <f t="shared" si="120"/>
        <v>0.2446153846153846</v>
      </c>
      <c r="D710" s="14">
        <f t="shared" si="124"/>
        <v>7774245.1132772062</v>
      </c>
      <c r="E710" s="14">
        <f t="shared" si="121"/>
        <v>-2.9088756201862233E-48</v>
      </c>
      <c r="F710" s="14">
        <f t="shared" si="125"/>
        <v>1.3154719924175318E-47</v>
      </c>
      <c r="G710" s="14">
        <f t="shared" si="126"/>
        <v>-2.1506320429581296E-48</v>
      </c>
      <c r="H710" s="14">
        <f t="shared" si="127"/>
        <v>825754.8867227966</v>
      </c>
      <c r="I710" s="14">
        <f t="shared" si="119"/>
        <v>5.0595076631443529E-48</v>
      </c>
      <c r="J710" s="3">
        <f t="shared" si="128"/>
        <v>825754.8867227966</v>
      </c>
      <c r="K710" s="3">
        <f t="shared" si="129"/>
        <v>2.9088756201862233E-48</v>
      </c>
      <c r="L710" s="3" t="str">
        <f ca="1">IF($A710&lt;=MAX(COVID19!A705:A4200),_xlfn.NUMBERVALUE(INDIRECT(ADDRESS((ROW(L710)-7)*28+29,5,,,"COVID19"))),"")</f>
        <v/>
      </c>
    </row>
    <row r="711" spans="1:12" x14ac:dyDescent="0.4">
      <c r="A711" s="1">
        <f t="shared" si="122"/>
        <v>44590</v>
      </c>
      <c r="B711" s="3">
        <f t="shared" si="123"/>
        <v>704</v>
      </c>
      <c r="C711" s="4">
        <f t="shared" si="120"/>
        <v>0.2446153846153846</v>
      </c>
      <c r="D711" s="14">
        <f t="shared" si="124"/>
        <v>7774245.1132772062</v>
      </c>
      <c r="E711" s="14">
        <f t="shared" si="121"/>
        <v>-2.4333108682331801E-48</v>
      </c>
      <c r="F711" s="14">
        <f t="shared" si="125"/>
        <v>1.1004087881217187E-47</v>
      </c>
      <c r="G711" s="14">
        <f t="shared" si="126"/>
        <v>-1.7990306245426606E-48</v>
      </c>
      <c r="H711" s="14">
        <f t="shared" si="127"/>
        <v>825754.8867227966</v>
      </c>
      <c r="I711" s="14">
        <f t="shared" ref="I711:I774" si="130">$H$1*F711</f>
        <v>4.2323414927758406E-48</v>
      </c>
      <c r="J711" s="3">
        <f t="shared" si="128"/>
        <v>825754.8867227966</v>
      </c>
      <c r="K711" s="3">
        <f t="shared" si="129"/>
        <v>2.4333108682331801E-48</v>
      </c>
      <c r="L711" s="3" t="str">
        <f ca="1">IF($A711&lt;=MAX(COVID19!A706:A4200),_xlfn.NUMBERVALUE(INDIRECT(ADDRESS((ROW(L711)-7)*28+29,5,,,"COVID19"))),"")</f>
        <v/>
      </c>
    </row>
    <row r="712" spans="1:12" x14ac:dyDescent="0.4">
      <c r="A712" s="1">
        <f t="shared" si="122"/>
        <v>44591</v>
      </c>
      <c r="B712" s="3">
        <f t="shared" si="123"/>
        <v>705</v>
      </c>
      <c r="C712" s="4">
        <f t="shared" ref="C712:C775" si="131">C$1*H$1*(1-((1-C$3)/(1+EXP(-C$2*(B712-C$4)))))</f>
        <v>0.2446153846153846</v>
      </c>
      <c r="D712" s="14">
        <f t="shared" si="124"/>
        <v>7774245.1132772062</v>
      </c>
      <c r="E712" s="14">
        <f t="shared" ref="E712:E775" si="132">-C712*D712*F712/K$1</f>
        <v>-2.0354950003268464E-48</v>
      </c>
      <c r="F712" s="14">
        <f t="shared" si="125"/>
        <v>9.2050572566745265E-48</v>
      </c>
      <c r="G712" s="14">
        <f t="shared" si="126"/>
        <v>-1.5049116368556637E-48</v>
      </c>
      <c r="H712" s="14">
        <f t="shared" si="127"/>
        <v>825754.8867227966</v>
      </c>
      <c r="I712" s="14">
        <f t="shared" si="130"/>
        <v>3.5404066371825101E-48</v>
      </c>
      <c r="J712" s="3">
        <f t="shared" si="128"/>
        <v>825754.8867227966</v>
      </c>
      <c r="K712" s="3">
        <f t="shared" si="129"/>
        <v>2.0354950003268464E-48</v>
      </c>
      <c r="L712" s="3" t="str">
        <f ca="1">IF($A712&lt;=MAX(COVID19!A707:A4200),_xlfn.NUMBERVALUE(INDIRECT(ADDRESS((ROW(L712)-7)*28+29,5,,,"COVID19"))),"")</f>
        <v/>
      </c>
    </row>
    <row r="713" spans="1:12" x14ac:dyDescent="0.4">
      <c r="A713" s="1">
        <f t="shared" ref="A713:A776" si="133">A712+1</f>
        <v>44592</v>
      </c>
      <c r="B713" s="3">
        <f t="shared" ref="B713:B776" si="134">B712+1</f>
        <v>706</v>
      </c>
      <c r="C713" s="4">
        <f t="shared" si="131"/>
        <v>0.2446153846153846</v>
      </c>
      <c r="D713" s="14">
        <f t="shared" si="124"/>
        <v>7774245.1132772062</v>
      </c>
      <c r="E713" s="14">
        <f t="shared" si="132"/>
        <v>-1.7027170471498296E-48</v>
      </c>
      <c r="F713" s="14">
        <f t="shared" si="125"/>
        <v>7.7001456198188631E-48</v>
      </c>
      <c r="G713" s="14">
        <f t="shared" si="126"/>
        <v>-1.2588774220112716E-48</v>
      </c>
      <c r="H713" s="14">
        <f t="shared" si="127"/>
        <v>825754.8867227966</v>
      </c>
      <c r="I713" s="14">
        <f t="shared" si="130"/>
        <v>2.9615944691611012E-48</v>
      </c>
      <c r="J713" s="3">
        <f t="shared" si="128"/>
        <v>825754.8867227966</v>
      </c>
      <c r="K713" s="3">
        <f t="shared" si="129"/>
        <v>1.7027170471498296E-48</v>
      </c>
      <c r="L713" s="3" t="str">
        <f ca="1">IF($A713&lt;=MAX(COVID19!A708:A4200),_xlfn.NUMBERVALUE(INDIRECT(ADDRESS((ROW(L713)-7)*28+29,5,,,"COVID19"))),"")</f>
        <v/>
      </c>
    </row>
    <row r="714" spans="1:12" x14ac:dyDescent="0.4">
      <c r="A714" s="1">
        <f t="shared" si="133"/>
        <v>44593</v>
      </c>
      <c r="B714" s="3">
        <f t="shared" si="134"/>
        <v>707</v>
      </c>
      <c r="C714" s="4">
        <f t="shared" si="131"/>
        <v>0.2446153846153846</v>
      </c>
      <c r="D714" s="14">
        <f t="shared" si="124"/>
        <v>7774245.1132772062</v>
      </c>
      <c r="E714" s="14">
        <f t="shared" si="132"/>
        <v>-1.4243441237581489E-48</v>
      </c>
      <c r="F714" s="14">
        <f t="shared" si="125"/>
        <v>6.4412681978075918E-48</v>
      </c>
      <c r="G714" s="14">
        <f t="shared" si="126"/>
        <v>-1.0530667215524631E-48</v>
      </c>
      <c r="H714" s="14">
        <f t="shared" si="127"/>
        <v>825754.8867227966</v>
      </c>
      <c r="I714" s="14">
        <f t="shared" si="130"/>
        <v>2.477410845310612E-48</v>
      </c>
      <c r="J714" s="3">
        <f t="shared" si="128"/>
        <v>825754.8867227966</v>
      </c>
      <c r="K714" s="3">
        <f t="shared" si="129"/>
        <v>1.4243441237581489E-48</v>
      </c>
      <c r="L714" s="3" t="str">
        <f ca="1">IF($A714&lt;=MAX(COVID19!A709:A4200),_xlfn.NUMBERVALUE(INDIRECT(ADDRESS((ROW(L714)-7)*28+29,5,,,"COVID19"))),"")</f>
        <v/>
      </c>
    </row>
    <row r="715" spans="1:12" x14ac:dyDescent="0.4">
      <c r="A715" s="1">
        <f t="shared" si="133"/>
        <v>44594</v>
      </c>
      <c r="B715" s="3">
        <f t="shared" si="134"/>
        <v>708</v>
      </c>
      <c r="C715" s="4">
        <f t="shared" si="131"/>
        <v>0.2446153846153846</v>
      </c>
      <c r="D715" s="14">
        <f t="shared" si="124"/>
        <v>7774245.1132772062</v>
      </c>
      <c r="E715" s="14">
        <f t="shared" si="132"/>
        <v>-1.1914816887986732E-48</v>
      </c>
      <c r="F715" s="14">
        <f t="shared" si="125"/>
        <v>5.3882014762551284E-48</v>
      </c>
      <c r="G715" s="14">
        <f t="shared" si="126"/>
        <v>-8.8090349437637609E-49</v>
      </c>
      <c r="H715" s="14">
        <f t="shared" si="127"/>
        <v>825754.8867227966</v>
      </c>
      <c r="I715" s="14">
        <f t="shared" si="130"/>
        <v>2.0723851831750493E-48</v>
      </c>
      <c r="J715" s="3">
        <f t="shared" si="128"/>
        <v>825754.8867227966</v>
      </c>
      <c r="K715" s="3">
        <f t="shared" si="129"/>
        <v>1.1914816887986732E-48</v>
      </c>
      <c r="L715" s="3" t="str">
        <f ca="1">IF($A715&lt;=MAX(COVID19!A710:A4200),_xlfn.NUMBERVALUE(INDIRECT(ADDRESS((ROW(L715)-7)*28+29,5,,,"COVID19"))),"")</f>
        <v/>
      </c>
    </row>
    <row r="716" spans="1:12" x14ac:dyDescent="0.4">
      <c r="A716" s="1">
        <f t="shared" si="133"/>
        <v>44595</v>
      </c>
      <c r="B716" s="3">
        <f t="shared" si="134"/>
        <v>709</v>
      </c>
      <c r="C716" s="4">
        <f t="shared" si="131"/>
        <v>0.2446153846153846</v>
      </c>
      <c r="D716" s="14">
        <f t="shared" si="124"/>
        <v>7774245.1132772062</v>
      </c>
      <c r="E716" s="14">
        <f t="shared" si="132"/>
        <v>-9.9668934709179089E-49</v>
      </c>
      <c r="F716" s="14">
        <f t="shared" si="125"/>
        <v>4.5072979818787525E-48</v>
      </c>
      <c r="G716" s="14">
        <f t="shared" si="126"/>
        <v>-7.3688679978465217E-49</v>
      </c>
      <c r="H716" s="14">
        <f t="shared" si="127"/>
        <v>825754.8867227966</v>
      </c>
      <c r="I716" s="14">
        <f t="shared" si="130"/>
        <v>1.7335761468764431E-48</v>
      </c>
      <c r="J716" s="3">
        <f t="shared" si="128"/>
        <v>825754.8867227966</v>
      </c>
      <c r="K716" s="3">
        <f t="shared" si="129"/>
        <v>9.9668934709179089E-49</v>
      </c>
      <c r="L716" s="3" t="str">
        <f ca="1">IF($A716&lt;=MAX(COVID19!A711:A4200),_xlfn.NUMBERVALUE(INDIRECT(ADDRESS((ROW(L716)-7)*28+29,5,,,"COVID19"))),"")</f>
        <v/>
      </c>
    </row>
    <row r="717" spans="1:12" x14ac:dyDescent="0.4">
      <c r="A717" s="1">
        <f t="shared" si="133"/>
        <v>44596</v>
      </c>
      <c r="B717" s="3">
        <f t="shared" si="134"/>
        <v>710</v>
      </c>
      <c r="C717" s="4">
        <f t="shared" si="131"/>
        <v>0.2446153846153846</v>
      </c>
      <c r="D717" s="14">
        <f t="shared" si="124"/>
        <v>7774245.1132772062</v>
      </c>
      <c r="E717" s="14">
        <f t="shared" si="132"/>
        <v>-8.3374311493436245E-49</v>
      </c>
      <c r="F717" s="14">
        <f t="shared" si="125"/>
        <v>3.7704111820941005E-48</v>
      </c>
      <c r="G717" s="14">
        <f t="shared" si="126"/>
        <v>-6.1641503202490692E-49</v>
      </c>
      <c r="H717" s="14">
        <f t="shared" si="127"/>
        <v>825754.8867227966</v>
      </c>
      <c r="I717" s="14">
        <f t="shared" si="130"/>
        <v>1.4501581469592694E-48</v>
      </c>
      <c r="J717" s="3">
        <f t="shared" si="128"/>
        <v>825754.8867227966</v>
      </c>
      <c r="K717" s="3">
        <f t="shared" si="129"/>
        <v>8.3374311493436245E-49</v>
      </c>
      <c r="L717" s="3" t="str">
        <f ca="1">IF($A717&lt;=MAX(COVID19!A712:A4200),_xlfn.NUMBERVALUE(INDIRECT(ADDRESS((ROW(L717)-7)*28+29,5,,,"COVID19"))),"")</f>
        <v/>
      </c>
    </row>
    <row r="718" spans="1:12" x14ac:dyDescent="0.4">
      <c r="A718" s="1">
        <f t="shared" si="133"/>
        <v>44597</v>
      </c>
      <c r="B718" s="3">
        <f t="shared" si="134"/>
        <v>711</v>
      </c>
      <c r="C718" s="4">
        <f t="shared" si="131"/>
        <v>0.2446153846153846</v>
      </c>
      <c r="D718" s="14">
        <f t="shared" si="124"/>
        <v>7774245.1132772062</v>
      </c>
      <c r="E718" s="14">
        <f t="shared" si="132"/>
        <v>-6.9743655204978819E-49</v>
      </c>
      <c r="F718" s="14">
        <f t="shared" si="125"/>
        <v>3.1539961500691933E-48</v>
      </c>
      <c r="G718" s="14">
        <f t="shared" si="126"/>
        <v>-5.156388902845168E-49</v>
      </c>
      <c r="H718" s="14">
        <f t="shared" si="127"/>
        <v>825754.8867227966</v>
      </c>
      <c r="I718" s="14">
        <f t="shared" si="130"/>
        <v>1.213075442334305E-48</v>
      </c>
      <c r="J718" s="3">
        <f t="shared" si="128"/>
        <v>825754.8867227966</v>
      </c>
      <c r="K718" s="3">
        <f t="shared" si="129"/>
        <v>6.9743655204978819E-49</v>
      </c>
      <c r="L718" s="3" t="str">
        <f ca="1">IF($A718&lt;=MAX(COVID19!A713:A4200),_xlfn.NUMBERVALUE(INDIRECT(ADDRESS((ROW(L718)-7)*28+29,5,,,"COVID19"))),"")</f>
        <v/>
      </c>
    </row>
    <row r="719" spans="1:12" x14ac:dyDescent="0.4">
      <c r="A719" s="1">
        <f t="shared" si="133"/>
        <v>44598</v>
      </c>
      <c r="B719" s="3">
        <f t="shared" si="134"/>
        <v>712</v>
      </c>
      <c r="C719" s="4">
        <f t="shared" si="131"/>
        <v>0.2446153846153846</v>
      </c>
      <c r="D719" s="14">
        <f t="shared" si="124"/>
        <v>7774245.1132772062</v>
      </c>
      <c r="E719" s="14">
        <f t="shared" si="132"/>
        <v>-5.834144059749039E-49</v>
      </c>
      <c r="F719" s="14">
        <f t="shared" si="125"/>
        <v>2.6383572597846763E-48</v>
      </c>
      <c r="G719" s="14">
        <f t="shared" si="126"/>
        <v>-4.3133838624997158E-49</v>
      </c>
      <c r="H719" s="14">
        <f t="shared" si="127"/>
        <v>825754.8867227966</v>
      </c>
      <c r="I719" s="14">
        <f t="shared" si="130"/>
        <v>1.0147527922248755E-48</v>
      </c>
      <c r="J719" s="3">
        <f t="shared" si="128"/>
        <v>825754.8867227966</v>
      </c>
      <c r="K719" s="3">
        <f t="shared" si="129"/>
        <v>5.834144059749039E-49</v>
      </c>
      <c r="L719" s="3" t="str">
        <f ca="1">IF($A719&lt;=MAX(COVID19!A714:A4200),_xlfn.NUMBERVALUE(INDIRECT(ADDRESS((ROW(L719)-7)*28+29,5,,,"COVID19"))),"")</f>
        <v/>
      </c>
    </row>
    <row r="720" spans="1:12" x14ac:dyDescent="0.4">
      <c r="A720" s="1">
        <f t="shared" si="133"/>
        <v>44599</v>
      </c>
      <c r="B720" s="3">
        <f t="shared" si="134"/>
        <v>713</v>
      </c>
      <c r="C720" s="4">
        <f t="shared" si="131"/>
        <v>0.2446153846153846</v>
      </c>
      <c r="D720" s="14">
        <f t="shared" si="124"/>
        <v>7774245.1132772062</v>
      </c>
      <c r="E720" s="14">
        <f t="shared" si="132"/>
        <v>-4.8803345350725415E-49</v>
      </c>
      <c r="F720" s="14">
        <f t="shared" si="125"/>
        <v>2.2070188735347047E-48</v>
      </c>
      <c r="G720" s="14">
        <f t="shared" si="126"/>
        <v>-3.6081995939070913E-49</v>
      </c>
      <c r="H720" s="14">
        <f t="shared" si="127"/>
        <v>825754.8867227966</v>
      </c>
      <c r="I720" s="14">
        <f t="shared" si="130"/>
        <v>8.4885341289796328E-49</v>
      </c>
      <c r="J720" s="3">
        <f t="shared" si="128"/>
        <v>825754.8867227966</v>
      </c>
      <c r="K720" s="3">
        <f t="shared" si="129"/>
        <v>4.8803345350725415E-49</v>
      </c>
      <c r="L720" s="3" t="str">
        <f ca="1">IF($A720&lt;=MAX(COVID19!A715:A4200),_xlfn.NUMBERVALUE(INDIRECT(ADDRESS((ROW(L720)-7)*28+29,5,,,"COVID19"))),"")</f>
        <v/>
      </c>
    </row>
    <row r="721" spans="1:12" x14ac:dyDescent="0.4">
      <c r="A721" s="1">
        <f t="shared" si="133"/>
        <v>44600</v>
      </c>
      <c r="B721" s="3">
        <f t="shared" si="134"/>
        <v>714</v>
      </c>
      <c r="C721" s="4">
        <f t="shared" si="131"/>
        <v>0.2446153846153846</v>
      </c>
      <c r="D721" s="14">
        <f t="shared" si="124"/>
        <v>7774245.1132772062</v>
      </c>
      <c r="E721" s="14">
        <f t="shared" si="132"/>
        <v>-4.0824609283381767E-49</v>
      </c>
      <c r="F721" s="14">
        <f t="shared" si="125"/>
        <v>1.8461989141439954E-48</v>
      </c>
      <c r="G721" s="14">
        <f t="shared" si="126"/>
        <v>-3.0183041260618057E-49</v>
      </c>
      <c r="H721" s="14">
        <f t="shared" si="127"/>
        <v>825754.8867227966</v>
      </c>
      <c r="I721" s="14">
        <f t="shared" si="130"/>
        <v>7.1007650543999824E-49</v>
      </c>
      <c r="J721" s="3">
        <f t="shared" si="128"/>
        <v>825754.8867227966</v>
      </c>
      <c r="K721" s="3">
        <f t="shared" si="129"/>
        <v>4.0824609283381767E-49</v>
      </c>
      <c r="L721" s="3" t="str">
        <f ca="1">IF($A721&lt;=MAX(COVID19!A716:A4200),_xlfn.NUMBERVALUE(INDIRECT(ADDRESS((ROW(L721)-7)*28+29,5,,,"COVID19"))),"")</f>
        <v/>
      </c>
    </row>
    <row r="722" spans="1:12" x14ac:dyDescent="0.4">
      <c r="A722" s="1">
        <f t="shared" si="133"/>
        <v>44601</v>
      </c>
      <c r="B722" s="3">
        <f t="shared" si="134"/>
        <v>715</v>
      </c>
      <c r="C722" s="4">
        <f t="shared" si="131"/>
        <v>0.2446153846153846</v>
      </c>
      <c r="D722" s="14">
        <f t="shared" si="124"/>
        <v>7774245.1132772062</v>
      </c>
      <c r="E722" s="14">
        <f t="shared" si="132"/>
        <v>-3.4150296688954494E-49</v>
      </c>
      <c r="F722" s="14">
        <f t="shared" si="125"/>
        <v>1.5443685015378149E-48</v>
      </c>
      <c r="G722" s="14">
        <f t="shared" si="126"/>
        <v>-2.5248491831730693E-49</v>
      </c>
      <c r="H722" s="14">
        <f t="shared" si="127"/>
        <v>825754.8867227966</v>
      </c>
      <c r="I722" s="14">
        <f t="shared" si="130"/>
        <v>5.9398788520685186E-49</v>
      </c>
      <c r="J722" s="3">
        <f t="shared" si="128"/>
        <v>825754.8867227966</v>
      </c>
      <c r="K722" s="3">
        <f t="shared" si="129"/>
        <v>3.4150296688954494E-49</v>
      </c>
      <c r="L722" s="3" t="str">
        <f ca="1">IF($A722&lt;=MAX(COVID19!A717:A4200),_xlfn.NUMBERVALUE(INDIRECT(ADDRESS((ROW(L722)-7)*28+29,5,,,"COVID19"))),"")</f>
        <v/>
      </c>
    </row>
    <row r="723" spans="1:12" x14ac:dyDescent="0.4">
      <c r="A723" s="1">
        <f t="shared" si="133"/>
        <v>44602</v>
      </c>
      <c r="B723" s="3">
        <f t="shared" si="134"/>
        <v>716</v>
      </c>
      <c r="C723" s="4">
        <f t="shared" si="131"/>
        <v>0.2446153846153846</v>
      </c>
      <c r="D723" s="14">
        <f t="shared" si="124"/>
        <v>7774245.1132772062</v>
      </c>
      <c r="E723" s="14">
        <f t="shared" si="132"/>
        <v>-2.8567150657786006E-49</v>
      </c>
      <c r="F723" s="14">
        <f t="shared" si="125"/>
        <v>1.291883583220508E-48</v>
      </c>
      <c r="G723" s="14">
        <f t="shared" si="126"/>
        <v>-2.1120679466079684E-49</v>
      </c>
      <c r="H723" s="14">
        <f t="shared" si="127"/>
        <v>825754.8867227966</v>
      </c>
      <c r="I723" s="14">
        <f t="shared" si="130"/>
        <v>4.9687830123865691E-49</v>
      </c>
      <c r="J723" s="3">
        <f t="shared" si="128"/>
        <v>825754.8867227966</v>
      </c>
      <c r="K723" s="3">
        <f t="shared" si="129"/>
        <v>2.8567150657786006E-49</v>
      </c>
      <c r="L723" s="3" t="str">
        <f ca="1">IF($A723&lt;=MAX(COVID19!A718:A4200),_xlfn.NUMBERVALUE(INDIRECT(ADDRESS((ROW(L723)-7)*28+29,5,,,"COVID19"))),"")</f>
        <v/>
      </c>
    </row>
    <row r="724" spans="1:12" x14ac:dyDescent="0.4">
      <c r="A724" s="1">
        <f t="shared" si="133"/>
        <v>44603</v>
      </c>
      <c r="B724" s="3">
        <f t="shared" si="134"/>
        <v>717</v>
      </c>
      <c r="C724" s="4">
        <f t="shared" si="131"/>
        <v>0.2446153846153846</v>
      </c>
      <c r="D724" s="14">
        <f t="shared" si="124"/>
        <v>7774245.1132772062</v>
      </c>
      <c r="E724" s="14">
        <f t="shared" si="132"/>
        <v>-2.3896779115497273E-49</v>
      </c>
      <c r="F724" s="14">
        <f t="shared" si="125"/>
        <v>1.0806767885597111E-48</v>
      </c>
      <c r="G724" s="14">
        <f t="shared" si="126"/>
        <v>-1.7667712752183922E-49</v>
      </c>
      <c r="H724" s="14">
        <f t="shared" si="127"/>
        <v>825754.8867227966</v>
      </c>
      <c r="I724" s="14">
        <f t="shared" si="130"/>
        <v>4.1564491867681195E-49</v>
      </c>
      <c r="J724" s="3">
        <f t="shared" si="128"/>
        <v>825754.8867227966</v>
      </c>
      <c r="K724" s="3">
        <f t="shared" si="129"/>
        <v>2.3896779115497273E-49</v>
      </c>
      <c r="L724" s="3" t="str">
        <f ca="1">IF($A724&lt;=MAX(COVID19!A719:A4200),_xlfn.NUMBERVALUE(INDIRECT(ADDRESS((ROW(L724)-7)*28+29,5,,,"COVID19"))),"")</f>
        <v/>
      </c>
    </row>
    <row r="725" spans="1:12" x14ac:dyDescent="0.4">
      <c r="A725" s="1">
        <f t="shared" si="133"/>
        <v>44604</v>
      </c>
      <c r="B725" s="3">
        <f t="shared" si="134"/>
        <v>718</v>
      </c>
      <c r="C725" s="4">
        <f t="shared" si="131"/>
        <v>0.2446153846153846</v>
      </c>
      <c r="D725" s="14">
        <f t="shared" si="124"/>
        <v>7774245.1132772062</v>
      </c>
      <c r="E725" s="14">
        <f t="shared" si="132"/>
        <v>-1.9989954858841504E-49</v>
      </c>
      <c r="F725" s="14">
        <f t="shared" si="125"/>
        <v>9.0399966103787192E-49</v>
      </c>
      <c r="G725" s="14">
        <f t="shared" si="126"/>
        <v>-1.4779262873384338E-49</v>
      </c>
      <c r="H725" s="14">
        <f t="shared" si="127"/>
        <v>825754.8867227966</v>
      </c>
      <c r="I725" s="14">
        <f t="shared" si="130"/>
        <v>3.4769217732225843E-49</v>
      </c>
      <c r="J725" s="3">
        <f t="shared" si="128"/>
        <v>825754.8867227966</v>
      </c>
      <c r="K725" s="3">
        <f t="shared" si="129"/>
        <v>1.9989954858841504E-49</v>
      </c>
      <c r="L725" s="3" t="str">
        <f ca="1">IF($A725&lt;=MAX(COVID19!A720:A4200),_xlfn.NUMBERVALUE(INDIRECT(ADDRESS((ROW(L725)-7)*28+29,5,,,"COVID19"))),"")</f>
        <v/>
      </c>
    </row>
    <row r="726" spans="1:12" x14ac:dyDescent="0.4">
      <c r="A726" s="1">
        <f t="shared" si="133"/>
        <v>44605</v>
      </c>
      <c r="B726" s="3">
        <f t="shared" si="134"/>
        <v>719</v>
      </c>
      <c r="C726" s="4">
        <f t="shared" si="131"/>
        <v>0.2446153846153846</v>
      </c>
      <c r="D726" s="14">
        <f t="shared" si="124"/>
        <v>7774245.1132772062</v>
      </c>
      <c r="E726" s="14">
        <f t="shared" si="132"/>
        <v>-1.6721847464346276E-49</v>
      </c>
      <c r="F726" s="14">
        <f t="shared" si="125"/>
        <v>7.5620703230402858E-49</v>
      </c>
      <c r="G726" s="14">
        <f t="shared" si="126"/>
        <v>-1.2363038393500974E-49</v>
      </c>
      <c r="H726" s="14">
        <f t="shared" si="127"/>
        <v>825754.8867227966</v>
      </c>
      <c r="I726" s="14">
        <f t="shared" si="130"/>
        <v>2.9084885857847249E-49</v>
      </c>
      <c r="J726" s="3">
        <f t="shared" si="128"/>
        <v>825754.8867227966</v>
      </c>
      <c r="K726" s="3">
        <f t="shared" si="129"/>
        <v>1.6721847464346276E-49</v>
      </c>
      <c r="L726" s="3" t="str">
        <f ca="1">IF($A726&lt;=MAX(COVID19!A721:A4200),_xlfn.NUMBERVALUE(INDIRECT(ADDRESS((ROW(L726)-7)*28+29,5,,,"COVID19"))),"")</f>
        <v/>
      </c>
    </row>
    <row r="727" spans="1:12" x14ac:dyDescent="0.4">
      <c r="A727" s="1">
        <f t="shared" si="133"/>
        <v>44606</v>
      </c>
      <c r="B727" s="3">
        <f t="shared" si="134"/>
        <v>720</v>
      </c>
      <c r="C727" s="4">
        <f t="shared" si="131"/>
        <v>0.2446153846153846</v>
      </c>
      <c r="D727" s="14">
        <f t="shared" si="124"/>
        <v>7774245.1132772062</v>
      </c>
      <c r="E727" s="14">
        <f t="shared" si="132"/>
        <v>-1.3988034720207918E-49</v>
      </c>
      <c r="F727" s="14">
        <f t="shared" si="125"/>
        <v>6.325766483690188E-49</v>
      </c>
      <c r="G727" s="14">
        <f t="shared" si="126"/>
        <v>-1.0341836370908189E-49</v>
      </c>
      <c r="H727" s="14">
        <f t="shared" si="127"/>
        <v>825754.8867227966</v>
      </c>
      <c r="I727" s="14">
        <f t="shared" si="130"/>
        <v>2.4329871091116108E-49</v>
      </c>
      <c r="J727" s="3">
        <f t="shared" si="128"/>
        <v>825754.8867227966</v>
      </c>
      <c r="K727" s="3">
        <f t="shared" si="129"/>
        <v>1.3988034720207918E-49</v>
      </c>
      <c r="L727" s="3" t="str">
        <f ca="1">IF($A727&lt;=MAX(COVID19!A722:A4200),_xlfn.NUMBERVALUE(INDIRECT(ADDRESS((ROW(L727)-7)*28+29,5,,,"COVID19"))),"")</f>
        <v/>
      </c>
    </row>
    <row r="728" spans="1:12" x14ac:dyDescent="0.4">
      <c r="A728" s="1">
        <f t="shared" si="133"/>
        <v>44607</v>
      </c>
      <c r="B728" s="3">
        <f t="shared" si="134"/>
        <v>721</v>
      </c>
      <c r="C728" s="4">
        <f t="shared" si="131"/>
        <v>0.2446153846153846</v>
      </c>
      <c r="D728" s="14">
        <f t="shared" si="124"/>
        <v>7774245.1132772062</v>
      </c>
      <c r="E728" s="14">
        <f t="shared" si="132"/>
        <v>-1.1701166139144158E-49</v>
      </c>
      <c r="F728" s="14">
        <f t="shared" si="125"/>
        <v>5.2915828465993693E-49</v>
      </c>
      <c r="G728" s="14">
        <f t="shared" si="126"/>
        <v>-8.6510755785457222E-50</v>
      </c>
      <c r="H728" s="14">
        <f t="shared" si="127"/>
        <v>825754.8867227966</v>
      </c>
      <c r="I728" s="14">
        <f t="shared" si="130"/>
        <v>2.035224171768988E-49</v>
      </c>
      <c r="J728" s="3">
        <f t="shared" si="128"/>
        <v>825754.8867227966</v>
      </c>
      <c r="K728" s="3">
        <f t="shared" si="129"/>
        <v>1.1701166139144158E-49</v>
      </c>
      <c r="L728" s="3" t="str">
        <f ca="1">IF($A728&lt;=MAX(COVID19!A723:A4200),_xlfn.NUMBERVALUE(INDIRECT(ADDRESS((ROW(L728)-7)*28+29,5,,,"COVID19"))),"")</f>
        <v/>
      </c>
    </row>
    <row r="729" spans="1:12" x14ac:dyDescent="0.4">
      <c r="A729" s="1">
        <f t="shared" si="133"/>
        <v>44608</v>
      </c>
      <c r="B729" s="3">
        <f t="shared" si="134"/>
        <v>722</v>
      </c>
      <c r="C729" s="4">
        <f t="shared" si="131"/>
        <v>0.2446153846153846</v>
      </c>
      <c r="D729" s="14">
        <f t="shared" si="124"/>
        <v>7774245.1132772062</v>
      </c>
      <c r="E729" s="14">
        <f t="shared" si="132"/>
        <v>-9.788171945130736E-50</v>
      </c>
      <c r="F729" s="14">
        <f t="shared" si="125"/>
        <v>4.4264752887447971E-49</v>
      </c>
      <c r="G729" s="14">
        <f t="shared" si="126"/>
        <v>-7.236733011580021E-50</v>
      </c>
      <c r="H729" s="14">
        <f t="shared" si="127"/>
        <v>825754.8867227966</v>
      </c>
      <c r="I729" s="14">
        <f t="shared" si="130"/>
        <v>1.7024904956710757E-49</v>
      </c>
      <c r="J729" s="3">
        <f t="shared" si="128"/>
        <v>825754.8867227966</v>
      </c>
      <c r="K729" s="3">
        <f t="shared" si="129"/>
        <v>9.788171945130736E-50</v>
      </c>
      <c r="L729" s="3" t="str">
        <f ca="1">IF($A729&lt;=MAX(COVID19!A724:A4200),_xlfn.NUMBERVALUE(INDIRECT(ADDRESS((ROW(L729)-7)*28+29,5,,,"COVID19"))),"")</f>
        <v/>
      </c>
    </row>
    <row r="730" spans="1:12" x14ac:dyDescent="0.4">
      <c r="A730" s="1">
        <f t="shared" si="133"/>
        <v>44609</v>
      </c>
      <c r="B730" s="3">
        <f t="shared" si="134"/>
        <v>723</v>
      </c>
      <c r="C730" s="4">
        <f t="shared" si="131"/>
        <v>0.2446153846153846</v>
      </c>
      <c r="D730" s="14">
        <f t="shared" si="124"/>
        <v>7774245.1132772062</v>
      </c>
      <c r="E730" s="14">
        <f t="shared" si="132"/>
        <v>-8.1879283558700043E-50</v>
      </c>
      <c r="F730" s="14">
        <f t="shared" si="125"/>
        <v>3.7028019875867952E-49</v>
      </c>
      <c r="G730" s="14">
        <f t="shared" si="126"/>
        <v>-6.0536177502330525E-50</v>
      </c>
      <c r="H730" s="14">
        <f t="shared" si="127"/>
        <v>825754.8867227966</v>
      </c>
      <c r="I730" s="14">
        <f t="shared" si="130"/>
        <v>1.4241546106103057E-49</v>
      </c>
      <c r="J730" s="3">
        <f t="shared" si="128"/>
        <v>825754.8867227966</v>
      </c>
      <c r="K730" s="3">
        <f t="shared" si="129"/>
        <v>8.1879283558700043E-50</v>
      </c>
      <c r="L730" s="3" t="str">
        <f ca="1">IF($A730&lt;=MAX(COVID19!A725:A4200),_xlfn.NUMBERVALUE(INDIRECT(ADDRESS((ROW(L730)-7)*28+29,5,,,"COVID19"))),"")</f>
        <v/>
      </c>
    </row>
    <row r="731" spans="1:12" x14ac:dyDescent="0.4">
      <c r="A731" s="1">
        <f t="shared" si="133"/>
        <v>44610</v>
      </c>
      <c r="B731" s="3">
        <f t="shared" si="134"/>
        <v>724</v>
      </c>
      <c r="C731" s="4">
        <f t="shared" si="131"/>
        <v>0.2446153846153846</v>
      </c>
      <c r="D731" s="14">
        <f t="shared" si="124"/>
        <v>7774245.1132772062</v>
      </c>
      <c r="E731" s="14">
        <f t="shared" si="132"/>
        <v>-6.8493045623510062E-50</v>
      </c>
      <c r="F731" s="14">
        <f t="shared" si="125"/>
        <v>3.0974402125634897E-49</v>
      </c>
      <c r="G731" s="14">
        <f t="shared" si="126"/>
        <v>-5.0639270244316458E-50</v>
      </c>
      <c r="H731" s="14">
        <f t="shared" si="127"/>
        <v>825754.8867227966</v>
      </c>
      <c r="I731" s="14">
        <f t="shared" si="130"/>
        <v>1.1913231586782652E-49</v>
      </c>
      <c r="J731" s="3">
        <f t="shared" si="128"/>
        <v>825754.8867227966</v>
      </c>
      <c r="K731" s="3">
        <f t="shared" si="129"/>
        <v>6.8493045623510062E-50</v>
      </c>
      <c r="L731" s="3" t="str">
        <f ca="1">IF($A731&lt;=MAX(COVID19!A726:A4200),_xlfn.NUMBERVALUE(INDIRECT(ADDRESS((ROW(L731)-7)*28+29,5,,,"COVID19"))),"")</f>
        <v/>
      </c>
    </row>
    <row r="732" spans="1:12" x14ac:dyDescent="0.4">
      <c r="A732" s="1">
        <f t="shared" si="133"/>
        <v>44611</v>
      </c>
      <c r="B732" s="3">
        <f t="shared" si="134"/>
        <v>725</v>
      </c>
      <c r="C732" s="4">
        <f t="shared" si="131"/>
        <v>0.2446153846153846</v>
      </c>
      <c r="D732" s="14">
        <f t="shared" si="124"/>
        <v>7774245.1132772062</v>
      </c>
      <c r="E732" s="14">
        <f t="shared" si="132"/>
        <v>-5.7295290028044705E-50</v>
      </c>
      <c r="F732" s="14">
        <f t="shared" si="125"/>
        <v>2.5910475101203251E-49</v>
      </c>
      <c r="G732" s="14">
        <f t="shared" si="126"/>
        <v>-4.2360383438121645E-50</v>
      </c>
      <c r="H732" s="14">
        <f t="shared" si="127"/>
        <v>825754.8867227966</v>
      </c>
      <c r="I732" s="14">
        <f t="shared" si="130"/>
        <v>9.965567346616635E-50</v>
      </c>
      <c r="J732" s="3">
        <f t="shared" si="128"/>
        <v>825754.8867227966</v>
      </c>
      <c r="K732" s="3">
        <f t="shared" si="129"/>
        <v>5.7295290028044705E-50</v>
      </c>
      <c r="L732" s="3" t="str">
        <f ca="1">IF($A732&lt;=MAX(COVID19!A727:A4200),_xlfn.NUMBERVALUE(INDIRECT(ADDRESS((ROW(L732)-7)*28+29,5,,,"COVID19"))),"")</f>
        <v/>
      </c>
    </row>
    <row r="733" spans="1:12" x14ac:dyDescent="0.4">
      <c r="A733" s="1">
        <f t="shared" si="133"/>
        <v>44612</v>
      </c>
      <c r="B733" s="3">
        <f t="shared" si="134"/>
        <v>726</v>
      </c>
      <c r="C733" s="4">
        <f t="shared" si="131"/>
        <v>0.2446153846153846</v>
      </c>
      <c r="D733" s="14">
        <f t="shared" si="124"/>
        <v>7774245.1132772062</v>
      </c>
      <c r="E733" s="14">
        <f t="shared" si="132"/>
        <v>-4.7928227304159532E-50</v>
      </c>
      <c r="F733" s="14">
        <f t="shared" si="125"/>
        <v>2.1674436757391089E-49</v>
      </c>
      <c r="G733" s="14">
        <f t="shared" si="126"/>
        <v>-3.543499099349849E-50</v>
      </c>
      <c r="H733" s="14">
        <f t="shared" si="127"/>
        <v>825754.8867227966</v>
      </c>
      <c r="I733" s="14">
        <f t="shared" si="130"/>
        <v>8.3363218297658023E-50</v>
      </c>
      <c r="J733" s="3">
        <f t="shared" si="128"/>
        <v>825754.8867227966</v>
      </c>
      <c r="K733" s="3">
        <f t="shared" si="129"/>
        <v>4.7928227304159532E-50</v>
      </c>
      <c r="L733" s="3" t="str">
        <f ca="1">IF($A733&lt;=MAX(COVID19!A728:A4200),_xlfn.NUMBERVALUE(INDIRECT(ADDRESS((ROW(L733)-7)*28+29,5,,,"COVID19"))),"")</f>
        <v/>
      </c>
    </row>
    <row r="734" spans="1:12" x14ac:dyDescent="0.4">
      <c r="A734" s="1">
        <f t="shared" si="133"/>
        <v>44613</v>
      </c>
      <c r="B734" s="3">
        <f t="shared" si="134"/>
        <v>727</v>
      </c>
      <c r="C734" s="4">
        <f t="shared" si="131"/>
        <v>0.2446153846153846</v>
      </c>
      <c r="D734" s="14">
        <f t="shared" si="124"/>
        <v>7774245.1132772062</v>
      </c>
      <c r="E734" s="14">
        <f t="shared" si="132"/>
        <v>-4.0092562083110133E-50</v>
      </c>
      <c r="F734" s="14">
        <f t="shared" si="125"/>
        <v>1.8130937658041242E-49</v>
      </c>
      <c r="G734" s="14">
        <f t="shared" si="126"/>
        <v>-2.9641813524740788E-50</v>
      </c>
      <c r="H734" s="14">
        <f t="shared" si="127"/>
        <v>825754.8867227966</v>
      </c>
      <c r="I734" s="14">
        <f t="shared" si="130"/>
        <v>6.9734375607850921E-50</v>
      </c>
      <c r="J734" s="3">
        <f t="shared" si="128"/>
        <v>825754.8867227966</v>
      </c>
      <c r="K734" s="3">
        <f t="shared" si="129"/>
        <v>4.0092562083110133E-50</v>
      </c>
      <c r="L734" s="3" t="str">
        <f ca="1">IF($A734&lt;=MAX(COVID19!A729:A4200),_xlfn.NUMBERVALUE(INDIRECT(ADDRESS((ROW(L734)-7)*28+29,5,,,"COVID19"))),"")</f>
        <v/>
      </c>
    </row>
    <row r="735" spans="1:12" x14ac:dyDescent="0.4">
      <c r="A735" s="1">
        <f t="shared" si="133"/>
        <v>44614</v>
      </c>
      <c r="B735" s="3">
        <f t="shared" si="134"/>
        <v>728</v>
      </c>
      <c r="C735" s="4">
        <f t="shared" si="131"/>
        <v>0.2446153846153846</v>
      </c>
      <c r="D735" s="14">
        <f t="shared" si="124"/>
        <v>7774245.1132772062</v>
      </c>
      <c r="E735" s="14">
        <f t="shared" si="132"/>
        <v>-3.3537930042502075E-50</v>
      </c>
      <c r="F735" s="14">
        <f t="shared" si="125"/>
        <v>1.5166756305567164E-49</v>
      </c>
      <c r="G735" s="14">
        <f t="shared" si="126"/>
        <v>-2.4795748055833164E-50</v>
      </c>
      <c r="H735" s="14">
        <f t="shared" si="127"/>
        <v>825754.8867227966</v>
      </c>
      <c r="I735" s="14">
        <f t="shared" si="130"/>
        <v>5.8333678098335239E-50</v>
      </c>
      <c r="J735" s="3">
        <f t="shared" si="128"/>
        <v>825754.8867227966</v>
      </c>
      <c r="K735" s="3">
        <f t="shared" si="129"/>
        <v>3.3537930042502075E-50</v>
      </c>
      <c r="L735" s="3" t="str">
        <f ca="1">IF($A735&lt;=MAX(COVID19!A730:A4200),_xlfn.NUMBERVALUE(INDIRECT(ADDRESS((ROW(L735)-7)*28+29,5,,,"COVID19"))),"")</f>
        <v/>
      </c>
    </row>
    <row r="736" spans="1:12" x14ac:dyDescent="0.4">
      <c r="A736" s="1">
        <f t="shared" si="133"/>
        <v>44615</v>
      </c>
      <c r="B736" s="3">
        <f t="shared" si="134"/>
        <v>729</v>
      </c>
      <c r="C736" s="4">
        <f t="shared" si="131"/>
        <v>0.2446153846153846</v>
      </c>
      <c r="D736" s="14">
        <f t="shared" si="124"/>
        <v>7774245.1132772062</v>
      </c>
      <c r="E736" s="14">
        <f t="shared" si="132"/>
        <v>-2.8054898292708679E-50</v>
      </c>
      <c r="F736" s="14">
        <f t="shared" si="125"/>
        <v>1.2687181499983847E-49</v>
      </c>
      <c r="G736" s="14">
        <f t="shared" si="126"/>
        <v>-2.0741953630306118E-50</v>
      </c>
      <c r="H736" s="14">
        <f t="shared" si="127"/>
        <v>825754.8867227966</v>
      </c>
      <c r="I736" s="14">
        <f t="shared" si="130"/>
        <v>4.8796851923014798E-50</v>
      </c>
      <c r="J736" s="3">
        <f t="shared" si="128"/>
        <v>825754.8867227966</v>
      </c>
      <c r="K736" s="3">
        <f t="shared" si="129"/>
        <v>2.8054898292708679E-50</v>
      </c>
      <c r="L736" s="3" t="str">
        <f ca="1">IF($A736&lt;=MAX(COVID19!A731:A4200),_xlfn.NUMBERVALUE(INDIRECT(ADDRESS((ROW(L736)-7)*28+29,5,,,"COVID19"))),"")</f>
        <v/>
      </c>
    </row>
    <row r="737" spans="1:12" x14ac:dyDescent="0.4">
      <c r="A737" s="1">
        <f t="shared" si="133"/>
        <v>44616</v>
      </c>
      <c r="B737" s="3">
        <f t="shared" si="134"/>
        <v>730</v>
      </c>
      <c r="C737" s="4">
        <f t="shared" si="131"/>
        <v>0.2446153846153846</v>
      </c>
      <c r="D737" s="14">
        <f t="shared" si="124"/>
        <v>7774245.1132772062</v>
      </c>
      <c r="E737" s="14">
        <f t="shared" si="132"/>
        <v>-2.3468273599974062E-50</v>
      </c>
      <c r="F737" s="14">
        <f t="shared" si="125"/>
        <v>1.0612986136953236E-49</v>
      </c>
      <c r="G737" s="14">
        <f t="shared" si="126"/>
        <v>-1.7350903849846074E-50</v>
      </c>
      <c r="H737" s="14">
        <f t="shared" si="127"/>
        <v>825754.8867227966</v>
      </c>
      <c r="I737" s="14">
        <f t="shared" si="130"/>
        <v>4.0819177449820136E-50</v>
      </c>
      <c r="J737" s="3">
        <f t="shared" si="128"/>
        <v>825754.8867227966</v>
      </c>
      <c r="K737" s="3">
        <f t="shared" si="129"/>
        <v>2.3468273599974062E-50</v>
      </c>
      <c r="L737" s="3" t="str">
        <f ca="1">IF($A737&lt;=MAX(COVID19!A732:A4200),_xlfn.NUMBERVALUE(INDIRECT(ADDRESS((ROW(L737)-7)*28+29,5,,,"COVID19"))),"")</f>
        <v/>
      </c>
    </row>
    <row r="738" spans="1:12" x14ac:dyDescent="0.4">
      <c r="A738" s="1">
        <f t="shared" si="133"/>
        <v>44617</v>
      </c>
      <c r="B738" s="3">
        <f t="shared" si="134"/>
        <v>731</v>
      </c>
      <c r="C738" s="4">
        <f t="shared" si="131"/>
        <v>0.2446153846153846</v>
      </c>
      <c r="D738" s="14">
        <f t="shared" si="124"/>
        <v>7774245.1132772062</v>
      </c>
      <c r="E738" s="14">
        <f t="shared" si="132"/>
        <v>-1.9631504631274283E-50</v>
      </c>
      <c r="F738" s="14">
        <f t="shared" si="125"/>
        <v>8.8778957519686282E-50</v>
      </c>
      <c r="G738" s="14">
        <f t="shared" si="126"/>
        <v>-1.4514248260912746E-50</v>
      </c>
      <c r="H738" s="14">
        <f t="shared" si="127"/>
        <v>825754.8867227966</v>
      </c>
      <c r="I738" s="14">
        <f t="shared" si="130"/>
        <v>3.4145752892187029E-50</v>
      </c>
      <c r="J738" s="3">
        <f t="shared" si="128"/>
        <v>825754.8867227966</v>
      </c>
      <c r="K738" s="3">
        <f t="shared" si="129"/>
        <v>1.9631504631274283E-50</v>
      </c>
      <c r="L738" s="3" t="str">
        <f ca="1">IF($A738&lt;=MAX(COVID19!A733:A4200),_xlfn.NUMBERVALUE(INDIRECT(ADDRESS((ROW(L738)-7)*28+29,5,,,"COVID19"))),"")</f>
        <v/>
      </c>
    </row>
    <row r="739" spans="1:12" x14ac:dyDescent="0.4">
      <c r="A739" s="1">
        <f t="shared" si="133"/>
        <v>44618</v>
      </c>
      <c r="B739" s="3">
        <f t="shared" si="134"/>
        <v>732</v>
      </c>
      <c r="C739" s="4">
        <f t="shared" si="131"/>
        <v>0.2446153846153846</v>
      </c>
      <c r="D739" s="14">
        <f t="shared" si="124"/>
        <v>7774245.1132772062</v>
      </c>
      <c r="E739" s="14">
        <f t="shared" si="132"/>
        <v>-1.6421999362073638E-50</v>
      </c>
      <c r="F739" s="14">
        <f t="shared" si="125"/>
        <v>7.4264709258773536E-50</v>
      </c>
      <c r="G739" s="14">
        <f t="shared" si="126"/>
        <v>-1.2141350352839257E-50</v>
      </c>
      <c r="H739" s="14">
        <f t="shared" si="127"/>
        <v>825754.8867227966</v>
      </c>
      <c r="I739" s="14">
        <f t="shared" si="130"/>
        <v>2.8563349714912894E-50</v>
      </c>
      <c r="J739" s="3">
        <f t="shared" si="128"/>
        <v>825754.8867227966</v>
      </c>
      <c r="K739" s="3">
        <f t="shared" si="129"/>
        <v>1.6421999362073638E-50</v>
      </c>
      <c r="L739" s="3" t="str">
        <f ca="1">IF($A739&lt;=MAX(COVID19!A734:A4200),_xlfn.NUMBERVALUE(INDIRECT(ADDRESS((ROW(L739)-7)*28+29,5,,,"COVID19"))),"")</f>
        <v/>
      </c>
    </row>
    <row r="740" spans="1:12" x14ac:dyDescent="0.4">
      <c r="A740" s="1">
        <f t="shared" si="133"/>
        <v>44619</v>
      </c>
      <c r="B740" s="3">
        <f t="shared" si="134"/>
        <v>733</v>
      </c>
      <c r="C740" s="4">
        <f t="shared" si="131"/>
        <v>0.2446153846153846</v>
      </c>
      <c r="D740" s="14">
        <f t="shared" si="124"/>
        <v>7774245.1132772062</v>
      </c>
      <c r="E740" s="14">
        <f t="shared" si="132"/>
        <v>-1.3737208029298257E-50</v>
      </c>
      <c r="F740" s="14">
        <f t="shared" si="125"/>
        <v>6.2123358905934274E-50</v>
      </c>
      <c r="G740" s="14">
        <f t="shared" si="126"/>
        <v>-1.015639154990723E-50</v>
      </c>
      <c r="H740" s="14">
        <f t="shared" si="127"/>
        <v>825754.8867227966</v>
      </c>
      <c r="I740" s="14">
        <f t="shared" si="130"/>
        <v>2.3893599579205487E-50</v>
      </c>
      <c r="J740" s="3">
        <f t="shared" si="128"/>
        <v>825754.8867227966</v>
      </c>
      <c r="K740" s="3">
        <f t="shared" si="129"/>
        <v>1.3737208029298257E-50</v>
      </c>
      <c r="L740" s="3" t="str">
        <f ca="1">IF($A740&lt;=MAX(COVID19!A735:A4200),_xlfn.NUMBERVALUE(INDIRECT(ADDRESS((ROW(L740)-7)*28+29,5,,,"COVID19"))),"")</f>
        <v/>
      </c>
    </row>
    <row r="741" spans="1:12" x14ac:dyDescent="0.4">
      <c r="A741" s="1">
        <f t="shared" si="133"/>
        <v>44620</v>
      </c>
      <c r="B741" s="3">
        <f t="shared" si="134"/>
        <v>734</v>
      </c>
      <c r="C741" s="4">
        <f t="shared" si="131"/>
        <v>0.2446153846153846</v>
      </c>
      <c r="D741" s="14">
        <f t="shared" ref="D741:D804" si="135">D740+E740</f>
        <v>7774245.1132772062</v>
      </c>
      <c r="E741" s="14">
        <f t="shared" si="132"/>
        <v>-1.1491346472466772E-50</v>
      </c>
      <c r="F741" s="14">
        <f t="shared" ref="F741:F804" si="136">F740+G740</f>
        <v>5.1966967356027042E-50</v>
      </c>
      <c r="G741" s="14">
        <f t="shared" ref="G741:G804" si="137">-E741-I741</f>
        <v>-8.4959486644667047E-51</v>
      </c>
      <c r="H741" s="14">
        <f t="shared" ref="H741:H804" si="138">H740+I740</f>
        <v>825754.8867227966</v>
      </c>
      <c r="I741" s="14">
        <f t="shared" si="130"/>
        <v>1.9987295136933477E-50</v>
      </c>
      <c r="J741" s="3">
        <f t="shared" ref="J741:J804" si="139">F741+H741</f>
        <v>825754.8867227966</v>
      </c>
      <c r="K741" s="3">
        <f t="shared" ref="K741:K804" si="140">G741+I741</f>
        <v>1.1491346472466772E-50</v>
      </c>
      <c r="L741" s="3" t="str">
        <f ca="1">IF($A741&lt;=MAX(COVID19!A736:A4200),_xlfn.NUMBERVALUE(INDIRECT(ADDRESS((ROW(L741)-7)*28+29,5,,,"COVID19"))),"")</f>
        <v/>
      </c>
    </row>
    <row r="742" spans="1:12" x14ac:dyDescent="0.4">
      <c r="A742" s="1">
        <f t="shared" si="133"/>
        <v>44621</v>
      </c>
      <c r="B742" s="3">
        <f t="shared" si="134"/>
        <v>735</v>
      </c>
      <c r="C742" s="4">
        <f t="shared" si="131"/>
        <v>0.2446153846153846</v>
      </c>
      <c r="D742" s="14">
        <f t="shared" si="135"/>
        <v>7774245.1132772062</v>
      </c>
      <c r="E742" s="14">
        <f t="shared" si="132"/>
        <v>-9.6126551675304398E-51</v>
      </c>
      <c r="F742" s="14">
        <f t="shared" si="136"/>
        <v>4.3471018691560343E-50</v>
      </c>
      <c r="G742" s="14">
        <f t="shared" si="137"/>
        <v>-7.1069674061466125E-51</v>
      </c>
      <c r="H742" s="14">
        <f t="shared" si="138"/>
        <v>825754.8867227966</v>
      </c>
      <c r="I742" s="14">
        <f t="shared" si="130"/>
        <v>1.6719622573677052E-50</v>
      </c>
      <c r="J742" s="3">
        <f t="shared" si="139"/>
        <v>825754.8867227966</v>
      </c>
      <c r="K742" s="3">
        <f t="shared" si="140"/>
        <v>9.6126551675304398E-51</v>
      </c>
      <c r="L742" s="3" t="str">
        <f ca="1">IF($A742&lt;=MAX(COVID19!A737:A4200),_xlfn.NUMBERVALUE(INDIRECT(ADDRESS((ROW(L742)-7)*28+29,5,,,"COVID19"))),"")</f>
        <v/>
      </c>
    </row>
    <row r="743" spans="1:12" x14ac:dyDescent="0.4">
      <c r="A743" s="1">
        <f t="shared" si="133"/>
        <v>44622</v>
      </c>
      <c r="B743" s="3">
        <f t="shared" si="134"/>
        <v>736</v>
      </c>
      <c r="C743" s="4">
        <f t="shared" si="131"/>
        <v>0.2446153846153846</v>
      </c>
      <c r="D743" s="14">
        <f t="shared" si="135"/>
        <v>7774245.1132772062</v>
      </c>
      <c r="E743" s="14">
        <f t="shared" si="132"/>
        <v>-8.041106374370252E-51</v>
      </c>
      <c r="F743" s="14">
        <f t="shared" si="136"/>
        <v>3.6364051285413729E-50</v>
      </c>
      <c r="G743" s="14">
        <f t="shared" si="137"/>
        <v>-5.9450671969427194E-51</v>
      </c>
      <c r="H743" s="14">
        <f t="shared" si="138"/>
        <v>825754.8867227966</v>
      </c>
      <c r="I743" s="14">
        <f t="shared" si="130"/>
        <v>1.3986173571312971E-50</v>
      </c>
      <c r="J743" s="3">
        <f t="shared" si="139"/>
        <v>825754.8867227966</v>
      </c>
      <c r="K743" s="3">
        <f t="shared" si="140"/>
        <v>8.041106374370252E-51</v>
      </c>
      <c r="L743" s="3" t="str">
        <f ca="1">IF($A743&lt;=MAX(COVID19!A738:A4200),_xlfn.NUMBERVALUE(INDIRECT(ADDRESS((ROW(L743)-7)*28+29,5,,,"COVID19"))),"")</f>
        <v/>
      </c>
    </row>
    <row r="744" spans="1:12" x14ac:dyDescent="0.4">
      <c r="A744" s="1">
        <f t="shared" si="133"/>
        <v>44623</v>
      </c>
      <c r="B744" s="3">
        <f t="shared" si="134"/>
        <v>737</v>
      </c>
      <c r="C744" s="4">
        <f t="shared" si="131"/>
        <v>0.2446153846153846</v>
      </c>
      <c r="D744" s="14">
        <f t="shared" si="135"/>
        <v>7774245.1132772062</v>
      </c>
      <c r="E744" s="14">
        <f t="shared" si="132"/>
        <v>-6.7264861369774241E-51</v>
      </c>
      <c r="F744" s="14">
        <f t="shared" si="136"/>
        <v>3.0418984088471008E-50</v>
      </c>
      <c r="G744" s="14">
        <f t="shared" si="137"/>
        <v>-4.973123127819117E-51</v>
      </c>
      <c r="H744" s="14">
        <f t="shared" si="138"/>
        <v>825754.8867227966</v>
      </c>
      <c r="I744" s="14">
        <f t="shared" si="130"/>
        <v>1.1699609264796541E-50</v>
      </c>
      <c r="J744" s="3">
        <f t="shared" si="139"/>
        <v>825754.8867227966</v>
      </c>
      <c r="K744" s="3">
        <f t="shared" si="140"/>
        <v>6.7264861369774241E-51</v>
      </c>
      <c r="L744" s="3" t="str">
        <f ca="1">IF($A744&lt;=MAX(COVID19!A739:A4200),_xlfn.NUMBERVALUE(INDIRECT(ADDRESS((ROW(L744)-7)*28+29,5,,,"COVID19"))),"")</f>
        <v/>
      </c>
    </row>
    <row r="745" spans="1:12" x14ac:dyDescent="0.4">
      <c r="A745" s="1">
        <f t="shared" si="133"/>
        <v>44624</v>
      </c>
      <c r="B745" s="3">
        <f t="shared" si="134"/>
        <v>738</v>
      </c>
      <c r="C745" s="4">
        <f t="shared" si="131"/>
        <v>0.2446153846153846</v>
      </c>
      <c r="D745" s="14">
        <f t="shared" si="135"/>
        <v>7774245.1132772062</v>
      </c>
      <c r="E745" s="14">
        <f t="shared" si="132"/>
        <v>-5.6267898525957415E-51</v>
      </c>
      <c r="F745" s="14">
        <f t="shared" si="136"/>
        <v>2.5445860960651894E-50</v>
      </c>
      <c r="G745" s="14">
        <f t="shared" si="137"/>
        <v>-4.1600797476549856E-51</v>
      </c>
      <c r="H745" s="14">
        <f t="shared" si="138"/>
        <v>825754.8867227966</v>
      </c>
      <c r="I745" s="14">
        <f t="shared" si="130"/>
        <v>9.7868696002507271E-51</v>
      </c>
      <c r="J745" s="3">
        <f t="shared" si="139"/>
        <v>825754.8867227966</v>
      </c>
      <c r="K745" s="3">
        <f t="shared" si="140"/>
        <v>5.6267898525957415E-51</v>
      </c>
      <c r="L745" s="3" t="str">
        <f ca="1">IF($A745&lt;=MAX(COVID19!A740:A4200),_xlfn.NUMBERVALUE(INDIRECT(ADDRESS((ROW(L745)-7)*28+29,5,,,"COVID19"))),"")</f>
        <v/>
      </c>
    </row>
    <row r="746" spans="1:12" x14ac:dyDescent="0.4">
      <c r="A746" s="1">
        <f t="shared" si="133"/>
        <v>44625</v>
      </c>
      <c r="B746" s="3">
        <f t="shared" si="134"/>
        <v>739</v>
      </c>
      <c r="C746" s="4">
        <f t="shared" si="131"/>
        <v>0.2446153846153846</v>
      </c>
      <c r="D746" s="14">
        <f t="shared" si="135"/>
        <v>7774245.1132772062</v>
      </c>
      <c r="E746" s="14">
        <f t="shared" si="132"/>
        <v>-4.7068801452256177E-51</v>
      </c>
      <c r="F746" s="14">
        <f t="shared" si="136"/>
        <v>2.1285781212996909E-50</v>
      </c>
      <c r="G746" s="14">
        <f t="shared" si="137"/>
        <v>-3.4799587828501161E-51</v>
      </c>
      <c r="H746" s="14">
        <f t="shared" si="138"/>
        <v>825754.8867227966</v>
      </c>
      <c r="I746" s="14">
        <f t="shared" si="130"/>
        <v>8.1868389280757338E-51</v>
      </c>
      <c r="J746" s="3">
        <f t="shared" si="139"/>
        <v>825754.8867227966</v>
      </c>
      <c r="K746" s="3">
        <f t="shared" si="140"/>
        <v>4.7068801452256177E-51</v>
      </c>
      <c r="L746" s="3" t="str">
        <f ca="1">IF($A746&lt;=MAX(COVID19!A741:A4200),_xlfn.NUMBERVALUE(INDIRECT(ADDRESS((ROW(L746)-7)*28+29,5,,,"COVID19"))),"")</f>
        <v/>
      </c>
    </row>
    <row r="747" spans="1:12" x14ac:dyDescent="0.4">
      <c r="A747" s="1">
        <f t="shared" si="133"/>
        <v>44626</v>
      </c>
      <c r="B747" s="3">
        <f t="shared" si="134"/>
        <v>740</v>
      </c>
      <c r="C747" s="4">
        <f t="shared" si="131"/>
        <v>0.2446153846153846</v>
      </c>
      <c r="D747" s="14">
        <f t="shared" si="135"/>
        <v>7774245.1132772062</v>
      </c>
      <c r="E747" s="14">
        <f t="shared" si="132"/>
        <v>-3.937364160010126E-51</v>
      </c>
      <c r="F747" s="14">
        <f t="shared" si="136"/>
        <v>1.7805822430146793E-50</v>
      </c>
      <c r="G747" s="14">
        <f t="shared" si="137"/>
        <v>-2.9110290823540248E-51</v>
      </c>
      <c r="H747" s="14">
        <f t="shared" si="138"/>
        <v>825754.8867227966</v>
      </c>
      <c r="I747" s="14">
        <f t="shared" si="130"/>
        <v>6.8483932423641508E-51</v>
      </c>
      <c r="J747" s="3">
        <f t="shared" si="139"/>
        <v>825754.8867227966</v>
      </c>
      <c r="K747" s="3">
        <f t="shared" si="140"/>
        <v>3.937364160010126E-51</v>
      </c>
      <c r="L747" s="3" t="str">
        <f ca="1">IF($A747&lt;=MAX(COVID19!A742:A4200),_xlfn.NUMBERVALUE(INDIRECT(ADDRESS((ROW(L747)-7)*28+29,5,,,"COVID19"))),"")</f>
        <v/>
      </c>
    </row>
    <row r="748" spans="1:12" x14ac:dyDescent="0.4">
      <c r="A748" s="1">
        <f t="shared" si="133"/>
        <v>44627</v>
      </c>
      <c r="B748" s="3">
        <f t="shared" si="134"/>
        <v>741</v>
      </c>
      <c r="C748" s="4">
        <f t="shared" si="131"/>
        <v>0.2446153846153846</v>
      </c>
      <c r="D748" s="14">
        <f t="shared" si="135"/>
        <v>7774245.1132772062</v>
      </c>
      <c r="E748" s="14">
        <f t="shared" si="132"/>
        <v>-3.2936544059354073E-51</v>
      </c>
      <c r="F748" s="14">
        <f t="shared" si="136"/>
        <v>1.4894793347792767E-50</v>
      </c>
      <c r="G748" s="14">
        <f t="shared" si="137"/>
        <v>-2.4351122662925796E-51</v>
      </c>
      <c r="H748" s="14">
        <f t="shared" si="138"/>
        <v>825754.8867227966</v>
      </c>
      <c r="I748" s="14">
        <f t="shared" si="130"/>
        <v>5.7287666722279869E-51</v>
      </c>
      <c r="J748" s="3">
        <f t="shared" si="139"/>
        <v>825754.8867227966</v>
      </c>
      <c r="K748" s="3">
        <f t="shared" si="140"/>
        <v>3.2936544059354073E-51</v>
      </c>
      <c r="L748" s="3" t="str">
        <f ca="1">IF($A748&lt;=MAX(COVID19!A743:A4200),_xlfn.NUMBERVALUE(INDIRECT(ADDRESS((ROW(L748)-7)*28+29,5,,,"COVID19"))),"")</f>
        <v/>
      </c>
    </row>
    <row r="749" spans="1:12" x14ac:dyDescent="0.4">
      <c r="A749" s="1">
        <f t="shared" si="133"/>
        <v>44628</v>
      </c>
      <c r="B749" s="3">
        <f t="shared" si="134"/>
        <v>742</v>
      </c>
      <c r="C749" s="4">
        <f t="shared" si="131"/>
        <v>0.2446153846153846</v>
      </c>
      <c r="D749" s="14">
        <f t="shared" si="135"/>
        <v>7774245.1132772062</v>
      </c>
      <c r="E749" s="14">
        <f t="shared" si="132"/>
        <v>-2.7551831389936309E-51</v>
      </c>
      <c r="F749" s="14">
        <f t="shared" si="136"/>
        <v>1.2459681081500187E-50</v>
      </c>
      <c r="G749" s="14">
        <f t="shared" si="137"/>
        <v>-2.0370018923525946E-51</v>
      </c>
      <c r="H749" s="14">
        <f t="shared" si="138"/>
        <v>825754.8867227966</v>
      </c>
      <c r="I749" s="14">
        <f t="shared" si="130"/>
        <v>4.7921850313462255E-51</v>
      </c>
      <c r="J749" s="3">
        <f t="shared" si="139"/>
        <v>825754.8867227966</v>
      </c>
      <c r="K749" s="3">
        <f t="shared" si="140"/>
        <v>2.7551831389936309E-51</v>
      </c>
      <c r="L749" s="3" t="str">
        <f ca="1">IF($A749&lt;=MAX(COVID19!A744:A4200),_xlfn.NUMBERVALUE(INDIRECT(ADDRESS((ROW(L749)-7)*28+29,5,,,"COVID19"))),"")</f>
        <v/>
      </c>
    </row>
    <row r="750" spans="1:12" x14ac:dyDescent="0.4">
      <c r="A750" s="1">
        <f t="shared" si="133"/>
        <v>44629</v>
      </c>
      <c r="B750" s="3">
        <f t="shared" si="134"/>
        <v>743</v>
      </c>
      <c r="C750" s="4">
        <f t="shared" si="131"/>
        <v>0.2446153846153846</v>
      </c>
      <c r="D750" s="14">
        <f t="shared" si="135"/>
        <v>7774245.1132772062</v>
      </c>
      <c r="E750" s="14">
        <f t="shared" si="132"/>
        <v>-2.3047451838648273E-51</v>
      </c>
      <c r="F750" s="14">
        <f t="shared" si="136"/>
        <v>1.0422679189147592E-50</v>
      </c>
      <c r="G750" s="14">
        <f t="shared" si="137"/>
        <v>-1.7039775811919387E-51</v>
      </c>
      <c r="H750" s="14">
        <f t="shared" si="138"/>
        <v>825754.8867227966</v>
      </c>
      <c r="I750" s="14">
        <f t="shared" si="130"/>
        <v>4.008722765056766E-51</v>
      </c>
      <c r="J750" s="3">
        <f t="shared" si="139"/>
        <v>825754.8867227966</v>
      </c>
      <c r="K750" s="3">
        <f t="shared" si="140"/>
        <v>2.3047451838648273E-51</v>
      </c>
      <c r="L750" s="3" t="str">
        <f ca="1">IF($A750&lt;=MAX(COVID19!A745:A4200),_xlfn.NUMBERVALUE(INDIRECT(ADDRESS((ROW(L750)-7)*28+29,5,,,"COVID19"))),"")</f>
        <v/>
      </c>
    </row>
    <row r="751" spans="1:12" x14ac:dyDescent="0.4">
      <c r="A751" s="1">
        <f t="shared" si="133"/>
        <v>44630</v>
      </c>
      <c r="B751" s="3">
        <f t="shared" si="134"/>
        <v>744</v>
      </c>
      <c r="C751" s="4">
        <f t="shared" si="131"/>
        <v>0.2446153846153846</v>
      </c>
      <c r="D751" s="14">
        <f t="shared" si="135"/>
        <v>7774245.1132772062</v>
      </c>
      <c r="E751" s="14">
        <f t="shared" si="132"/>
        <v>-1.9279481960274858E-51</v>
      </c>
      <c r="F751" s="14">
        <f t="shared" si="136"/>
        <v>8.7187016079556541E-51</v>
      </c>
      <c r="G751" s="14">
        <f t="shared" si="137"/>
        <v>-1.4253985762631499E-51</v>
      </c>
      <c r="H751" s="14">
        <f t="shared" si="138"/>
        <v>825754.8867227966</v>
      </c>
      <c r="I751" s="14">
        <f t="shared" si="130"/>
        <v>3.3533467722906357E-51</v>
      </c>
      <c r="J751" s="3">
        <f t="shared" si="139"/>
        <v>825754.8867227966</v>
      </c>
      <c r="K751" s="3">
        <f t="shared" si="140"/>
        <v>1.9279481960274858E-51</v>
      </c>
      <c r="L751" s="3" t="str">
        <f ca="1">IF($A751&lt;=MAX(COVID19!A746:A4200),_xlfn.NUMBERVALUE(INDIRECT(ADDRESS((ROW(L751)-7)*28+29,5,,,"COVID19"))),"")</f>
        <v/>
      </c>
    </row>
    <row r="752" spans="1:12" x14ac:dyDescent="0.4">
      <c r="A752" s="1">
        <f t="shared" si="133"/>
        <v>44631</v>
      </c>
      <c r="B752" s="3">
        <f t="shared" si="134"/>
        <v>745</v>
      </c>
      <c r="C752" s="4">
        <f t="shared" si="131"/>
        <v>0.2446153846153846</v>
      </c>
      <c r="D752" s="14">
        <f t="shared" si="135"/>
        <v>7774245.1132772062</v>
      </c>
      <c r="E752" s="14">
        <f t="shared" si="132"/>
        <v>-1.6127527991327117E-51</v>
      </c>
      <c r="F752" s="14">
        <f t="shared" si="136"/>
        <v>7.2933030316925041E-51</v>
      </c>
      <c r="G752" s="14">
        <f t="shared" si="137"/>
        <v>-1.192363751518251E-51</v>
      </c>
      <c r="H752" s="14">
        <f t="shared" si="138"/>
        <v>825754.8867227966</v>
      </c>
      <c r="I752" s="14">
        <f t="shared" si="130"/>
        <v>2.8051165506509627E-51</v>
      </c>
      <c r="J752" s="3">
        <f t="shared" si="139"/>
        <v>825754.8867227966</v>
      </c>
      <c r="K752" s="3">
        <f t="shared" si="140"/>
        <v>1.6127527991327117E-51</v>
      </c>
      <c r="L752" s="3" t="str">
        <f ca="1">IF($A752&lt;=MAX(COVID19!A747:A4200),_xlfn.NUMBERVALUE(INDIRECT(ADDRESS((ROW(L752)-7)*28+29,5,,,"COVID19"))),"")</f>
        <v/>
      </c>
    </row>
    <row r="753" spans="1:12" x14ac:dyDescent="0.4">
      <c r="A753" s="1">
        <f t="shared" si="133"/>
        <v>44632</v>
      </c>
      <c r="B753" s="3">
        <f t="shared" si="134"/>
        <v>746</v>
      </c>
      <c r="C753" s="4">
        <f t="shared" si="131"/>
        <v>0.2446153846153846</v>
      </c>
      <c r="D753" s="14">
        <f t="shared" si="135"/>
        <v>7774245.1132772062</v>
      </c>
      <c r="E753" s="14">
        <f t="shared" si="132"/>
        <v>-1.3490879041613608E-51</v>
      </c>
      <c r="F753" s="14">
        <f t="shared" si="136"/>
        <v>6.1009392801742529E-51</v>
      </c>
      <c r="G753" s="14">
        <f t="shared" si="137"/>
        <v>-9.9742720359796696E-52</v>
      </c>
      <c r="H753" s="14">
        <f t="shared" si="138"/>
        <v>825754.8867227966</v>
      </c>
      <c r="I753" s="14">
        <f t="shared" si="130"/>
        <v>2.3465151077593277E-51</v>
      </c>
      <c r="J753" s="3">
        <f t="shared" si="139"/>
        <v>825754.8867227966</v>
      </c>
      <c r="K753" s="3">
        <f t="shared" si="140"/>
        <v>1.3490879041613608E-51</v>
      </c>
      <c r="L753" s="3" t="str">
        <f ca="1">IF($A753&lt;=MAX(COVID19!A748:A4200),_xlfn.NUMBERVALUE(INDIRECT(ADDRESS((ROW(L753)-7)*28+29,5,,,"COVID19"))),"")</f>
        <v/>
      </c>
    </row>
    <row r="754" spans="1:12" x14ac:dyDescent="0.4">
      <c r="A754" s="1">
        <f t="shared" si="133"/>
        <v>44633</v>
      </c>
      <c r="B754" s="3">
        <f t="shared" si="134"/>
        <v>747</v>
      </c>
      <c r="C754" s="4">
        <f t="shared" si="131"/>
        <v>0.2446153846153846</v>
      </c>
      <c r="D754" s="14">
        <f t="shared" si="135"/>
        <v>7774245.1132772062</v>
      </c>
      <c r="E754" s="14">
        <f t="shared" si="132"/>
        <v>-1.128528919083726E-51</v>
      </c>
      <c r="F754" s="14">
        <f t="shared" si="136"/>
        <v>5.1035120765762856E-51</v>
      </c>
      <c r="G754" s="14">
        <f t="shared" si="137"/>
        <v>-8.3436034113792218E-52</v>
      </c>
      <c r="H754" s="14">
        <f t="shared" si="138"/>
        <v>825754.8867227966</v>
      </c>
      <c r="I754" s="14">
        <f t="shared" si="130"/>
        <v>1.9628892602216482E-51</v>
      </c>
      <c r="J754" s="3">
        <f t="shared" si="139"/>
        <v>825754.8867227966</v>
      </c>
      <c r="K754" s="3">
        <f t="shared" si="140"/>
        <v>1.128528919083726E-51</v>
      </c>
      <c r="L754" s="3" t="str">
        <f ca="1">IF($A754&lt;=MAX(COVID19!A749:A4200),_xlfn.NUMBERVALUE(INDIRECT(ADDRESS((ROW(L754)-7)*28+29,5,,,"COVID19"))),"")</f>
        <v/>
      </c>
    </row>
    <row r="755" spans="1:12" x14ac:dyDescent="0.4">
      <c r="A755" s="1">
        <f t="shared" si="133"/>
        <v>44634</v>
      </c>
      <c r="B755" s="3">
        <f t="shared" si="134"/>
        <v>748</v>
      </c>
      <c r="C755" s="4">
        <f t="shared" si="131"/>
        <v>0.2446153846153846</v>
      </c>
      <c r="D755" s="14">
        <f t="shared" si="135"/>
        <v>7774245.1132772062</v>
      </c>
      <c r="E755" s="14">
        <f t="shared" si="132"/>
        <v>-9.4402856721184699E-52</v>
      </c>
      <c r="F755" s="14">
        <f t="shared" si="136"/>
        <v>4.2691517354383633E-51</v>
      </c>
      <c r="G755" s="14">
        <f t="shared" si="137"/>
        <v>-6.9795286949521563E-52</v>
      </c>
      <c r="H755" s="14">
        <f t="shared" si="138"/>
        <v>825754.8867227966</v>
      </c>
      <c r="I755" s="14">
        <f t="shared" si="130"/>
        <v>1.6419814367070626E-51</v>
      </c>
      <c r="J755" s="3">
        <f t="shared" si="139"/>
        <v>825754.8867227966</v>
      </c>
      <c r="K755" s="3">
        <f t="shared" si="140"/>
        <v>9.4402856721184699E-52</v>
      </c>
      <c r="L755" s="3" t="str">
        <f ca="1">IF($A755&lt;=MAX(COVID19!A750:A4200),_xlfn.NUMBERVALUE(INDIRECT(ADDRESS((ROW(L755)-7)*28+29,5,,,"COVID19"))),"")</f>
        <v/>
      </c>
    </row>
    <row r="756" spans="1:12" x14ac:dyDescent="0.4">
      <c r="A756" s="1">
        <f t="shared" si="133"/>
        <v>44635</v>
      </c>
      <c r="B756" s="3">
        <f t="shared" si="134"/>
        <v>749</v>
      </c>
      <c r="C756" s="4">
        <f t="shared" si="131"/>
        <v>0.2446153846153846</v>
      </c>
      <c r="D756" s="14">
        <f t="shared" si="135"/>
        <v>7774245.1132772062</v>
      </c>
      <c r="E756" s="14">
        <f t="shared" si="132"/>
        <v>-7.8969171338172429E-52</v>
      </c>
      <c r="F756" s="14">
        <f t="shared" si="136"/>
        <v>3.5711988659431478E-51</v>
      </c>
      <c r="G756" s="14">
        <f t="shared" si="137"/>
        <v>-5.8384631198102487E-52</v>
      </c>
      <c r="H756" s="14">
        <f t="shared" si="138"/>
        <v>825754.8867227966</v>
      </c>
      <c r="I756" s="14">
        <f t="shared" si="130"/>
        <v>1.3735380253627492E-51</v>
      </c>
      <c r="J756" s="3">
        <f t="shared" si="139"/>
        <v>825754.8867227966</v>
      </c>
      <c r="K756" s="3">
        <f t="shared" si="140"/>
        <v>7.8969171338172429E-52</v>
      </c>
      <c r="L756" s="3" t="str">
        <f ca="1">IF($A756&lt;=MAX(COVID19!A751:A4200),_xlfn.NUMBERVALUE(INDIRECT(ADDRESS((ROW(L756)-7)*28+29,5,,,"COVID19"))),"")</f>
        <v/>
      </c>
    </row>
    <row r="757" spans="1:12" x14ac:dyDescent="0.4">
      <c r="A757" s="1">
        <f t="shared" si="133"/>
        <v>44636</v>
      </c>
      <c r="B757" s="3">
        <f t="shared" si="134"/>
        <v>750</v>
      </c>
      <c r="C757" s="4">
        <f t="shared" si="131"/>
        <v>0.2446153846153846</v>
      </c>
      <c r="D757" s="14">
        <f t="shared" si="135"/>
        <v>7774245.1132772062</v>
      </c>
      <c r="E757" s="14">
        <f t="shared" si="132"/>
        <v>-6.6058700323612125E-52</v>
      </c>
      <c r="F757" s="14">
        <f t="shared" si="136"/>
        <v>2.9873525539621229E-51</v>
      </c>
      <c r="G757" s="14">
        <f t="shared" si="137"/>
        <v>-4.8839474828777206E-52</v>
      </c>
      <c r="H757" s="14">
        <f t="shared" si="138"/>
        <v>825754.8867227966</v>
      </c>
      <c r="I757" s="14">
        <f t="shared" si="130"/>
        <v>1.1489817515238933E-51</v>
      </c>
      <c r="J757" s="3">
        <f t="shared" si="139"/>
        <v>825754.8867227966</v>
      </c>
      <c r="K757" s="3">
        <f t="shared" si="140"/>
        <v>6.6058700323612125E-52</v>
      </c>
      <c r="L757" s="3" t="str">
        <f ca="1">IF($A757&lt;=MAX(COVID19!A752:A4200),_xlfn.NUMBERVALUE(INDIRECT(ADDRESS((ROW(L757)-7)*28+29,5,,,"COVID19"))),"")</f>
        <v/>
      </c>
    </row>
    <row r="758" spans="1:12" x14ac:dyDescent="0.4">
      <c r="A758" s="1">
        <f t="shared" si="133"/>
        <v>44637</v>
      </c>
      <c r="B758" s="3">
        <f t="shared" si="134"/>
        <v>751</v>
      </c>
      <c r="C758" s="4">
        <f t="shared" si="131"/>
        <v>0.2446153846153846</v>
      </c>
      <c r="D758" s="14">
        <f t="shared" si="135"/>
        <v>7774245.1132772062</v>
      </c>
      <c r="E758" s="14">
        <f t="shared" si="132"/>
        <v>-5.5258929712681757E-52</v>
      </c>
      <c r="F758" s="14">
        <f t="shared" si="136"/>
        <v>2.4989578056743507E-51</v>
      </c>
      <c r="G758" s="14">
        <f t="shared" si="137"/>
        <v>-4.085483204402403E-52</v>
      </c>
      <c r="H758" s="14">
        <f t="shared" si="138"/>
        <v>825754.8867227966</v>
      </c>
      <c r="I758" s="14">
        <f t="shared" si="130"/>
        <v>9.6113761756705787E-52</v>
      </c>
      <c r="J758" s="3">
        <f t="shared" si="139"/>
        <v>825754.8867227966</v>
      </c>
      <c r="K758" s="3">
        <f t="shared" si="140"/>
        <v>5.5258929712681757E-52</v>
      </c>
      <c r="L758" s="3" t="str">
        <f ca="1">IF($A758&lt;=MAX(COVID19!A753:A4200),_xlfn.NUMBERVALUE(INDIRECT(ADDRESS((ROW(L758)-7)*28+29,5,,,"COVID19"))),"")</f>
        <v/>
      </c>
    </row>
    <row r="759" spans="1:12" x14ac:dyDescent="0.4">
      <c r="A759" s="1">
        <f t="shared" si="133"/>
        <v>44638</v>
      </c>
      <c r="B759" s="3">
        <f t="shared" si="134"/>
        <v>752</v>
      </c>
      <c r="C759" s="4">
        <f t="shared" si="131"/>
        <v>0.2446153846153846</v>
      </c>
      <c r="D759" s="14">
        <f t="shared" si="135"/>
        <v>7774245.1132772062</v>
      </c>
      <c r="E759" s="14">
        <f t="shared" si="132"/>
        <v>-4.622478641015039E-52</v>
      </c>
      <c r="F759" s="14">
        <f t="shared" si="136"/>
        <v>2.0904094852341104E-51</v>
      </c>
      <c r="G759" s="14">
        <f t="shared" si="137"/>
        <v>-3.4175578406546156E-52</v>
      </c>
      <c r="H759" s="14">
        <f t="shared" si="138"/>
        <v>825754.8867227966</v>
      </c>
      <c r="I759" s="14">
        <f t="shared" si="130"/>
        <v>8.0400364816696546E-52</v>
      </c>
      <c r="J759" s="3">
        <f t="shared" si="139"/>
        <v>825754.8867227966</v>
      </c>
      <c r="K759" s="3">
        <f t="shared" si="140"/>
        <v>4.622478641015039E-52</v>
      </c>
      <c r="L759" s="3" t="str">
        <f ca="1">IF($A759&lt;=MAX(COVID19!A754:A4200),_xlfn.NUMBERVALUE(INDIRECT(ADDRESS((ROW(L759)-7)*28+29,5,,,"COVID19"))),"")</f>
        <v/>
      </c>
    </row>
    <row r="760" spans="1:12" x14ac:dyDescent="0.4">
      <c r="A760" s="1">
        <f t="shared" si="133"/>
        <v>44639</v>
      </c>
      <c r="B760" s="3">
        <f t="shared" si="134"/>
        <v>753</v>
      </c>
      <c r="C760" s="4">
        <f t="shared" si="131"/>
        <v>0.2446153846153846</v>
      </c>
      <c r="D760" s="14">
        <f t="shared" si="135"/>
        <v>7774245.1132772062</v>
      </c>
      <c r="E760" s="14">
        <f t="shared" si="132"/>
        <v>-3.8667612452393384E-52</v>
      </c>
      <c r="F760" s="14">
        <f t="shared" si="136"/>
        <v>1.7486537011686488E-51</v>
      </c>
      <c r="G760" s="14">
        <f t="shared" si="137"/>
        <v>-2.858829913101618E-52</v>
      </c>
      <c r="H760" s="14">
        <f t="shared" si="138"/>
        <v>825754.8867227966</v>
      </c>
      <c r="I760" s="14">
        <f t="shared" si="130"/>
        <v>6.7255911583409565E-52</v>
      </c>
      <c r="J760" s="3">
        <f t="shared" si="139"/>
        <v>825754.8867227966</v>
      </c>
      <c r="K760" s="3">
        <f t="shared" si="140"/>
        <v>3.8667612452393384E-52</v>
      </c>
      <c r="L760" s="3" t="str">
        <f ca="1">IF($A760&lt;=MAX(COVID19!A755:A4200),_xlfn.NUMBERVALUE(INDIRECT(ADDRESS((ROW(L760)-7)*28+29,5,,,"COVID19"))),"")</f>
        <v/>
      </c>
    </row>
    <row r="761" spans="1:12" x14ac:dyDescent="0.4">
      <c r="A761" s="1">
        <f t="shared" si="133"/>
        <v>44640</v>
      </c>
      <c r="B761" s="3">
        <f t="shared" si="134"/>
        <v>754</v>
      </c>
      <c r="C761" s="4">
        <f t="shared" si="131"/>
        <v>0.2446153846153846</v>
      </c>
      <c r="D761" s="14">
        <f t="shared" si="135"/>
        <v>7774245.1132772062</v>
      </c>
      <c r="E761" s="14">
        <f t="shared" si="132"/>
        <v>-3.234594183955308E-52</v>
      </c>
      <c r="F761" s="14">
        <f t="shared" si="136"/>
        <v>1.4627707098584871E-51</v>
      </c>
      <c r="G761" s="14">
        <f t="shared" si="137"/>
        <v>-2.3914470078081035E-52</v>
      </c>
      <c r="H761" s="14">
        <f t="shared" si="138"/>
        <v>825754.8867227966</v>
      </c>
      <c r="I761" s="14">
        <f t="shared" si="130"/>
        <v>5.6260411917634115E-52</v>
      </c>
      <c r="J761" s="3">
        <f t="shared" si="139"/>
        <v>825754.8867227966</v>
      </c>
      <c r="K761" s="3">
        <f t="shared" si="140"/>
        <v>3.234594183955308E-52</v>
      </c>
      <c r="L761" s="3" t="str">
        <f ca="1">IF($A761&lt;=MAX(COVID19!A756:A4200),_xlfn.NUMBERVALUE(INDIRECT(ADDRESS((ROW(L761)-7)*28+29,5,,,"COVID19"))),"")</f>
        <v/>
      </c>
    </row>
    <row r="762" spans="1:12" x14ac:dyDescent="0.4">
      <c r="A762" s="1">
        <f t="shared" si="133"/>
        <v>44641</v>
      </c>
      <c r="B762" s="3">
        <f t="shared" si="134"/>
        <v>755</v>
      </c>
      <c r="C762" s="4">
        <f t="shared" si="131"/>
        <v>0.2446153846153846</v>
      </c>
      <c r="D762" s="14">
        <f t="shared" si="135"/>
        <v>7774245.1132772062</v>
      </c>
      <c r="E762" s="14">
        <f t="shared" si="132"/>
        <v>-2.7057785240189838E-52</v>
      </c>
      <c r="F762" s="14">
        <f t="shared" si="136"/>
        <v>1.2236260090776768E-51</v>
      </c>
      <c r="G762" s="14">
        <f t="shared" si="137"/>
        <v>-2.0004753570490039E-52</v>
      </c>
      <c r="H762" s="14">
        <f t="shared" si="138"/>
        <v>825754.8867227966</v>
      </c>
      <c r="I762" s="14">
        <f t="shared" si="130"/>
        <v>4.7062538810679878E-52</v>
      </c>
      <c r="J762" s="3">
        <f t="shared" si="139"/>
        <v>825754.8867227966</v>
      </c>
      <c r="K762" s="3">
        <f t="shared" si="140"/>
        <v>2.7057785240189838E-52</v>
      </c>
      <c r="L762" s="3" t="str">
        <f ca="1">IF($A762&lt;=MAX(COVID19!A757:A4200),_xlfn.NUMBERVALUE(INDIRECT(ADDRESS((ROW(L762)-7)*28+29,5,,,"COVID19"))),"")</f>
        <v/>
      </c>
    </row>
    <row r="763" spans="1:12" x14ac:dyDescent="0.4">
      <c r="A763" s="1">
        <f t="shared" si="133"/>
        <v>44642</v>
      </c>
      <c r="B763" s="3">
        <f t="shared" si="134"/>
        <v>756</v>
      </c>
      <c r="C763" s="4">
        <f t="shared" si="131"/>
        <v>0.2446153846153846</v>
      </c>
      <c r="D763" s="14">
        <f t="shared" si="135"/>
        <v>7774245.1132772062</v>
      </c>
      <c r="E763" s="14">
        <f t="shared" si="132"/>
        <v>-2.2634176050146219E-52</v>
      </c>
      <c r="F763" s="14">
        <f t="shared" si="136"/>
        <v>1.0235784733727764E-51</v>
      </c>
      <c r="G763" s="14">
        <f t="shared" si="137"/>
        <v>-1.6734226771883642E-52</v>
      </c>
      <c r="H763" s="14">
        <f t="shared" si="138"/>
        <v>825754.8867227966</v>
      </c>
      <c r="I763" s="14">
        <f t="shared" si="130"/>
        <v>3.9368402822029861E-52</v>
      </c>
      <c r="J763" s="3">
        <f t="shared" si="139"/>
        <v>825754.8867227966</v>
      </c>
      <c r="K763" s="3">
        <f t="shared" si="140"/>
        <v>2.2634176050146219E-52</v>
      </c>
      <c r="L763" s="3" t="str">
        <f ca="1">IF($A763&lt;=MAX(COVID19!A758:A4200),_xlfn.NUMBERVALUE(INDIRECT(ADDRESS((ROW(L763)-7)*28+29,5,,,"COVID19"))),"")</f>
        <v/>
      </c>
    </row>
    <row r="764" spans="1:12" x14ac:dyDescent="0.4">
      <c r="A764" s="1">
        <f t="shared" si="133"/>
        <v>44643</v>
      </c>
      <c r="B764" s="3">
        <f t="shared" si="134"/>
        <v>757</v>
      </c>
      <c r="C764" s="4">
        <f t="shared" si="131"/>
        <v>0.2446153846153846</v>
      </c>
      <c r="D764" s="14">
        <f t="shared" si="135"/>
        <v>7774245.1132772062</v>
      </c>
      <c r="E764" s="14">
        <f t="shared" si="132"/>
        <v>-1.8933771589999452E-52</v>
      </c>
      <c r="F764" s="14">
        <f t="shared" si="136"/>
        <v>8.5623620565393994E-52</v>
      </c>
      <c r="G764" s="14">
        <f t="shared" si="137"/>
        <v>-1.3998390165921313E-52</v>
      </c>
      <c r="H764" s="14">
        <f t="shared" si="138"/>
        <v>825754.8867227966</v>
      </c>
      <c r="I764" s="14">
        <f t="shared" si="130"/>
        <v>3.2932161755920765E-52</v>
      </c>
      <c r="J764" s="3">
        <f t="shared" si="139"/>
        <v>825754.8867227966</v>
      </c>
      <c r="K764" s="3">
        <f t="shared" si="140"/>
        <v>1.8933771589999452E-52</v>
      </c>
      <c r="L764" s="3" t="str">
        <f ca="1">IF($A764&lt;=MAX(COVID19!A759:A4200),_xlfn.NUMBERVALUE(INDIRECT(ADDRESS((ROW(L764)-7)*28+29,5,,,"COVID19"))),"")</f>
        <v/>
      </c>
    </row>
    <row r="765" spans="1:12" x14ac:dyDescent="0.4">
      <c r="A765" s="1">
        <f t="shared" si="133"/>
        <v>44644</v>
      </c>
      <c r="B765" s="3">
        <f t="shared" si="134"/>
        <v>758</v>
      </c>
      <c r="C765" s="4">
        <f t="shared" si="131"/>
        <v>0.2446153846153846</v>
      </c>
      <c r="D765" s="14">
        <f t="shared" si="135"/>
        <v>7774245.1132772062</v>
      </c>
      <c r="E765" s="14">
        <f t="shared" si="132"/>
        <v>-1.5838336939150671E-52</v>
      </c>
      <c r="F765" s="14">
        <f t="shared" si="136"/>
        <v>7.1625230399472674E-52</v>
      </c>
      <c r="G765" s="14">
        <f t="shared" si="137"/>
        <v>-1.1709828599108046E-52</v>
      </c>
      <c r="H765" s="14">
        <f t="shared" si="138"/>
        <v>825754.8867227966</v>
      </c>
      <c r="I765" s="14">
        <f t="shared" si="130"/>
        <v>2.7548165538258717E-52</v>
      </c>
      <c r="J765" s="3">
        <f t="shared" si="139"/>
        <v>825754.8867227966</v>
      </c>
      <c r="K765" s="3">
        <f t="shared" si="140"/>
        <v>1.5838336939150671E-52</v>
      </c>
      <c r="L765" s="3" t="str">
        <f ca="1">IF($A765&lt;=MAX(COVID19!A760:A4200),_xlfn.NUMBERVALUE(INDIRECT(ADDRESS((ROW(L765)-7)*28+29,5,,,"COVID19"))),"")</f>
        <v/>
      </c>
    </row>
    <row r="766" spans="1:12" x14ac:dyDescent="0.4">
      <c r="A766" s="1">
        <f t="shared" si="133"/>
        <v>44645</v>
      </c>
      <c r="B766" s="3">
        <f t="shared" si="134"/>
        <v>759</v>
      </c>
      <c r="C766" s="4">
        <f t="shared" si="131"/>
        <v>0.2446153846153846</v>
      </c>
      <c r="D766" s="14">
        <f t="shared" si="135"/>
        <v>7774245.1132772062</v>
      </c>
      <c r="E766" s="14">
        <f t="shared" si="132"/>
        <v>-1.3248967106509387E-52</v>
      </c>
      <c r="F766" s="14">
        <f t="shared" si="136"/>
        <v>5.9915401800364628E-52</v>
      </c>
      <c r="G766" s="14">
        <f t="shared" si="137"/>
        <v>-9.7954182013231621E-53</v>
      </c>
      <c r="H766" s="14">
        <f t="shared" si="138"/>
        <v>825754.8867227966</v>
      </c>
      <c r="I766" s="14">
        <f t="shared" si="130"/>
        <v>2.3044385307832549E-52</v>
      </c>
      <c r="J766" s="3">
        <f t="shared" si="139"/>
        <v>825754.8867227966</v>
      </c>
      <c r="K766" s="3">
        <f t="shared" si="140"/>
        <v>1.3248967106509387E-52</v>
      </c>
      <c r="L766" s="3" t="str">
        <f ca="1">IF($A766&lt;=MAX(COVID19!A761:A4200),_xlfn.NUMBERVALUE(INDIRECT(ADDRESS((ROW(L766)-7)*28+29,5,,,"COVID19"))),"")</f>
        <v/>
      </c>
    </row>
    <row r="767" spans="1:12" x14ac:dyDescent="0.4">
      <c r="A767" s="1">
        <f t="shared" si="133"/>
        <v>44646</v>
      </c>
      <c r="B767" s="3">
        <f t="shared" si="134"/>
        <v>760</v>
      </c>
      <c r="C767" s="4">
        <f t="shared" si="131"/>
        <v>0.2446153846153846</v>
      </c>
      <c r="D767" s="14">
        <f t="shared" si="135"/>
        <v>7774245.1132772062</v>
      </c>
      <c r="E767" s="14">
        <f t="shared" si="132"/>
        <v>-1.1082926828981878E-52</v>
      </c>
      <c r="F767" s="14">
        <f t="shared" si="136"/>
        <v>5.011998359904147E-52</v>
      </c>
      <c r="G767" s="14">
        <f t="shared" si="137"/>
        <v>-8.1939899398802234E-53</v>
      </c>
      <c r="H767" s="14">
        <f t="shared" si="138"/>
        <v>825754.8867227966</v>
      </c>
      <c r="I767" s="14">
        <f t="shared" si="130"/>
        <v>1.9276916768862102E-52</v>
      </c>
      <c r="J767" s="3">
        <f t="shared" si="139"/>
        <v>825754.8867227966</v>
      </c>
      <c r="K767" s="3">
        <f t="shared" si="140"/>
        <v>1.1082926828981878E-52</v>
      </c>
      <c r="L767" s="3" t="str">
        <f ca="1">IF($A767&lt;=MAX(COVID19!A762:A4200),_xlfn.NUMBERVALUE(INDIRECT(ADDRESS((ROW(L767)-7)*28+29,5,,,"COVID19"))),"")</f>
        <v/>
      </c>
    </row>
    <row r="768" spans="1:12" x14ac:dyDescent="0.4">
      <c r="A768" s="1">
        <f t="shared" si="133"/>
        <v>44647</v>
      </c>
      <c r="B768" s="3">
        <f t="shared" si="134"/>
        <v>761</v>
      </c>
      <c r="C768" s="4">
        <f t="shared" si="131"/>
        <v>0.2446153846153846</v>
      </c>
      <c r="D768" s="14">
        <f t="shared" si="135"/>
        <v>7774245.1132772062</v>
      </c>
      <c r="E768" s="14">
        <f t="shared" si="132"/>
        <v>-9.2710070233488443E-53</v>
      </c>
      <c r="F768" s="14">
        <f t="shared" si="136"/>
        <v>4.192599365916125E-52</v>
      </c>
      <c r="G768" s="14">
        <f t="shared" si="137"/>
        <v>-6.8543751532516342E-53</v>
      </c>
      <c r="H768" s="14">
        <f t="shared" si="138"/>
        <v>825754.8867227966</v>
      </c>
      <c r="I768" s="14">
        <f t="shared" si="130"/>
        <v>1.6125382176600479E-52</v>
      </c>
      <c r="J768" s="3">
        <f t="shared" si="139"/>
        <v>825754.8867227966</v>
      </c>
      <c r="K768" s="3">
        <f t="shared" si="140"/>
        <v>9.2710070233488443E-53</v>
      </c>
      <c r="L768" s="3" t="str">
        <f ca="1">IF($A768&lt;=MAX(COVID19!A763:A4200),_xlfn.NUMBERVALUE(INDIRECT(ADDRESS((ROW(L768)-7)*28+29,5,,,"COVID19"))),"")</f>
        <v/>
      </c>
    </row>
    <row r="769" spans="1:12" x14ac:dyDescent="0.4">
      <c r="A769" s="1">
        <f t="shared" si="133"/>
        <v>44648</v>
      </c>
      <c r="B769" s="3">
        <f t="shared" si="134"/>
        <v>762</v>
      </c>
      <c r="C769" s="4">
        <f t="shared" si="131"/>
        <v>0.2446153846153846</v>
      </c>
      <c r="D769" s="14">
        <f t="shared" si="135"/>
        <v>7774245.1132772062</v>
      </c>
      <c r="E769" s="14">
        <f t="shared" si="132"/>
        <v>-7.75531342517033E-53</v>
      </c>
      <c r="F769" s="14">
        <f t="shared" si="136"/>
        <v>3.5071618505909614E-52</v>
      </c>
      <c r="G769" s="14">
        <f t="shared" si="137"/>
        <v>-5.733770615564136E-53</v>
      </c>
      <c r="H769" s="14">
        <f t="shared" si="138"/>
        <v>825754.8867227966</v>
      </c>
      <c r="I769" s="14">
        <f t="shared" si="130"/>
        <v>1.3489084040734466E-52</v>
      </c>
      <c r="J769" s="3">
        <f t="shared" si="139"/>
        <v>825754.8867227966</v>
      </c>
      <c r="K769" s="3">
        <f t="shared" si="140"/>
        <v>7.75531342517033E-53</v>
      </c>
      <c r="L769" s="3" t="str">
        <f ca="1">IF($A769&lt;=MAX(COVID19!A764:A4200),_xlfn.NUMBERVALUE(INDIRECT(ADDRESS((ROW(L769)-7)*28+29,5,,,"COVID19"))),"")</f>
        <v/>
      </c>
    </row>
    <row r="770" spans="1:12" x14ac:dyDescent="0.4">
      <c r="A770" s="1">
        <f t="shared" si="133"/>
        <v>44649</v>
      </c>
      <c r="B770" s="3">
        <f t="shared" si="134"/>
        <v>763</v>
      </c>
      <c r="C770" s="4">
        <f t="shared" si="131"/>
        <v>0.2446153846153846</v>
      </c>
      <c r="D770" s="14">
        <f t="shared" si="135"/>
        <v>7774245.1132772062</v>
      </c>
      <c r="E770" s="14">
        <f t="shared" si="132"/>
        <v>-6.4874167575489333E-53</v>
      </c>
      <c r="F770" s="14">
        <f t="shared" si="136"/>
        <v>2.9337847890345478E-52</v>
      </c>
      <c r="G770" s="14">
        <f t="shared" si="137"/>
        <v>-4.7963708925839416E-53</v>
      </c>
      <c r="H770" s="14">
        <f t="shared" si="138"/>
        <v>825754.8867227966</v>
      </c>
      <c r="I770" s="14">
        <f t="shared" si="130"/>
        <v>1.1283787650132875E-52</v>
      </c>
      <c r="J770" s="3">
        <f t="shared" si="139"/>
        <v>825754.8867227966</v>
      </c>
      <c r="K770" s="3">
        <f t="shared" si="140"/>
        <v>6.4874167575489333E-53</v>
      </c>
      <c r="L770" s="3" t="str">
        <f ca="1">IF($A770&lt;=MAX(COVID19!A765:A4200),_xlfn.NUMBERVALUE(INDIRECT(ADDRESS((ROW(L770)-7)*28+29,5,,,"COVID19"))),"")</f>
        <v/>
      </c>
    </row>
    <row r="771" spans="1:12" x14ac:dyDescent="0.4">
      <c r="A771" s="1">
        <f t="shared" si="133"/>
        <v>44650</v>
      </c>
      <c r="B771" s="3">
        <f t="shared" si="134"/>
        <v>764</v>
      </c>
      <c r="C771" s="4">
        <f t="shared" si="131"/>
        <v>0.2446153846153846</v>
      </c>
      <c r="D771" s="14">
        <f t="shared" si="135"/>
        <v>7774245.1132772062</v>
      </c>
      <c r="E771" s="14">
        <f t="shared" si="132"/>
        <v>-5.4268053241448937E-53</v>
      </c>
      <c r="F771" s="14">
        <f t="shared" si="136"/>
        <v>2.4541476997761536E-52</v>
      </c>
      <c r="G771" s="14">
        <f t="shared" si="137"/>
        <v>-4.0122242903787724E-53</v>
      </c>
      <c r="H771" s="14">
        <f t="shared" si="138"/>
        <v>825754.8867227966</v>
      </c>
      <c r="I771" s="14">
        <f t="shared" si="130"/>
        <v>9.4390296145236661E-53</v>
      </c>
      <c r="J771" s="3">
        <f t="shared" si="139"/>
        <v>825754.8867227966</v>
      </c>
      <c r="K771" s="3">
        <f t="shared" si="140"/>
        <v>5.4268053241448937E-53</v>
      </c>
      <c r="L771" s="3" t="str">
        <f ca="1">IF($A771&lt;=MAX(COVID19!A766:A4200),_xlfn.NUMBERVALUE(INDIRECT(ADDRESS((ROW(L771)-7)*28+29,5,,,"COVID19"))),"")</f>
        <v/>
      </c>
    </row>
    <row r="772" spans="1:12" x14ac:dyDescent="0.4">
      <c r="A772" s="1">
        <f t="shared" si="133"/>
        <v>44651</v>
      </c>
      <c r="B772" s="3">
        <f t="shared" si="134"/>
        <v>765</v>
      </c>
      <c r="C772" s="4">
        <f t="shared" si="131"/>
        <v>0.2446153846153846</v>
      </c>
      <c r="D772" s="14">
        <f t="shared" si="135"/>
        <v>7774245.1132772062</v>
      </c>
      <c r="E772" s="14">
        <f t="shared" si="132"/>
        <v>-4.5395905838634919E-53</v>
      </c>
      <c r="F772" s="14">
        <f t="shared" si="136"/>
        <v>2.0529252707382764E-52</v>
      </c>
      <c r="G772" s="14">
        <f t="shared" si="137"/>
        <v>-3.3562758420529551E-53</v>
      </c>
      <c r="H772" s="14">
        <f t="shared" si="138"/>
        <v>825754.8867227966</v>
      </c>
      <c r="I772" s="14">
        <f t="shared" si="130"/>
        <v>7.895866425916447E-53</v>
      </c>
      <c r="J772" s="3">
        <f t="shared" si="139"/>
        <v>825754.8867227966</v>
      </c>
      <c r="K772" s="3">
        <f t="shared" si="140"/>
        <v>4.5395905838634919E-53</v>
      </c>
      <c r="L772" s="3" t="str">
        <f ca="1">IF($A772&lt;=MAX(COVID19!A767:A4200),_xlfn.NUMBERVALUE(INDIRECT(ADDRESS((ROW(L772)-7)*28+29,5,,,"COVID19"))),"")</f>
        <v/>
      </c>
    </row>
    <row r="773" spans="1:12" x14ac:dyDescent="0.4">
      <c r="A773" s="1">
        <f t="shared" si="133"/>
        <v>44652</v>
      </c>
      <c r="B773" s="3">
        <f t="shared" si="134"/>
        <v>766</v>
      </c>
      <c r="C773" s="4">
        <f t="shared" si="131"/>
        <v>0.2446153846153846</v>
      </c>
      <c r="D773" s="14">
        <f t="shared" si="135"/>
        <v>7774245.1132772062</v>
      </c>
      <c r="E773" s="14">
        <f t="shared" si="132"/>
        <v>-3.7974243478780555E-53</v>
      </c>
      <c r="F773" s="14">
        <f t="shared" si="136"/>
        <v>1.7172976865329808E-52</v>
      </c>
      <c r="G773" s="14">
        <f t="shared" si="137"/>
        <v>-2.8075667541718701E-53</v>
      </c>
      <c r="H773" s="14">
        <f t="shared" si="138"/>
        <v>825754.8867227966</v>
      </c>
      <c r="I773" s="14">
        <f t="shared" si="130"/>
        <v>6.6049911020499257E-53</v>
      </c>
      <c r="J773" s="3">
        <f t="shared" si="139"/>
        <v>825754.8867227966</v>
      </c>
      <c r="K773" s="3">
        <f t="shared" si="140"/>
        <v>3.7974243478780555E-53</v>
      </c>
      <c r="L773" s="3" t="str">
        <f ca="1">IF($A773&lt;=MAX(COVID19!A768:A4200),_xlfn.NUMBERVALUE(INDIRECT(ADDRESS((ROW(L773)-7)*28+29,5,,,"COVID19"))),"")</f>
        <v/>
      </c>
    </row>
    <row r="774" spans="1:12" x14ac:dyDescent="0.4">
      <c r="A774" s="1">
        <f t="shared" si="133"/>
        <v>44653</v>
      </c>
      <c r="B774" s="3">
        <f t="shared" si="134"/>
        <v>767</v>
      </c>
      <c r="C774" s="4">
        <f t="shared" si="131"/>
        <v>0.2446153846153846</v>
      </c>
      <c r="D774" s="14">
        <f t="shared" si="135"/>
        <v>7774245.1132772062</v>
      </c>
      <c r="E774" s="14">
        <f t="shared" si="132"/>
        <v>-3.1765930013856736E-53</v>
      </c>
      <c r="F774" s="14">
        <f t="shared" si="136"/>
        <v>1.4365410111157938E-52</v>
      </c>
      <c r="G774" s="14">
        <f t="shared" si="137"/>
        <v>-2.3485647336750711E-53</v>
      </c>
      <c r="H774" s="14">
        <f t="shared" si="138"/>
        <v>825754.8867227966</v>
      </c>
      <c r="I774" s="14">
        <f t="shared" si="130"/>
        <v>5.5251577350607446E-53</v>
      </c>
      <c r="J774" s="3">
        <f t="shared" si="139"/>
        <v>825754.8867227966</v>
      </c>
      <c r="K774" s="3">
        <f t="shared" si="140"/>
        <v>3.1765930013856736E-53</v>
      </c>
      <c r="L774" s="3" t="str">
        <f ca="1">IF($A774&lt;=MAX(COVID19!A769:A4200),_xlfn.NUMBERVALUE(INDIRECT(ADDRESS((ROW(L774)-7)*28+29,5,,,"COVID19"))),"")</f>
        <v/>
      </c>
    </row>
    <row r="775" spans="1:12" x14ac:dyDescent="0.4">
      <c r="A775" s="1">
        <f t="shared" si="133"/>
        <v>44654</v>
      </c>
      <c r="B775" s="3">
        <f t="shared" si="134"/>
        <v>768</v>
      </c>
      <c r="C775" s="4">
        <f t="shared" si="131"/>
        <v>0.2446153846153846</v>
      </c>
      <c r="D775" s="14">
        <f t="shared" si="135"/>
        <v>7774245.1132772062</v>
      </c>
      <c r="E775" s="14">
        <f t="shared" si="132"/>
        <v>-2.657259808767751E-53</v>
      </c>
      <c r="F775" s="14">
        <f t="shared" si="136"/>
        <v>1.2016845377482867E-52</v>
      </c>
      <c r="G775" s="14">
        <f t="shared" si="137"/>
        <v>-1.9646037979564284E-53</v>
      </c>
      <c r="H775" s="14">
        <f t="shared" si="138"/>
        <v>825754.8867227966</v>
      </c>
      <c r="I775" s="14">
        <f t="shared" ref="I775:I838" si="141">$H$1*F775</f>
        <v>4.6218636067241794E-53</v>
      </c>
      <c r="J775" s="3">
        <f t="shared" si="139"/>
        <v>825754.8867227966</v>
      </c>
      <c r="K775" s="3">
        <f t="shared" si="140"/>
        <v>2.657259808767751E-53</v>
      </c>
      <c r="L775" s="3" t="str">
        <f ca="1">IF($A775&lt;=MAX(COVID19!A770:A4200),_xlfn.NUMBERVALUE(INDIRECT(ADDRESS((ROW(L775)-7)*28+29,5,,,"COVID19"))),"")</f>
        <v/>
      </c>
    </row>
    <row r="776" spans="1:12" x14ac:dyDescent="0.4">
      <c r="A776" s="1">
        <f t="shared" si="133"/>
        <v>44655</v>
      </c>
      <c r="B776" s="3">
        <f t="shared" si="134"/>
        <v>769</v>
      </c>
      <c r="C776" s="4">
        <f t="shared" ref="C776:C839" si="142">C$1*H$1*(1-((1-C$3)/(1+EXP(-C$2*(B776-C$4)))))</f>
        <v>0.2446153846153846</v>
      </c>
      <c r="D776" s="14">
        <f t="shared" si="135"/>
        <v>7774245.1132772062</v>
      </c>
      <c r="E776" s="14">
        <f t="shared" ref="E776:E839" si="143">-C776*D776*F776/K$1</f>
        <v>-2.2228310923723327E-53</v>
      </c>
      <c r="F776" s="14">
        <f t="shared" si="136"/>
        <v>1.0052241579526439E-52</v>
      </c>
      <c r="G776" s="14">
        <f t="shared" si="137"/>
        <v>-1.6434156689839896E-53</v>
      </c>
      <c r="H776" s="14">
        <f t="shared" si="138"/>
        <v>825754.8867227966</v>
      </c>
      <c r="I776" s="14">
        <f t="shared" si="141"/>
        <v>3.8662467613563223E-53</v>
      </c>
      <c r="J776" s="3">
        <f t="shared" si="139"/>
        <v>825754.8867227966</v>
      </c>
      <c r="K776" s="3">
        <f t="shared" si="140"/>
        <v>2.2228310923723327E-53</v>
      </c>
      <c r="L776" s="3" t="str">
        <f ca="1">IF($A776&lt;=MAX(COVID19!A771:A4200),_xlfn.NUMBERVALUE(INDIRECT(ADDRESS((ROW(L776)-7)*28+29,5,,,"COVID19"))),"")</f>
        <v/>
      </c>
    </row>
    <row r="777" spans="1:12" x14ac:dyDescent="0.4">
      <c r="A777" s="1">
        <f t="shared" ref="A777:A840" si="144">A776+1</f>
        <v>44656</v>
      </c>
      <c r="B777" s="3">
        <f t="shared" ref="B777:B840" si="145">B776+1</f>
        <v>770</v>
      </c>
      <c r="C777" s="4">
        <f t="shared" si="142"/>
        <v>0.2446153846153846</v>
      </c>
      <c r="D777" s="14">
        <f t="shared" si="135"/>
        <v>7774245.1132772062</v>
      </c>
      <c r="E777" s="14">
        <f t="shared" si="143"/>
        <v>-1.8594260331316472E-53</v>
      </c>
      <c r="F777" s="14">
        <f t="shared" si="136"/>
        <v>8.4088259105424493E-53</v>
      </c>
      <c r="G777" s="14">
        <f t="shared" si="137"/>
        <v>-1.3747377786154486E-53</v>
      </c>
      <c r="H777" s="14">
        <f t="shared" si="138"/>
        <v>825754.8867227966</v>
      </c>
      <c r="I777" s="14">
        <f t="shared" si="141"/>
        <v>3.2341638117470958E-53</v>
      </c>
      <c r="J777" s="3">
        <f t="shared" si="139"/>
        <v>825754.8867227966</v>
      </c>
      <c r="K777" s="3">
        <f t="shared" si="140"/>
        <v>1.8594260331316472E-53</v>
      </c>
      <c r="L777" s="3" t="str">
        <f ca="1">IF($A777&lt;=MAX(COVID19!A772:A4200),_xlfn.NUMBERVALUE(INDIRECT(ADDRESS((ROW(L777)-7)*28+29,5,,,"COVID19"))),"")</f>
        <v/>
      </c>
    </row>
    <row r="778" spans="1:12" x14ac:dyDescent="0.4">
      <c r="A778" s="1">
        <f t="shared" si="144"/>
        <v>44657</v>
      </c>
      <c r="B778" s="3">
        <f t="shared" si="145"/>
        <v>771</v>
      </c>
      <c r="C778" s="4">
        <f t="shared" si="142"/>
        <v>0.2446153846153846</v>
      </c>
      <c r="D778" s="14">
        <f t="shared" si="135"/>
        <v>7774245.1132772062</v>
      </c>
      <c r="E778" s="14">
        <f t="shared" si="143"/>
        <v>-1.5554331521418877E-53</v>
      </c>
      <c r="F778" s="14">
        <f t="shared" si="136"/>
        <v>7.0340881319270002E-53</v>
      </c>
      <c r="G778" s="14">
        <f t="shared" si="137"/>
        <v>-1.1499853601377273E-53</v>
      </c>
      <c r="H778" s="14">
        <f t="shared" si="138"/>
        <v>825754.8867227966</v>
      </c>
      <c r="I778" s="14">
        <f t="shared" si="141"/>
        <v>2.705418512279615E-53</v>
      </c>
      <c r="J778" s="3">
        <f t="shared" si="139"/>
        <v>825754.8867227966</v>
      </c>
      <c r="K778" s="3">
        <f t="shared" si="140"/>
        <v>1.5554331521418877E-53</v>
      </c>
      <c r="L778" s="3" t="str">
        <f ca="1">IF($A778&lt;=MAX(COVID19!A773:A4200),_xlfn.NUMBERVALUE(INDIRECT(ADDRESS((ROW(L778)-7)*28+29,5,,,"COVID19"))),"")</f>
        <v/>
      </c>
    </row>
    <row r="779" spans="1:12" x14ac:dyDescent="0.4">
      <c r="A779" s="1">
        <f t="shared" si="144"/>
        <v>44658</v>
      </c>
      <c r="B779" s="3">
        <f t="shared" si="145"/>
        <v>772</v>
      </c>
      <c r="C779" s="4">
        <f t="shared" si="142"/>
        <v>0.2446153846153846</v>
      </c>
      <c r="D779" s="14">
        <f t="shared" si="135"/>
        <v>7774245.1132772062</v>
      </c>
      <c r="E779" s="14">
        <f t="shared" si="143"/>
        <v>-1.301139301952947E-53</v>
      </c>
      <c r="F779" s="14">
        <f t="shared" si="136"/>
        <v>5.8841027717892729E-53</v>
      </c>
      <c r="G779" s="14">
        <f t="shared" si="137"/>
        <v>-9.6197714873523457E-54</v>
      </c>
      <c r="H779" s="14">
        <f t="shared" si="138"/>
        <v>825754.8867227966</v>
      </c>
      <c r="I779" s="14">
        <f t="shared" si="141"/>
        <v>2.2631164506881815E-53</v>
      </c>
      <c r="J779" s="3">
        <f t="shared" si="139"/>
        <v>825754.8867227966</v>
      </c>
      <c r="K779" s="3">
        <f t="shared" si="140"/>
        <v>1.301139301952947E-53</v>
      </c>
      <c r="L779" s="3" t="str">
        <f ca="1">IF($A779&lt;=MAX(COVID19!A774:A4200),_xlfn.NUMBERVALUE(INDIRECT(ADDRESS((ROW(L779)-7)*28+29,5,,,"COVID19"))),"")</f>
        <v/>
      </c>
    </row>
    <row r="780" spans="1:12" x14ac:dyDescent="0.4">
      <c r="A780" s="1">
        <f t="shared" si="144"/>
        <v>44659</v>
      </c>
      <c r="B780" s="3">
        <f t="shared" si="145"/>
        <v>773</v>
      </c>
      <c r="C780" s="4">
        <f t="shared" si="142"/>
        <v>0.2446153846153846</v>
      </c>
      <c r="D780" s="14">
        <f t="shared" si="135"/>
        <v>7774245.1132772062</v>
      </c>
      <c r="E780" s="14">
        <f t="shared" si="143"/>
        <v>-1.0884193131381639E-53</v>
      </c>
      <c r="F780" s="14">
        <f t="shared" si="136"/>
        <v>4.9221256230540388E-53</v>
      </c>
      <c r="G780" s="14">
        <f t="shared" si="137"/>
        <v>-8.0470592649800472E-54</v>
      </c>
      <c r="H780" s="14">
        <f t="shared" si="138"/>
        <v>825754.8867227966</v>
      </c>
      <c r="I780" s="14">
        <f t="shared" si="141"/>
        <v>1.8931252396361686E-53</v>
      </c>
      <c r="J780" s="3">
        <f t="shared" si="139"/>
        <v>825754.8867227966</v>
      </c>
      <c r="K780" s="3">
        <f t="shared" si="140"/>
        <v>1.0884193131381639E-53</v>
      </c>
      <c r="L780" s="3" t="str">
        <f ca="1">IF($A780&lt;=MAX(COVID19!A775:A4200),_xlfn.NUMBERVALUE(INDIRECT(ADDRESS((ROW(L780)-7)*28+29,5,,,"COVID19"))),"")</f>
        <v/>
      </c>
    </row>
    <row r="781" spans="1:12" x14ac:dyDescent="0.4">
      <c r="A781" s="1">
        <f t="shared" si="144"/>
        <v>44660</v>
      </c>
      <c r="B781" s="3">
        <f t="shared" si="145"/>
        <v>774</v>
      </c>
      <c r="C781" s="4">
        <f t="shared" si="142"/>
        <v>0.2446153846153846</v>
      </c>
      <c r="D781" s="14">
        <f t="shared" si="135"/>
        <v>7774245.1132772062</v>
      </c>
      <c r="E781" s="14">
        <f t="shared" si="143"/>
        <v>-9.1047637976505686E-54</v>
      </c>
      <c r="F781" s="14">
        <f t="shared" si="136"/>
        <v>4.1174196965560341E-53</v>
      </c>
      <c r="G781" s="14">
        <f t="shared" si="137"/>
        <v>-6.731465804488023E-54</v>
      </c>
      <c r="H781" s="14">
        <f t="shared" si="138"/>
        <v>825754.8867227966</v>
      </c>
      <c r="I781" s="14">
        <f t="shared" si="141"/>
        <v>1.5836229602138592E-53</v>
      </c>
      <c r="J781" s="3">
        <f t="shared" si="139"/>
        <v>825754.8867227966</v>
      </c>
      <c r="K781" s="3">
        <f t="shared" si="140"/>
        <v>9.1047637976505686E-54</v>
      </c>
      <c r="L781" s="3" t="str">
        <f ca="1">IF($A781&lt;=MAX(COVID19!A776:A4200),_xlfn.NUMBERVALUE(INDIRECT(ADDRESS((ROW(L781)-7)*28+29,5,,,"COVID19"))),"")</f>
        <v/>
      </c>
    </row>
    <row r="782" spans="1:12" x14ac:dyDescent="0.4">
      <c r="A782" s="1">
        <f t="shared" si="144"/>
        <v>44661</v>
      </c>
      <c r="B782" s="3">
        <f t="shared" si="145"/>
        <v>775</v>
      </c>
      <c r="C782" s="4">
        <f t="shared" si="142"/>
        <v>0.2446153846153846</v>
      </c>
      <c r="D782" s="14">
        <f t="shared" si="135"/>
        <v>7774245.1132772062</v>
      </c>
      <c r="E782" s="14">
        <f t="shared" si="143"/>
        <v>-7.6162488859186106E-54</v>
      </c>
      <c r="F782" s="14">
        <f t="shared" si="136"/>
        <v>3.4442731161072318E-53</v>
      </c>
      <c r="G782" s="14">
        <f t="shared" si="137"/>
        <v>-5.6309554068015114E-54</v>
      </c>
      <c r="H782" s="14">
        <f t="shared" si="138"/>
        <v>825754.8867227966</v>
      </c>
      <c r="I782" s="14">
        <f t="shared" si="141"/>
        <v>1.3247204292720122E-53</v>
      </c>
      <c r="J782" s="3">
        <f t="shared" si="139"/>
        <v>825754.8867227966</v>
      </c>
      <c r="K782" s="3">
        <f t="shared" si="140"/>
        <v>7.6162488859186106E-54</v>
      </c>
      <c r="L782" s="3" t="str">
        <f ca="1">IF($A782&lt;=MAX(COVID19!A777:A4200),_xlfn.NUMBERVALUE(INDIRECT(ADDRESS((ROW(L782)-7)*28+29,5,,,"COVID19"))),"")</f>
        <v/>
      </c>
    </row>
    <row r="783" spans="1:12" x14ac:dyDescent="0.4">
      <c r="A783" s="1">
        <f t="shared" si="144"/>
        <v>44662</v>
      </c>
      <c r="B783" s="3">
        <f t="shared" si="145"/>
        <v>776</v>
      </c>
      <c r="C783" s="4">
        <f t="shared" si="142"/>
        <v>0.2446153846153846</v>
      </c>
      <c r="D783" s="14">
        <f t="shared" si="135"/>
        <v>7774245.1132772062</v>
      </c>
      <c r="E783" s="14">
        <f t="shared" si="143"/>
        <v>-6.3710875297198714E-54</v>
      </c>
      <c r="F783" s="14">
        <f t="shared" si="136"/>
        <v>2.8811775754270808E-53</v>
      </c>
      <c r="G783" s="14">
        <f t="shared" si="137"/>
        <v>-4.7103646834612076E-54</v>
      </c>
      <c r="H783" s="14">
        <f t="shared" si="138"/>
        <v>825754.8867227966</v>
      </c>
      <c r="I783" s="14">
        <f t="shared" si="141"/>
        <v>1.1081452213181079E-53</v>
      </c>
      <c r="J783" s="3">
        <f t="shared" si="139"/>
        <v>825754.8867227966</v>
      </c>
      <c r="K783" s="3">
        <f t="shared" si="140"/>
        <v>6.3710875297198714E-54</v>
      </c>
      <c r="L783" s="3" t="str">
        <f ca="1">IF($A783&lt;=MAX(COVID19!A778:A4200),_xlfn.NUMBERVALUE(INDIRECT(ADDRESS((ROW(L783)-7)*28+29,5,,,"COVID19"))),"")</f>
        <v/>
      </c>
    </row>
    <row r="784" spans="1:12" x14ac:dyDescent="0.4">
      <c r="A784" s="1">
        <f t="shared" si="144"/>
        <v>44663</v>
      </c>
      <c r="B784" s="3">
        <f t="shared" si="145"/>
        <v>777</v>
      </c>
      <c r="C784" s="4">
        <f t="shared" si="142"/>
        <v>0.2446153846153846</v>
      </c>
      <c r="D784" s="14">
        <f t="shared" si="135"/>
        <v>7774245.1132772062</v>
      </c>
      <c r="E784" s="14">
        <f t="shared" si="143"/>
        <v>-5.3294944689109012E-54</v>
      </c>
      <c r="F784" s="14">
        <f t="shared" si="136"/>
        <v>2.4101411070809598E-53</v>
      </c>
      <c r="G784" s="14">
        <f t="shared" si="137"/>
        <v>-3.94027901986202E-54</v>
      </c>
      <c r="H784" s="14">
        <f t="shared" si="138"/>
        <v>825754.8867227966</v>
      </c>
      <c r="I784" s="14">
        <f t="shared" si="141"/>
        <v>9.2697734887729212E-54</v>
      </c>
      <c r="J784" s="3">
        <f t="shared" si="139"/>
        <v>825754.8867227966</v>
      </c>
      <c r="K784" s="3">
        <f t="shared" si="140"/>
        <v>5.3294944689109012E-54</v>
      </c>
      <c r="L784" s="3" t="str">
        <f ca="1">IF($A784&lt;=MAX(COVID19!A779:A4200),_xlfn.NUMBERVALUE(INDIRECT(ADDRESS((ROW(L784)-7)*28+29,5,,,"COVID19"))),"")</f>
        <v/>
      </c>
    </row>
    <row r="785" spans="1:12" x14ac:dyDescent="0.4">
      <c r="A785" s="1">
        <f t="shared" si="144"/>
        <v>44664</v>
      </c>
      <c r="B785" s="3">
        <f t="shared" si="145"/>
        <v>778</v>
      </c>
      <c r="C785" s="4">
        <f t="shared" si="142"/>
        <v>0.2446153846153846</v>
      </c>
      <c r="D785" s="14">
        <f t="shared" si="135"/>
        <v>7774245.1132772062</v>
      </c>
      <c r="E785" s="14">
        <f t="shared" si="143"/>
        <v>-4.4581888353683883E-54</v>
      </c>
      <c r="F785" s="14">
        <f t="shared" si="136"/>
        <v>2.0161132050947579E-53</v>
      </c>
      <c r="G785" s="14">
        <f t="shared" si="137"/>
        <v>-3.2960927226883722E-54</v>
      </c>
      <c r="H785" s="14">
        <f t="shared" si="138"/>
        <v>825754.8867227966</v>
      </c>
      <c r="I785" s="14">
        <f t="shared" si="141"/>
        <v>7.7542815580567605E-54</v>
      </c>
      <c r="J785" s="3">
        <f t="shared" si="139"/>
        <v>825754.8867227966</v>
      </c>
      <c r="K785" s="3">
        <f t="shared" si="140"/>
        <v>4.4581888353683883E-54</v>
      </c>
      <c r="L785" s="3" t="str">
        <f ca="1">IF($A785&lt;=MAX(COVID19!A780:A4200),_xlfn.NUMBERVALUE(INDIRECT(ADDRESS((ROW(L785)-7)*28+29,5,,,"COVID19"))),"")</f>
        <v/>
      </c>
    </row>
    <row r="786" spans="1:12" x14ac:dyDescent="0.4">
      <c r="A786" s="1">
        <f t="shared" si="144"/>
        <v>44665</v>
      </c>
      <c r="B786" s="3">
        <f t="shared" si="145"/>
        <v>779</v>
      </c>
      <c r="C786" s="4">
        <f t="shared" si="142"/>
        <v>0.2446153846153846</v>
      </c>
      <c r="D786" s="14">
        <f t="shared" si="135"/>
        <v>7774245.1132772062</v>
      </c>
      <c r="E786" s="14">
        <f t="shared" si="143"/>
        <v>-3.7293307663128045E-54</v>
      </c>
      <c r="F786" s="14">
        <f t="shared" si="136"/>
        <v>1.6865039328259206E-53</v>
      </c>
      <c r="G786" s="14">
        <f t="shared" si="137"/>
        <v>-2.7572228214791972E-54</v>
      </c>
      <c r="H786" s="14">
        <f t="shared" si="138"/>
        <v>825754.8867227966</v>
      </c>
      <c r="I786" s="14">
        <f t="shared" si="141"/>
        <v>6.4865535877920017E-54</v>
      </c>
      <c r="J786" s="3">
        <f t="shared" si="139"/>
        <v>825754.8867227966</v>
      </c>
      <c r="K786" s="3">
        <f t="shared" si="140"/>
        <v>3.7293307663128045E-54</v>
      </c>
      <c r="L786" s="3" t="str">
        <f ca="1">IF($A786&lt;=MAX(COVID19!A781:A4200),_xlfn.NUMBERVALUE(INDIRECT(ADDRESS((ROW(L786)-7)*28+29,5,,,"COVID19"))),"")</f>
        <v/>
      </c>
    </row>
    <row r="787" spans="1:12" x14ac:dyDescent="0.4">
      <c r="A787" s="1">
        <f t="shared" si="144"/>
        <v>44666</v>
      </c>
      <c r="B787" s="3">
        <f t="shared" si="145"/>
        <v>780</v>
      </c>
      <c r="C787" s="4">
        <f t="shared" si="142"/>
        <v>0.2446153846153846</v>
      </c>
      <c r="D787" s="14">
        <f t="shared" si="135"/>
        <v>7774245.1132772062</v>
      </c>
      <c r="E787" s="14">
        <f t="shared" si="143"/>
        <v>-3.1196318680426671E-54</v>
      </c>
      <c r="F787" s="14">
        <f t="shared" si="136"/>
        <v>1.410781650678001E-53</v>
      </c>
      <c r="G787" s="14">
        <f t="shared" si="137"/>
        <v>-2.3064514037957974E-54</v>
      </c>
      <c r="H787" s="14">
        <f t="shared" si="138"/>
        <v>825754.8867227966</v>
      </c>
      <c r="I787" s="14">
        <f t="shared" si="141"/>
        <v>5.4260832718384645E-54</v>
      </c>
      <c r="J787" s="3">
        <f t="shared" si="139"/>
        <v>825754.8867227966</v>
      </c>
      <c r="K787" s="3">
        <f t="shared" si="140"/>
        <v>3.1196318680426671E-54</v>
      </c>
      <c r="L787" s="3" t="str">
        <f ca="1">IF($A787&lt;=MAX(COVID19!A782:A4200),_xlfn.NUMBERVALUE(INDIRECT(ADDRESS((ROW(L787)-7)*28+29,5,,,"COVID19"))),"")</f>
        <v/>
      </c>
    </row>
    <row r="788" spans="1:12" x14ac:dyDescent="0.4">
      <c r="A788" s="1">
        <f t="shared" si="144"/>
        <v>44667</v>
      </c>
      <c r="B788" s="3">
        <f t="shared" si="145"/>
        <v>781</v>
      </c>
      <c r="C788" s="4">
        <f t="shared" si="142"/>
        <v>0.2446153846153846</v>
      </c>
      <c r="D788" s="14">
        <f t="shared" si="135"/>
        <v>7774245.1132772062</v>
      </c>
      <c r="E788" s="14">
        <f t="shared" si="143"/>
        <v>-2.6096111077134433E-54</v>
      </c>
      <c r="F788" s="14">
        <f t="shared" si="136"/>
        <v>1.1801365102984212E-53</v>
      </c>
      <c r="G788" s="14">
        <f t="shared" si="137"/>
        <v>-1.9293754703574068E-54</v>
      </c>
      <c r="H788" s="14">
        <f t="shared" si="138"/>
        <v>825754.8867227966</v>
      </c>
      <c r="I788" s="14">
        <f t="shared" si="141"/>
        <v>4.5389865780708501E-54</v>
      </c>
      <c r="J788" s="3">
        <f t="shared" si="139"/>
        <v>825754.8867227966</v>
      </c>
      <c r="K788" s="3">
        <f t="shared" si="140"/>
        <v>2.6096111077134433E-54</v>
      </c>
      <c r="L788" s="3" t="str">
        <f ca="1">IF($A788&lt;=MAX(COVID19!A783:A4200),_xlfn.NUMBERVALUE(INDIRECT(ADDRESS((ROW(L788)-7)*28+29,5,,,"COVID19"))),"")</f>
        <v/>
      </c>
    </row>
    <row r="789" spans="1:12" x14ac:dyDescent="0.4">
      <c r="A789" s="1">
        <f t="shared" si="144"/>
        <v>44668</v>
      </c>
      <c r="B789" s="3">
        <f t="shared" si="145"/>
        <v>782</v>
      </c>
      <c r="C789" s="4">
        <f t="shared" si="142"/>
        <v>0.2446153846153846</v>
      </c>
      <c r="D789" s="14">
        <f t="shared" si="135"/>
        <v>7774245.1132772062</v>
      </c>
      <c r="E789" s="14">
        <f t="shared" si="143"/>
        <v>-2.182972357496203E-54</v>
      </c>
      <c r="F789" s="14">
        <f t="shared" si="136"/>
        <v>9.8719896326268045E-54</v>
      </c>
      <c r="G789" s="14">
        <f t="shared" si="137"/>
        <v>-1.6139467319756443E-54</v>
      </c>
      <c r="H789" s="14">
        <f t="shared" si="138"/>
        <v>825754.8867227966</v>
      </c>
      <c r="I789" s="14">
        <f t="shared" si="141"/>
        <v>3.7969190894718473E-54</v>
      </c>
      <c r="J789" s="3">
        <f t="shared" si="139"/>
        <v>825754.8867227966</v>
      </c>
      <c r="K789" s="3">
        <f t="shared" si="140"/>
        <v>2.182972357496203E-54</v>
      </c>
      <c r="L789" s="3" t="str">
        <f ca="1">IF($A789&lt;=MAX(COVID19!A784:A4200),_xlfn.NUMBERVALUE(INDIRECT(ADDRESS((ROW(L789)-7)*28+29,5,,,"COVID19"))),"")</f>
        <v/>
      </c>
    </row>
    <row r="790" spans="1:12" x14ac:dyDescent="0.4">
      <c r="A790" s="1">
        <f t="shared" si="144"/>
        <v>44669</v>
      </c>
      <c r="B790" s="3">
        <f t="shared" si="145"/>
        <v>783</v>
      </c>
      <c r="C790" s="4">
        <f t="shared" si="142"/>
        <v>0.2446153846153846</v>
      </c>
      <c r="D790" s="14">
        <f t="shared" si="135"/>
        <v>7774245.1132772062</v>
      </c>
      <c r="E790" s="14">
        <f t="shared" si="143"/>
        <v>-1.8260837024747238E-54</v>
      </c>
      <c r="F790" s="14">
        <f t="shared" si="136"/>
        <v>8.2580429006511603E-54</v>
      </c>
      <c r="G790" s="14">
        <f t="shared" si="137"/>
        <v>-1.3500866439295685E-54</v>
      </c>
      <c r="H790" s="14">
        <f t="shared" si="138"/>
        <v>825754.8867227966</v>
      </c>
      <c r="I790" s="14">
        <f t="shared" si="141"/>
        <v>3.1761703464042923E-54</v>
      </c>
      <c r="J790" s="3">
        <f t="shared" si="139"/>
        <v>825754.8867227966</v>
      </c>
      <c r="K790" s="3">
        <f t="shared" si="140"/>
        <v>1.8260837024747238E-54</v>
      </c>
      <c r="L790" s="3" t="str">
        <f ca="1">IF($A790&lt;=MAX(COVID19!A785:A4200),_xlfn.NUMBERVALUE(INDIRECT(ADDRESS((ROW(L790)-7)*28+29,5,,,"COVID19"))),"")</f>
        <v/>
      </c>
    </row>
    <row r="791" spans="1:12" x14ac:dyDescent="0.4">
      <c r="A791" s="1">
        <f t="shared" si="144"/>
        <v>44670</v>
      </c>
      <c r="B791" s="3">
        <f t="shared" si="145"/>
        <v>784</v>
      </c>
      <c r="C791" s="4">
        <f t="shared" si="142"/>
        <v>0.2446153846153846</v>
      </c>
      <c r="D791" s="14">
        <f t="shared" si="135"/>
        <v>7774245.1132772062</v>
      </c>
      <c r="E791" s="14">
        <f t="shared" si="143"/>
        <v>-1.5275418751836376E-54</v>
      </c>
      <c r="F791" s="14">
        <f t="shared" si="136"/>
        <v>6.9079562567215918E-54</v>
      </c>
      <c r="G791" s="14">
        <f t="shared" si="137"/>
        <v>-1.1293643774015898E-54</v>
      </c>
      <c r="H791" s="14">
        <f t="shared" si="138"/>
        <v>825754.8867227966</v>
      </c>
      <c r="I791" s="14">
        <f t="shared" si="141"/>
        <v>2.6569062525852274E-54</v>
      </c>
      <c r="J791" s="3">
        <f t="shared" si="139"/>
        <v>825754.8867227966</v>
      </c>
      <c r="K791" s="3">
        <f t="shared" si="140"/>
        <v>1.5275418751836376E-54</v>
      </c>
      <c r="L791" s="3" t="str">
        <f ca="1">IF($A791&lt;=MAX(COVID19!A786:A4200),_xlfn.NUMBERVALUE(INDIRECT(ADDRESS((ROW(L791)-7)*28+29,5,,,"COVID19"))),"")</f>
        <v/>
      </c>
    </row>
    <row r="792" spans="1:12" x14ac:dyDescent="0.4">
      <c r="A792" s="1">
        <f t="shared" si="144"/>
        <v>44671</v>
      </c>
      <c r="B792" s="3">
        <f t="shared" si="145"/>
        <v>785</v>
      </c>
      <c r="C792" s="4">
        <f t="shared" si="142"/>
        <v>0.2446153846153846</v>
      </c>
      <c r="D792" s="14">
        <f t="shared" si="135"/>
        <v>7774245.1132772062</v>
      </c>
      <c r="E792" s="14">
        <f t="shared" si="143"/>
        <v>-1.277807899647383E-54</v>
      </c>
      <c r="F792" s="14">
        <f t="shared" si="136"/>
        <v>5.7785918793200017E-54</v>
      </c>
      <c r="G792" s="14">
        <f t="shared" si="137"/>
        <v>-9.4472743855261755E-55</v>
      </c>
      <c r="H792" s="14">
        <f t="shared" si="138"/>
        <v>825754.8867227966</v>
      </c>
      <c r="I792" s="14">
        <f t="shared" si="141"/>
        <v>2.2225353382000006E-54</v>
      </c>
      <c r="J792" s="3">
        <f t="shared" si="139"/>
        <v>825754.8867227966</v>
      </c>
      <c r="K792" s="3">
        <f t="shared" si="140"/>
        <v>1.277807899647383E-54</v>
      </c>
      <c r="L792" s="3" t="str">
        <f ca="1">IF($A792&lt;=MAX(COVID19!A787:A4200),_xlfn.NUMBERVALUE(INDIRECT(ADDRESS((ROW(L792)-7)*28+29,5,,,"COVID19"))),"")</f>
        <v/>
      </c>
    </row>
    <row r="793" spans="1:12" x14ac:dyDescent="0.4">
      <c r="A793" s="1">
        <f t="shared" si="144"/>
        <v>44672</v>
      </c>
      <c r="B793" s="3">
        <f t="shared" si="145"/>
        <v>786</v>
      </c>
      <c r="C793" s="4">
        <f t="shared" si="142"/>
        <v>0.2446153846153846</v>
      </c>
      <c r="D793" s="14">
        <f t="shared" si="135"/>
        <v>7774245.1132772062</v>
      </c>
      <c r="E793" s="14">
        <f t="shared" si="143"/>
        <v>-1.0689023030579544E-54</v>
      </c>
      <c r="F793" s="14">
        <f t="shared" si="136"/>
        <v>4.833864440767384E-54</v>
      </c>
      <c r="G793" s="14">
        <f t="shared" si="137"/>
        <v>-7.9027632800642383E-55</v>
      </c>
      <c r="H793" s="14">
        <f t="shared" si="138"/>
        <v>825754.8867227966</v>
      </c>
      <c r="I793" s="14">
        <f t="shared" si="141"/>
        <v>1.8591786310643783E-54</v>
      </c>
      <c r="J793" s="3">
        <f t="shared" si="139"/>
        <v>825754.8867227966</v>
      </c>
      <c r="K793" s="3">
        <f t="shared" si="140"/>
        <v>1.0689023030579544E-54</v>
      </c>
      <c r="L793" s="3" t="str">
        <f ca="1">IF($A793&lt;=MAX(COVID19!A788:A4200),_xlfn.NUMBERVALUE(INDIRECT(ADDRESS((ROW(L793)-7)*28+29,5,,,"COVID19"))),"")</f>
        <v/>
      </c>
    </row>
    <row r="794" spans="1:12" x14ac:dyDescent="0.4">
      <c r="A794" s="1">
        <f t="shared" si="144"/>
        <v>44673</v>
      </c>
      <c r="B794" s="3">
        <f t="shared" si="145"/>
        <v>787</v>
      </c>
      <c r="C794" s="4">
        <f t="shared" si="142"/>
        <v>0.2446153846153846</v>
      </c>
      <c r="D794" s="14">
        <f t="shared" si="135"/>
        <v>7774245.1132772062</v>
      </c>
      <c r="E794" s="14">
        <f t="shared" si="143"/>
        <v>-8.941501565281384E-55</v>
      </c>
      <c r="F794" s="14">
        <f t="shared" si="136"/>
        <v>4.0435881127609603E-54</v>
      </c>
      <c r="G794" s="14">
        <f t="shared" si="137"/>
        <v>-6.6107604068761544E-55</v>
      </c>
      <c r="H794" s="14">
        <f t="shared" si="138"/>
        <v>825754.8867227966</v>
      </c>
      <c r="I794" s="14">
        <f t="shared" si="141"/>
        <v>1.5552261972157538E-54</v>
      </c>
      <c r="J794" s="3">
        <f t="shared" si="139"/>
        <v>825754.8867227966</v>
      </c>
      <c r="K794" s="3">
        <f t="shared" si="140"/>
        <v>8.941501565281384E-55</v>
      </c>
      <c r="L794" s="3" t="str">
        <f ca="1">IF($A794&lt;=MAX(COVID19!A789:A4200),_xlfn.NUMBERVALUE(INDIRECT(ADDRESS((ROW(L794)-7)*28+29,5,,,"COVID19"))),"")</f>
        <v/>
      </c>
    </row>
    <row r="795" spans="1:12" x14ac:dyDescent="0.4">
      <c r="A795" s="1">
        <f t="shared" si="144"/>
        <v>44674</v>
      </c>
      <c r="B795" s="3">
        <f t="shared" si="145"/>
        <v>788</v>
      </c>
      <c r="C795" s="4">
        <f t="shared" si="142"/>
        <v>0.2446153846153846</v>
      </c>
      <c r="D795" s="14">
        <f t="shared" si="135"/>
        <v>7774245.1132772062</v>
      </c>
      <c r="E795" s="14">
        <f t="shared" si="143"/>
        <v>-7.479677984901359E-55</v>
      </c>
      <c r="F795" s="14">
        <f t="shared" si="136"/>
        <v>3.3825120720733448E-54</v>
      </c>
      <c r="G795" s="14">
        <f t="shared" si="137"/>
        <v>-5.5299838307653512E-55</v>
      </c>
      <c r="H795" s="14">
        <f t="shared" si="138"/>
        <v>825754.8867227966</v>
      </c>
      <c r="I795" s="14">
        <f t="shared" si="141"/>
        <v>1.300966181566671E-54</v>
      </c>
      <c r="J795" s="3">
        <f t="shared" si="139"/>
        <v>825754.8867227966</v>
      </c>
      <c r="K795" s="3">
        <f t="shared" si="140"/>
        <v>7.479677984901359E-55</v>
      </c>
      <c r="L795" s="3" t="str">
        <f ca="1">IF($A795&lt;=MAX(COVID19!A790:A4200),_xlfn.NUMBERVALUE(INDIRECT(ADDRESS((ROW(L795)-7)*28+29,5,,,"COVID19"))),"")</f>
        <v/>
      </c>
    </row>
    <row r="796" spans="1:12" x14ac:dyDescent="0.4">
      <c r="A796" s="1">
        <f t="shared" si="144"/>
        <v>44675</v>
      </c>
      <c r="B796" s="3">
        <f t="shared" si="145"/>
        <v>789</v>
      </c>
      <c r="C796" s="4">
        <f t="shared" si="142"/>
        <v>0.2446153846153846</v>
      </c>
      <c r="D796" s="14">
        <f t="shared" si="135"/>
        <v>7774245.1132772062</v>
      </c>
      <c r="E796" s="14">
        <f t="shared" si="143"/>
        <v>-6.256844261488141E-55</v>
      </c>
      <c r="F796" s="14">
        <f t="shared" si="136"/>
        <v>2.8295136889968099E-54</v>
      </c>
      <c r="G796" s="14">
        <f t="shared" si="137"/>
        <v>-4.6259006961918954E-55</v>
      </c>
      <c r="H796" s="14">
        <f t="shared" si="138"/>
        <v>825754.8867227966</v>
      </c>
      <c r="I796" s="14">
        <f t="shared" si="141"/>
        <v>1.0882744957680036E-54</v>
      </c>
      <c r="J796" s="3">
        <f t="shared" si="139"/>
        <v>825754.8867227966</v>
      </c>
      <c r="K796" s="3">
        <f t="shared" si="140"/>
        <v>6.256844261488141E-55</v>
      </c>
      <c r="L796" s="3" t="str">
        <f ca="1">IF($A796&lt;=MAX(COVID19!A791:A4200),_xlfn.NUMBERVALUE(INDIRECT(ADDRESS((ROW(L796)-7)*28+29,5,,,"COVID19"))),"")</f>
        <v/>
      </c>
    </row>
    <row r="797" spans="1:12" x14ac:dyDescent="0.4">
      <c r="A797" s="1">
        <f t="shared" si="144"/>
        <v>44676</v>
      </c>
      <c r="B797" s="3">
        <f t="shared" si="145"/>
        <v>790</v>
      </c>
      <c r="C797" s="4">
        <f t="shared" si="142"/>
        <v>0.2446153846153846</v>
      </c>
      <c r="D797" s="14">
        <f t="shared" si="135"/>
        <v>7774245.1132772062</v>
      </c>
      <c r="E797" s="14">
        <f t="shared" si="143"/>
        <v>-5.2339285449911463E-55</v>
      </c>
      <c r="F797" s="14">
        <f t="shared" si="136"/>
        <v>2.3669236193776203E-54</v>
      </c>
      <c r="G797" s="14">
        <f t="shared" si="137"/>
        <v>-3.8696238372304693E-55</v>
      </c>
      <c r="H797" s="14">
        <f t="shared" si="138"/>
        <v>825754.8867227966</v>
      </c>
      <c r="I797" s="14">
        <f t="shared" si="141"/>
        <v>9.1035523822216156E-55</v>
      </c>
      <c r="J797" s="3">
        <f t="shared" si="139"/>
        <v>825754.8867227966</v>
      </c>
      <c r="K797" s="3">
        <f t="shared" si="140"/>
        <v>5.2339285449911463E-55</v>
      </c>
      <c r="L797" s="3" t="str">
        <f ca="1">IF($A797&lt;=MAX(COVID19!A792:A4200),_xlfn.NUMBERVALUE(INDIRECT(ADDRESS((ROW(L797)-7)*28+29,5,,,"COVID19"))),"")</f>
        <v/>
      </c>
    </row>
    <row r="798" spans="1:12" x14ac:dyDescent="0.4">
      <c r="A798" s="1">
        <f t="shared" si="144"/>
        <v>44677</v>
      </c>
      <c r="B798" s="3">
        <f t="shared" si="145"/>
        <v>791</v>
      </c>
      <c r="C798" s="4">
        <f t="shared" si="142"/>
        <v>0.2446153846153846</v>
      </c>
      <c r="D798" s="14">
        <f t="shared" si="135"/>
        <v>7774245.1132772062</v>
      </c>
      <c r="E798" s="14">
        <f t="shared" si="143"/>
        <v>-4.3782467437598788E-55</v>
      </c>
      <c r="F798" s="14">
        <f t="shared" si="136"/>
        <v>1.9799612356545733E-54</v>
      </c>
      <c r="G798" s="14">
        <f t="shared" si="137"/>
        <v>-3.2369887779884788E-55</v>
      </c>
      <c r="H798" s="14">
        <f t="shared" si="138"/>
        <v>825754.8867227966</v>
      </c>
      <c r="I798" s="14">
        <f t="shared" si="141"/>
        <v>7.6152355217483576E-55</v>
      </c>
      <c r="J798" s="3">
        <f t="shared" si="139"/>
        <v>825754.8867227966</v>
      </c>
      <c r="K798" s="3">
        <f t="shared" si="140"/>
        <v>4.3782467437598788E-55</v>
      </c>
      <c r="L798" s="3" t="str">
        <f ca="1">IF($A798&lt;=MAX(COVID19!A793:A4200),_xlfn.NUMBERVALUE(INDIRECT(ADDRESS((ROW(L798)-7)*28+29,5,,,"COVID19"))),"")</f>
        <v/>
      </c>
    </row>
    <row r="799" spans="1:12" x14ac:dyDescent="0.4">
      <c r="A799" s="1">
        <f t="shared" si="144"/>
        <v>44678</v>
      </c>
      <c r="B799" s="3">
        <f t="shared" si="145"/>
        <v>792</v>
      </c>
      <c r="C799" s="4">
        <f t="shared" si="142"/>
        <v>0.2446153846153846</v>
      </c>
      <c r="D799" s="14">
        <f t="shared" si="135"/>
        <v>7774245.1132772062</v>
      </c>
      <c r="E799" s="14">
        <f t="shared" si="143"/>
        <v>-3.6624582060044935E-55</v>
      </c>
      <c r="F799" s="14">
        <f t="shared" si="136"/>
        <v>1.6562623578557254E-54</v>
      </c>
      <c r="G799" s="14">
        <f t="shared" si="137"/>
        <v>-2.707781631902142E-55</v>
      </c>
      <c r="H799" s="14">
        <f t="shared" si="138"/>
        <v>825754.8867227966</v>
      </c>
      <c r="I799" s="14">
        <f t="shared" si="141"/>
        <v>6.3702398379066355E-55</v>
      </c>
      <c r="J799" s="3">
        <f t="shared" si="139"/>
        <v>825754.8867227966</v>
      </c>
      <c r="K799" s="3">
        <f t="shared" si="140"/>
        <v>3.6624582060044935E-55</v>
      </c>
      <c r="L799" s="3" t="str">
        <f ca="1">IF($A799&lt;=MAX(COVID19!A794:A4200),_xlfn.NUMBERVALUE(INDIRECT(ADDRESS((ROW(L799)-7)*28+29,5,,,"COVID19"))),"")</f>
        <v/>
      </c>
    </row>
    <row r="800" spans="1:12" x14ac:dyDescent="0.4">
      <c r="A800" s="1">
        <f t="shared" si="144"/>
        <v>44679</v>
      </c>
      <c r="B800" s="3">
        <f t="shared" si="145"/>
        <v>793</v>
      </c>
      <c r="C800" s="4">
        <f t="shared" si="142"/>
        <v>0.2446153846153846</v>
      </c>
      <c r="D800" s="14">
        <f t="shared" si="135"/>
        <v>7774245.1132772062</v>
      </c>
      <c r="E800" s="14">
        <f t="shared" si="143"/>
        <v>-3.0636921342652656E-55</v>
      </c>
      <c r="F800" s="14">
        <f t="shared" si="136"/>
        <v>1.3854841946655112E-54</v>
      </c>
      <c r="G800" s="14">
        <f t="shared" si="137"/>
        <v>-2.2650932298328538E-55</v>
      </c>
      <c r="H800" s="14">
        <f t="shared" si="138"/>
        <v>825754.8867227966</v>
      </c>
      <c r="I800" s="14">
        <f t="shared" si="141"/>
        <v>5.3287853640981194E-55</v>
      </c>
      <c r="J800" s="3">
        <f t="shared" si="139"/>
        <v>825754.8867227966</v>
      </c>
      <c r="K800" s="3">
        <f t="shared" si="140"/>
        <v>3.0636921342652656E-55</v>
      </c>
      <c r="L800" s="3" t="str">
        <f ca="1">IF($A800&lt;=MAX(COVID19!A795:A4200),_xlfn.NUMBERVALUE(INDIRECT(ADDRESS((ROW(L800)-7)*28+29,5,,,"COVID19"))),"")</f>
        <v/>
      </c>
    </row>
    <row r="801" spans="1:12" x14ac:dyDescent="0.4">
      <c r="A801" s="1">
        <f t="shared" si="144"/>
        <v>44680</v>
      </c>
      <c r="B801" s="3">
        <f t="shared" si="145"/>
        <v>794</v>
      </c>
      <c r="C801" s="4">
        <f t="shared" si="142"/>
        <v>0.2446153846153846</v>
      </c>
      <c r="D801" s="14">
        <f t="shared" si="135"/>
        <v>7774245.1132772062</v>
      </c>
      <c r="E801" s="14">
        <f t="shared" si="143"/>
        <v>-2.5628168201811672E-55</v>
      </c>
      <c r="F801" s="14">
        <f t="shared" si="136"/>
        <v>1.1589748716822257E-54</v>
      </c>
      <c r="G801" s="14">
        <f t="shared" si="137"/>
        <v>-1.8947788401350851E-55</v>
      </c>
      <c r="H801" s="14">
        <f t="shared" si="138"/>
        <v>825754.8867227966</v>
      </c>
      <c r="I801" s="14">
        <f t="shared" si="141"/>
        <v>4.4575956603162523E-55</v>
      </c>
      <c r="J801" s="3">
        <f t="shared" si="139"/>
        <v>825754.8867227966</v>
      </c>
      <c r="K801" s="3">
        <f t="shared" si="140"/>
        <v>2.5628168201811672E-55</v>
      </c>
      <c r="L801" s="3" t="str">
        <f ca="1">IF($A801&lt;=MAX(COVID19!A796:A4200),_xlfn.NUMBERVALUE(INDIRECT(ADDRESS((ROW(L801)-7)*28+29,5,,,"COVID19"))),"")</f>
        <v/>
      </c>
    </row>
    <row r="802" spans="1:12" x14ac:dyDescent="0.4">
      <c r="A802" s="1">
        <f t="shared" si="144"/>
        <v>44681</v>
      </c>
      <c r="B802" s="3">
        <f t="shared" si="145"/>
        <v>795</v>
      </c>
      <c r="C802" s="4">
        <f t="shared" si="142"/>
        <v>0.2446153846153846</v>
      </c>
      <c r="D802" s="14">
        <f t="shared" si="135"/>
        <v>7774245.1132772062</v>
      </c>
      <c r="E802" s="14">
        <f t="shared" si="143"/>
        <v>-2.1438283502264025E-55</v>
      </c>
      <c r="F802" s="14">
        <f t="shared" si="136"/>
        <v>9.6949698766871732E-55</v>
      </c>
      <c r="G802" s="14">
        <f t="shared" si="137"/>
        <v>-1.5850062177302019E-55</v>
      </c>
      <c r="H802" s="14">
        <f t="shared" si="138"/>
        <v>825754.8867227966</v>
      </c>
      <c r="I802" s="14">
        <f t="shared" si="141"/>
        <v>3.7288345679566044E-55</v>
      </c>
      <c r="J802" s="3">
        <f t="shared" si="139"/>
        <v>825754.8867227966</v>
      </c>
      <c r="K802" s="3">
        <f t="shared" si="140"/>
        <v>2.1438283502264025E-55</v>
      </c>
      <c r="L802" s="3" t="str">
        <f ca="1">IF($A802&lt;=MAX(COVID19!A797:A4200),_xlfn.NUMBERVALUE(INDIRECT(ADDRESS((ROW(L802)-7)*28+29,5,,,"COVID19"))),"")</f>
        <v/>
      </c>
    </row>
    <row r="803" spans="1:12" x14ac:dyDescent="0.4">
      <c r="A803" s="1">
        <f t="shared" si="144"/>
        <v>44682</v>
      </c>
      <c r="B803" s="3">
        <f t="shared" si="145"/>
        <v>796</v>
      </c>
      <c r="C803" s="4">
        <f t="shared" si="142"/>
        <v>0.2446153846153846</v>
      </c>
      <c r="D803" s="14">
        <f t="shared" si="135"/>
        <v>7774245.1132772062</v>
      </c>
      <c r="E803" s="14">
        <f t="shared" si="143"/>
        <v>-1.793339250407122E-55</v>
      </c>
      <c r="F803" s="14">
        <f t="shared" si="136"/>
        <v>8.1099636589569712E-55</v>
      </c>
      <c r="G803" s="14">
        <f t="shared" si="137"/>
        <v>-1.325877541499405E-55</v>
      </c>
      <c r="H803" s="14">
        <f t="shared" si="138"/>
        <v>825754.8867227966</v>
      </c>
      <c r="I803" s="14">
        <f t="shared" si="141"/>
        <v>3.119216791906527E-55</v>
      </c>
      <c r="J803" s="3">
        <f t="shared" si="139"/>
        <v>825754.8867227966</v>
      </c>
      <c r="K803" s="3">
        <f t="shared" si="140"/>
        <v>1.793339250407122E-55</v>
      </c>
      <c r="L803" s="3" t="str">
        <f ca="1">IF($A803&lt;=MAX(COVID19!A798:A4200),_xlfn.NUMBERVALUE(INDIRECT(ADDRESS((ROW(L803)-7)*28+29,5,,,"COVID19"))),"")</f>
        <v/>
      </c>
    </row>
    <row r="804" spans="1:12" x14ac:dyDescent="0.4">
      <c r="A804" s="1">
        <f t="shared" si="144"/>
        <v>44683</v>
      </c>
      <c r="B804" s="3">
        <f t="shared" si="145"/>
        <v>797</v>
      </c>
      <c r="C804" s="4">
        <f t="shared" si="142"/>
        <v>0.2446153846153846</v>
      </c>
      <c r="D804" s="14">
        <f t="shared" si="135"/>
        <v>7774245.1132772062</v>
      </c>
      <c r="E804" s="14">
        <f t="shared" si="143"/>
        <v>-1.50015073114932E-55</v>
      </c>
      <c r="F804" s="14">
        <f t="shared" si="136"/>
        <v>6.7840861174575666E-55</v>
      </c>
      <c r="G804" s="14">
        <f t="shared" si="137"/>
        <v>-1.1091131601805129E-55</v>
      </c>
      <c r="H804" s="14">
        <f t="shared" si="138"/>
        <v>825754.8867227966</v>
      </c>
      <c r="I804" s="14">
        <f t="shared" si="141"/>
        <v>2.6092638913298329E-55</v>
      </c>
      <c r="J804" s="3">
        <f t="shared" si="139"/>
        <v>825754.8867227966</v>
      </c>
      <c r="K804" s="3">
        <f t="shared" si="140"/>
        <v>1.50015073114932E-55</v>
      </c>
      <c r="L804" s="3" t="str">
        <f ca="1">IF($A804&lt;=MAX(COVID19!A799:A4200),_xlfn.NUMBERVALUE(INDIRECT(ADDRESS((ROW(L804)-7)*28+29,5,,,"COVID19"))),"")</f>
        <v/>
      </c>
    </row>
    <row r="805" spans="1:12" x14ac:dyDescent="0.4">
      <c r="A805" s="1">
        <f t="shared" si="144"/>
        <v>44684</v>
      </c>
      <c r="B805" s="3">
        <f t="shared" si="145"/>
        <v>798</v>
      </c>
      <c r="C805" s="4">
        <f t="shared" si="142"/>
        <v>0.2446153846153846</v>
      </c>
      <c r="D805" s="14">
        <f t="shared" ref="D805:D868" si="146">D804+E804</f>
        <v>7774245.1132772062</v>
      </c>
      <c r="E805" s="14">
        <f t="shared" si="143"/>
        <v>-1.2548948647931192E-55</v>
      </c>
      <c r="F805" s="14">
        <f t="shared" ref="F805:F868" si="147">F804+G804</f>
        <v>5.674972957277054E-55</v>
      </c>
      <c r="G805" s="14">
        <f t="shared" ref="G805:G868" si="148">-E805-I805</f>
        <v>-9.2778704185190131E-56</v>
      </c>
      <c r="H805" s="14">
        <f t="shared" ref="H805:H868" si="149">H804+I804</f>
        <v>825754.8867227966</v>
      </c>
      <c r="I805" s="14">
        <f t="shared" si="141"/>
        <v>2.1826819066450205E-55</v>
      </c>
      <c r="J805" s="3">
        <f t="shared" ref="J805:J868" si="150">F805+H805</f>
        <v>825754.8867227966</v>
      </c>
      <c r="K805" s="3">
        <f t="shared" ref="K805:K868" si="151">G805+I805</f>
        <v>1.2548948647931192E-55</v>
      </c>
      <c r="L805" s="3" t="str">
        <f ca="1">IF($A805&lt;=MAX(COVID19!A800:A4200),_xlfn.NUMBERVALUE(INDIRECT(ADDRESS((ROW(L805)-7)*28+29,5,,,"COVID19"))),"")</f>
        <v/>
      </c>
    </row>
    <row r="806" spans="1:12" x14ac:dyDescent="0.4">
      <c r="A806" s="1">
        <f t="shared" si="144"/>
        <v>44685</v>
      </c>
      <c r="B806" s="3">
        <f t="shared" si="145"/>
        <v>799</v>
      </c>
      <c r="C806" s="4">
        <f t="shared" si="142"/>
        <v>0.2446153846153846</v>
      </c>
      <c r="D806" s="14">
        <f t="shared" si="146"/>
        <v>7774245.1132772062</v>
      </c>
      <c r="E806" s="14">
        <f t="shared" si="143"/>
        <v>-1.0497352625876864E-55</v>
      </c>
      <c r="F806" s="14">
        <f t="shared" si="147"/>
        <v>4.7471859154251526E-55</v>
      </c>
      <c r="G806" s="14">
        <f t="shared" si="148"/>
        <v>-7.7610547411429515E-56</v>
      </c>
      <c r="H806" s="14">
        <f t="shared" si="149"/>
        <v>825754.8867227966</v>
      </c>
      <c r="I806" s="14">
        <f t="shared" si="141"/>
        <v>1.8258407367019815E-55</v>
      </c>
      <c r="J806" s="3">
        <f t="shared" si="150"/>
        <v>825754.8867227966</v>
      </c>
      <c r="K806" s="3">
        <f t="shared" si="151"/>
        <v>1.0497352625876864E-55</v>
      </c>
      <c r="L806" s="3" t="str">
        <f ca="1">IF($A806&lt;=MAX(COVID19!A801:A4200),_xlfn.NUMBERVALUE(INDIRECT(ADDRESS((ROW(L806)-7)*28+29,5,,,"COVID19"))),"")</f>
        <v/>
      </c>
    </row>
    <row r="807" spans="1:12" x14ac:dyDescent="0.4">
      <c r="A807" s="1">
        <f t="shared" si="144"/>
        <v>44686</v>
      </c>
      <c r="B807" s="3">
        <f t="shared" si="145"/>
        <v>800</v>
      </c>
      <c r="C807" s="4">
        <f t="shared" si="142"/>
        <v>0.2446153846153846</v>
      </c>
      <c r="D807" s="14">
        <f t="shared" si="146"/>
        <v>7774245.1132772062</v>
      </c>
      <c r="E807" s="14">
        <f t="shared" si="143"/>
        <v>-8.7811668725069192E-56</v>
      </c>
      <c r="F807" s="14">
        <f t="shared" si="147"/>
        <v>3.9710804413108574E-55</v>
      </c>
      <c r="G807" s="14">
        <f t="shared" si="148"/>
        <v>-6.4922194402271465E-56</v>
      </c>
      <c r="H807" s="14">
        <f t="shared" si="149"/>
        <v>825754.8867227966</v>
      </c>
      <c r="I807" s="14">
        <f t="shared" si="141"/>
        <v>1.5273386312734066E-55</v>
      </c>
      <c r="J807" s="3">
        <f t="shared" si="150"/>
        <v>825754.8867227966</v>
      </c>
      <c r="K807" s="3">
        <f t="shared" si="151"/>
        <v>8.7811668725069192E-56</v>
      </c>
      <c r="L807" s="3" t="str">
        <f ca="1">IF($A807&lt;=MAX(COVID19!A802:A4200),_xlfn.NUMBERVALUE(INDIRECT(ADDRESS((ROW(L807)-7)*28+29,5,,,"COVID19"))),"")</f>
        <v/>
      </c>
    </row>
    <row r="808" spans="1:12" x14ac:dyDescent="0.4">
      <c r="A808" s="1">
        <f t="shared" si="144"/>
        <v>44687</v>
      </c>
      <c r="B808" s="3">
        <f t="shared" si="145"/>
        <v>801</v>
      </c>
      <c r="C808" s="4">
        <f t="shared" si="142"/>
        <v>0.2446153846153846</v>
      </c>
      <c r="D808" s="14">
        <f t="shared" si="146"/>
        <v>7774245.1132772062</v>
      </c>
      <c r="E808" s="14">
        <f t="shared" si="143"/>
        <v>-7.3455560074006649E-56</v>
      </c>
      <c r="F808" s="14">
        <f t="shared" si="147"/>
        <v>3.3218584972881426E-55</v>
      </c>
      <c r="G808" s="14">
        <f t="shared" si="148"/>
        <v>-5.4308228283229593E-56</v>
      </c>
      <c r="H808" s="14">
        <f t="shared" si="149"/>
        <v>825754.8867227966</v>
      </c>
      <c r="I808" s="14">
        <f t="shared" si="141"/>
        <v>1.2776378835723624E-55</v>
      </c>
      <c r="J808" s="3">
        <f t="shared" si="150"/>
        <v>825754.8867227966</v>
      </c>
      <c r="K808" s="3">
        <f t="shared" si="151"/>
        <v>7.3455560074006649E-56</v>
      </c>
      <c r="L808" s="3" t="str">
        <f ca="1">IF($A808&lt;=MAX(COVID19!A803:A4200),_xlfn.NUMBERVALUE(INDIRECT(ADDRESS((ROW(L808)-7)*28+29,5,,,"COVID19"))),"")</f>
        <v/>
      </c>
    </row>
    <row r="809" spans="1:12" x14ac:dyDescent="0.4">
      <c r="A809" s="1">
        <f t="shared" si="144"/>
        <v>44688</v>
      </c>
      <c r="B809" s="3">
        <f t="shared" si="145"/>
        <v>802</v>
      </c>
      <c r="C809" s="4">
        <f t="shared" si="142"/>
        <v>0.2446153846153846</v>
      </c>
      <c r="D809" s="14">
        <f t="shared" si="146"/>
        <v>7774245.1132772062</v>
      </c>
      <c r="E809" s="14">
        <f t="shared" si="143"/>
        <v>-6.1446495484324927E-56</v>
      </c>
      <c r="F809" s="14">
        <f t="shared" si="147"/>
        <v>2.7787762144558467E-55</v>
      </c>
      <c r="G809" s="14">
        <f t="shared" si="148"/>
        <v>-4.5429512763976857E-56</v>
      </c>
      <c r="H809" s="14">
        <f t="shared" si="149"/>
        <v>825754.8867227966</v>
      </c>
      <c r="I809" s="14">
        <f t="shared" si="141"/>
        <v>1.0687600824830178E-55</v>
      </c>
      <c r="J809" s="3">
        <f t="shared" si="150"/>
        <v>825754.8867227966</v>
      </c>
      <c r="K809" s="3">
        <f t="shared" si="151"/>
        <v>6.1446495484324927E-56</v>
      </c>
      <c r="L809" s="3" t="str">
        <f ca="1">IF($A809&lt;=MAX(COVID19!A804:A4200),_xlfn.NUMBERVALUE(INDIRECT(ADDRESS((ROW(L809)-7)*28+29,5,,,"COVID19"))),"")</f>
        <v/>
      </c>
    </row>
    <row r="810" spans="1:12" x14ac:dyDescent="0.4">
      <c r="A810" s="1">
        <f t="shared" si="144"/>
        <v>44689</v>
      </c>
      <c r="B810" s="3">
        <f t="shared" si="145"/>
        <v>803</v>
      </c>
      <c r="C810" s="4">
        <f t="shared" si="142"/>
        <v>0.2446153846153846</v>
      </c>
      <c r="D810" s="14">
        <f t="shared" si="146"/>
        <v>7774245.1132772062</v>
      </c>
      <c r="E810" s="14">
        <f t="shared" si="143"/>
        <v>-5.1400762631190415E-56</v>
      </c>
      <c r="F810" s="14">
        <f t="shared" si="147"/>
        <v>2.3244810868160783E-55</v>
      </c>
      <c r="G810" s="14">
        <f t="shared" si="148"/>
        <v>-3.800235609250489E-56</v>
      </c>
      <c r="H810" s="14">
        <f t="shared" si="149"/>
        <v>825754.8867227966</v>
      </c>
      <c r="I810" s="14">
        <f t="shared" si="141"/>
        <v>8.9403118723695305E-56</v>
      </c>
      <c r="J810" s="3">
        <f t="shared" si="150"/>
        <v>825754.8867227966</v>
      </c>
      <c r="K810" s="3">
        <f t="shared" si="151"/>
        <v>5.1400762631190415E-56</v>
      </c>
      <c r="L810" s="3" t="str">
        <f ca="1">IF($A810&lt;=MAX(COVID19!A805:A4200),_xlfn.NUMBERVALUE(INDIRECT(ADDRESS((ROW(L810)-7)*28+29,5,,,"COVID19"))),"")</f>
        <v/>
      </c>
    </row>
    <row r="811" spans="1:12" x14ac:dyDescent="0.4">
      <c r="A811" s="1">
        <f t="shared" si="144"/>
        <v>44690</v>
      </c>
      <c r="B811" s="3">
        <f t="shared" si="145"/>
        <v>804</v>
      </c>
      <c r="C811" s="4">
        <f t="shared" si="142"/>
        <v>0.2446153846153846</v>
      </c>
      <c r="D811" s="14">
        <f t="shared" si="146"/>
        <v>7774245.1132772062</v>
      </c>
      <c r="E811" s="14">
        <f t="shared" si="143"/>
        <v>-4.2997381351748004E-56</v>
      </c>
      <c r="F811" s="14">
        <f t="shared" si="147"/>
        <v>1.9444575258910294E-55</v>
      </c>
      <c r="G811" s="14">
        <f t="shared" si="148"/>
        <v>-3.1789446567137734E-56</v>
      </c>
      <c r="H811" s="14">
        <f t="shared" si="149"/>
        <v>825754.8867227966</v>
      </c>
      <c r="I811" s="14">
        <f t="shared" si="141"/>
        <v>7.4786827918885738E-56</v>
      </c>
      <c r="J811" s="3">
        <f t="shared" si="150"/>
        <v>825754.8867227966</v>
      </c>
      <c r="K811" s="3">
        <f t="shared" si="151"/>
        <v>4.2997381351748004E-56</v>
      </c>
      <c r="L811" s="3" t="str">
        <f ca="1">IF($A811&lt;=MAX(COVID19!A806:A4200),_xlfn.NUMBERVALUE(INDIRECT(ADDRESS((ROW(L811)-7)*28+29,5,,,"COVID19"))),"")</f>
        <v/>
      </c>
    </row>
    <row r="812" spans="1:12" x14ac:dyDescent="0.4">
      <c r="A812" s="1">
        <f t="shared" si="144"/>
        <v>44691</v>
      </c>
      <c r="B812" s="3">
        <f t="shared" si="145"/>
        <v>805</v>
      </c>
      <c r="C812" s="4">
        <f t="shared" si="142"/>
        <v>0.2446153846153846</v>
      </c>
      <c r="D812" s="14">
        <f t="shared" si="146"/>
        <v>7774245.1132772062</v>
      </c>
      <c r="E812" s="14">
        <f t="shared" si="143"/>
        <v>-3.5967847721889545E-56</v>
      </c>
      <c r="F812" s="14">
        <f t="shared" si="147"/>
        <v>1.6265630602196519E-55</v>
      </c>
      <c r="G812" s="14">
        <f t="shared" si="148"/>
        <v>-2.6592269978866296E-56</v>
      </c>
      <c r="H812" s="14">
        <f t="shared" si="149"/>
        <v>825754.8867227966</v>
      </c>
      <c r="I812" s="14">
        <f t="shared" si="141"/>
        <v>6.2560117700755841E-56</v>
      </c>
      <c r="J812" s="3">
        <f t="shared" si="150"/>
        <v>825754.8867227966</v>
      </c>
      <c r="K812" s="3">
        <f t="shared" si="151"/>
        <v>3.5967847721889545E-56</v>
      </c>
      <c r="L812" s="3" t="str">
        <f ca="1">IF($A812&lt;=MAX(COVID19!A807:A4200),_xlfn.NUMBERVALUE(INDIRECT(ADDRESS((ROW(L812)-7)*28+29,5,,,"COVID19"))),"")</f>
        <v/>
      </c>
    </row>
    <row r="813" spans="1:12" x14ac:dyDescent="0.4">
      <c r="A813" s="1">
        <f t="shared" si="144"/>
        <v>44692</v>
      </c>
      <c r="B813" s="3">
        <f t="shared" si="145"/>
        <v>806</v>
      </c>
      <c r="C813" s="4">
        <f t="shared" si="142"/>
        <v>0.2446153846153846</v>
      </c>
      <c r="D813" s="14">
        <f t="shared" si="146"/>
        <v>7774245.1132772062</v>
      </c>
      <c r="E813" s="14">
        <f t="shared" si="143"/>
        <v>-3.0087554848091734E-56</v>
      </c>
      <c r="F813" s="14">
        <f t="shared" si="147"/>
        <v>1.3606403604309889E-55</v>
      </c>
      <c r="G813" s="14">
        <f t="shared" si="148"/>
        <v>-2.2244766706946298E-56</v>
      </c>
      <c r="H813" s="14">
        <f t="shared" si="149"/>
        <v>825754.8867227966</v>
      </c>
      <c r="I813" s="14">
        <f t="shared" si="141"/>
        <v>5.2332321555038032E-56</v>
      </c>
      <c r="J813" s="3">
        <f t="shared" si="150"/>
        <v>825754.8867227966</v>
      </c>
      <c r="K813" s="3">
        <f t="shared" si="151"/>
        <v>3.0087554848091734E-56</v>
      </c>
      <c r="L813" s="3" t="str">
        <f ca="1">IF($A813&lt;=MAX(COVID19!A808:A4200),_xlfn.NUMBERVALUE(INDIRECT(ADDRESS((ROW(L813)-7)*28+29,5,,,"COVID19"))),"")</f>
        <v/>
      </c>
    </row>
    <row r="814" spans="1:12" x14ac:dyDescent="0.4">
      <c r="A814" s="1">
        <f t="shared" si="144"/>
        <v>44693</v>
      </c>
      <c r="B814" s="3">
        <f t="shared" si="145"/>
        <v>807</v>
      </c>
      <c r="C814" s="4">
        <f t="shared" si="142"/>
        <v>0.2446153846153846</v>
      </c>
      <c r="D814" s="14">
        <f t="shared" si="146"/>
        <v>7774245.1132772062</v>
      </c>
      <c r="E814" s="14">
        <f t="shared" si="143"/>
        <v>-2.5168616252398076E-56</v>
      </c>
      <c r="F814" s="14">
        <f t="shared" si="147"/>
        <v>1.1381926933615259E-55</v>
      </c>
      <c r="G814" s="14">
        <f t="shared" si="148"/>
        <v>-1.8608025799968301E-56</v>
      </c>
      <c r="H814" s="14">
        <f t="shared" si="149"/>
        <v>825754.8867227966</v>
      </c>
      <c r="I814" s="14">
        <f t="shared" si="141"/>
        <v>4.3776642052366377E-56</v>
      </c>
      <c r="J814" s="3">
        <f t="shared" si="150"/>
        <v>825754.8867227966</v>
      </c>
      <c r="K814" s="3">
        <f t="shared" si="151"/>
        <v>2.5168616252398076E-56</v>
      </c>
      <c r="L814" s="3" t="str">
        <f ca="1">IF($A814&lt;=MAX(COVID19!A809:A4200),_xlfn.NUMBERVALUE(INDIRECT(ADDRESS((ROW(L814)-7)*28+29,5,,,"COVID19"))),"")</f>
        <v/>
      </c>
    </row>
    <row r="815" spans="1:12" x14ac:dyDescent="0.4">
      <c r="A815" s="1">
        <f t="shared" si="144"/>
        <v>44694</v>
      </c>
      <c r="B815" s="3">
        <f t="shared" si="145"/>
        <v>808</v>
      </c>
      <c r="C815" s="4">
        <f t="shared" si="142"/>
        <v>0.2446153846153846</v>
      </c>
      <c r="D815" s="14">
        <f t="shared" si="146"/>
        <v>7774245.1132772062</v>
      </c>
      <c r="E815" s="14">
        <f t="shared" si="143"/>
        <v>-2.1053862544122723E-56</v>
      </c>
      <c r="F815" s="14">
        <f t="shared" si="147"/>
        <v>9.5211243536184293E-56</v>
      </c>
      <c r="G815" s="14">
        <f t="shared" si="148"/>
        <v>-1.556584650825585E-56</v>
      </c>
      <c r="H815" s="14">
        <f t="shared" si="149"/>
        <v>825754.8867227966</v>
      </c>
      <c r="I815" s="14">
        <f t="shared" si="141"/>
        <v>3.6619709052378573E-56</v>
      </c>
      <c r="J815" s="3">
        <f t="shared" si="150"/>
        <v>825754.8867227966</v>
      </c>
      <c r="K815" s="3">
        <f t="shared" si="151"/>
        <v>2.1053862544122723E-56</v>
      </c>
      <c r="L815" s="3" t="str">
        <f ca="1">IF($A815&lt;=MAX(COVID19!A810:A4200),_xlfn.NUMBERVALUE(INDIRECT(ADDRESS((ROW(L815)-7)*28+29,5,,,"COVID19"))),"")</f>
        <v/>
      </c>
    </row>
    <row r="816" spans="1:12" x14ac:dyDescent="0.4">
      <c r="A816" s="1">
        <f t="shared" si="144"/>
        <v>44695</v>
      </c>
      <c r="B816" s="3">
        <f t="shared" si="145"/>
        <v>809</v>
      </c>
      <c r="C816" s="4">
        <f t="shared" si="142"/>
        <v>0.2446153846153846</v>
      </c>
      <c r="D816" s="14">
        <f t="shared" si="146"/>
        <v>7774245.1132772062</v>
      </c>
      <c r="E816" s="14">
        <f t="shared" si="143"/>
        <v>-1.7611819560583881E-56</v>
      </c>
      <c r="F816" s="14">
        <f t="shared" si="147"/>
        <v>7.9645397027928438E-56</v>
      </c>
      <c r="G816" s="14">
        <f t="shared" si="148"/>
        <v>-1.3021025450157822E-56</v>
      </c>
      <c r="H816" s="14">
        <f t="shared" si="149"/>
        <v>825754.8867227966</v>
      </c>
      <c r="I816" s="14">
        <f t="shared" si="141"/>
        <v>3.0632845010741702E-56</v>
      </c>
      <c r="J816" s="3">
        <f t="shared" si="150"/>
        <v>825754.8867227966</v>
      </c>
      <c r="K816" s="3">
        <f t="shared" si="151"/>
        <v>1.7611819560583881E-56</v>
      </c>
      <c r="L816" s="3" t="str">
        <f ca="1">IF($A816&lt;=MAX(COVID19!A811:A4200),_xlfn.NUMBERVALUE(INDIRECT(ADDRESS((ROW(L816)-7)*28+29,5,,,"COVID19"))),"")</f>
        <v/>
      </c>
    </row>
    <row r="817" spans="1:12" x14ac:dyDescent="0.4">
      <c r="A817" s="1">
        <f t="shared" si="144"/>
        <v>44696</v>
      </c>
      <c r="B817" s="3">
        <f t="shared" si="145"/>
        <v>810</v>
      </c>
      <c r="C817" s="4">
        <f t="shared" si="142"/>
        <v>0.2446153846153846</v>
      </c>
      <c r="D817" s="14">
        <f t="shared" si="146"/>
        <v>7774245.1132772062</v>
      </c>
      <c r="E817" s="14">
        <f t="shared" si="143"/>
        <v>-1.4732507518966014E-56</v>
      </c>
      <c r="F817" s="14">
        <f t="shared" si="147"/>
        <v>6.6624371577770619E-56</v>
      </c>
      <c r="G817" s="14">
        <f t="shared" si="148"/>
        <v>-1.0892250780176527E-56</v>
      </c>
      <c r="H817" s="14">
        <f t="shared" si="149"/>
        <v>825754.8867227966</v>
      </c>
      <c r="I817" s="14">
        <f t="shared" si="141"/>
        <v>2.5624758299142542E-56</v>
      </c>
      <c r="J817" s="3">
        <f t="shared" si="150"/>
        <v>825754.8867227966</v>
      </c>
      <c r="K817" s="3">
        <f t="shared" si="151"/>
        <v>1.4732507518966014E-56</v>
      </c>
      <c r="L817" s="3" t="str">
        <f ca="1">IF($A817&lt;=MAX(COVID19!A812:A4200),_xlfn.NUMBERVALUE(INDIRECT(ADDRESS((ROW(L817)-7)*28+29,5,,,"COVID19"))),"")</f>
        <v/>
      </c>
    </row>
    <row r="818" spans="1:12" x14ac:dyDescent="0.4">
      <c r="A818" s="1">
        <f t="shared" si="144"/>
        <v>44697</v>
      </c>
      <c r="B818" s="3">
        <f t="shared" si="145"/>
        <v>811</v>
      </c>
      <c r="C818" s="4">
        <f t="shared" si="142"/>
        <v>0.2446153846153846</v>
      </c>
      <c r="D818" s="14">
        <f t="shared" si="146"/>
        <v>7774245.1132772062</v>
      </c>
      <c r="E818" s="14">
        <f t="shared" si="143"/>
        <v>-1.2323926954268345E-56</v>
      </c>
      <c r="F818" s="14">
        <f t="shared" si="147"/>
        <v>5.5732120797594094E-56</v>
      </c>
      <c r="G818" s="14">
        <f t="shared" si="148"/>
        <v>-9.111504121729379E-57</v>
      </c>
      <c r="H818" s="14">
        <f t="shared" si="149"/>
        <v>825754.8867227966</v>
      </c>
      <c r="I818" s="14">
        <f t="shared" si="141"/>
        <v>2.1435431075997724E-56</v>
      </c>
      <c r="J818" s="3">
        <f t="shared" si="150"/>
        <v>825754.8867227966</v>
      </c>
      <c r="K818" s="3">
        <f t="shared" si="151"/>
        <v>1.2323926954268345E-56</v>
      </c>
      <c r="L818" s="3" t="str">
        <f ca="1">IF($A818&lt;=MAX(COVID19!A813:A4200),_xlfn.NUMBERVALUE(INDIRECT(ADDRESS((ROW(L818)-7)*28+29,5,,,"COVID19"))),"")</f>
        <v/>
      </c>
    </row>
    <row r="819" spans="1:12" x14ac:dyDescent="0.4">
      <c r="A819" s="1">
        <f t="shared" si="144"/>
        <v>44698</v>
      </c>
      <c r="B819" s="3">
        <f t="shared" si="145"/>
        <v>812</v>
      </c>
      <c r="C819" s="4">
        <f t="shared" si="142"/>
        <v>0.2446153846153846</v>
      </c>
      <c r="D819" s="14">
        <f t="shared" si="146"/>
        <v>7774245.1132772062</v>
      </c>
      <c r="E819" s="14">
        <f t="shared" si="143"/>
        <v>-1.0309119162411349E-56</v>
      </c>
      <c r="F819" s="14">
        <f t="shared" si="147"/>
        <v>4.662061667586471E-56</v>
      </c>
      <c r="G819" s="14">
        <f t="shared" si="148"/>
        <v>-7.6218872513827685E-57</v>
      </c>
      <c r="H819" s="14">
        <f t="shared" si="149"/>
        <v>825754.8867227966</v>
      </c>
      <c r="I819" s="14">
        <f t="shared" si="141"/>
        <v>1.7931006413794117E-56</v>
      </c>
      <c r="J819" s="3">
        <f t="shared" si="150"/>
        <v>825754.8867227966</v>
      </c>
      <c r="K819" s="3">
        <f t="shared" si="151"/>
        <v>1.0309119162411349E-56</v>
      </c>
      <c r="L819" s="3" t="str">
        <f ca="1">IF($A819&lt;=MAX(COVID19!A814:A4200),_xlfn.NUMBERVALUE(INDIRECT(ADDRESS((ROW(L819)-7)*28+29,5,,,"COVID19"))),"")</f>
        <v/>
      </c>
    </row>
    <row r="820" spans="1:12" x14ac:dyDescent="0.4">
      <c r="A820" s="1">
        <f t="shared" si="144"/>
        <v>44699</v>
      </c>
      <c r="B820" s="3">
        <f t="shared" si="145"/>
        <v>813</v>
      </c>
      <c r="C820" s="4">
        <f t="shared" si="142"/>
        <v>0.2446153846153846</v>
      </c>
      <c r="D820" s="14">
        <f t="shared" si="146"/>
        <v>7774245.1132772062</v>
      </c>
      <c r="E820" s="14">
        <f t="shared" si="143"/>
        <v>-8.623707224099372E-57</v>
      </c>
      <c r="F820" s="14">
        <f t="shared" si="147"/>
        <v>3.8998729424481942E-56</v>
      </c>
      <c r="G820" s="14">
        <f t="shared" si="148"/>
        <v>-6.3758040930090653E-57</v>
      </c>
      <c r="H820" s="14">
        <f t="shared" si="149"/>
        <v>825754.8867227966</v>
      </c>
      <c r="I820" s="14">
        <f t="shared" si="141"/>
        <v>1.4999511317108437E-56</v>
      </c>
      <c r="J820" s="3">
        <f t="shared" si="150"/>
        <v>825754.8867227966</v>
      </c>
      <c r="K820" s="3">
        <f t="shared" si="151"/>
        <v>8.623707224099372E-57</v>
      </c>
      <c r="L820" s="3" t="str">
        <f ca="1">IF($A820&lt;=MAX(COVID19!A815:A4200),_xlfn.NUMBERVALUE(INDIRECT(ADDRESS((ROW(L820)-7)*28+29,5,,,"COVID19"))),"")</f>
        <v/>
      </c>
    </row>
    <row r="821" spans="1:12" x14ac:dyDescent="0.4">
      <c r="A821" s="1">
        <f t="shared" si="144"/>
        <v>44700</v>
      </c>
      <c r="B821" s="3">
        <f t="shared" si="145"/>
        <v>814</v>
      </c>
      <c r="C821" s="4">
        <f t="shared" si="142"/>
        <v>0.2446153846153846</v>
      </c>
      <c r="D821" s="14">
        <f t="shared" si="146"/>
        <v>7774245.1132772062</v>
      </c>
      <c r="E821" s="14">
        <f t="shared" si="143"/>
        <v>-7.2138390405013621E-57</v>
      </c>
      <c r="F821" s="14">
        <f t="shared" si="147"/>
        <v>3.2622925331472874E-56</v>
      </c>
      <c r="G821" s="14">
        <f t="shared" si="148"/>
        <v>-5.3334399331420492E-57</v>
      </c>
      <c r="H821" s="14">
        <f t="shared" si="149"/>
        <v>825754.8867227966</v>
      </c>
      <c r="I821" s="14">
        <f t="shared" si="141"/>
        <v>1.2547278973643411E-56</v>
      </c>
      <c r="J821" s="3">
        <f t="shared" si="150"/>
        <v>825754.8867227966</v>
      </c>
      <c r="K821" s="3">
        <f t="shared" si="151"/>
        <v>7.2138390405013621E-57</v>
      </c>
      <c r="L821" s="3" t="str">
        <f ca="1">IF($A821&lt;=MAX(COVID19!A816:A4200),_xlfn.NUMBERVALUE(INDIRECT(ADDRESS((ROW(L821)-7)*28+29,5,,,"COVID19"))),"")</f>
        <v/>
      </c>
    </row>
    <row r="822" spans="1:12" x14ac:dyDescent="0.4">
      <c r="A822" s="1">
        <f t="shared" si="144"/>
        <v>44701</v>
      </c>
      <c r="B822" s="3">
        <f t="shared" si="145"/>
        <v>815</v>
      </c>
      <c r="C822" s="4">
        <f t="shared" si="142"/>
        <v>0.2446153846153846</v>
      </c>
      <c r="D822" s="14">
        <f t="shared" si="146"/>
        <v>7774245.1132772062</v>
      </c>
      <c r="E822" s="14">
        <f t="shared" si="143"/>
        <v>-6.0344666568497067E-57</v>
      </c>
      <c r="F822" s="14">
        <f t="shared" si="147"/>
        <v>2.7289485398330822E-56</v>
      </c>
      <c r="G822" s="14">
        <f t="shared" si="148"/>
        <v>-4.4614892655852237E-57</v>
      </c>
      <c r="H822" s="14">
        <f t="shared" si="149"/>
        <v>825754.8867227966</v>
      </c>
      <c r="I822" s="14">
        <f t="shared" si="141"/>
        <v>1.049595592243493E-56</v>
      </c>
      <c r="J822" s="3">
        <f t="shared" si="150"/>
        <v>825754.8867227966</v>
      </c>
      <c r="K822" s="3">
        <f t="shared" si="151"/>
        <v>6.0344666568497067E-57</v>
      </c>
      <c r="L822" s="3" t="str">
        <f ca="1">IF($A822&lt;=MAX(COVID19!A817:A4200),_xlfn.NUMBERVALUE(INDIRECT(ADDRESS((ROW(L822)-7)*28+29,5,,,"COVID19"))),"")</f>
        <v/>
      </c>
    </row>
    <row r="823" spans="1:12" x14ac:dyDescent="0.4">
      <c r="A823" s="1">
        <f t="shared" si="144"/>
        <v>44702</v>
      </c>
      <c r="B823" s="3">
        <f t="shared" si="145"/>
        <v>816</v>
      </c>
      <c r="C823" s="4">
        <f t="shared" si="142"/>
        <v>0.2446153846153846</v>
      </c>
      <c r="D823" s="14">
        <f t="shared" si="146"/>
        <v>7774245.1132772062</v>
      </c>
      <c r="E823" s="14">
        <f t="shared" si="143"/>
        <v>-5.0479068950920278E-57</v>
      </c>
      <c r="F823" s="14">
        <f t="shared" si="147"/>
        <v>2.28279961327456E-56</v>
      </c>
      <c r="G823" s="14">
        <f t="shared" si="148"/>
        <v>-3.7320916175024333E-57</v>
      </c>
      <c r="H823" s="14">
        <f t="shared" si="149"/>
        <v>825754.8867227966</v>
      </c>
      <c r="I823" s="14">
        <f t="shared" si="141"/>
        <v>8.7799985125944612E-57</v>
      </c>
      <c r="J823" s="3">
        <f t="shared" si="150"/>
        <v>825754.8867227966</v>
      </c>
      <c r="K823" s="3">
        <f t="shared" si="151"/>
        <v>5.0479068950920278E-57</v>
      </c>
      <c r="L823" s="3" t="str">
        <f ca="1">IF($A823&lt;=MAX(COVID19!A818:A4200),_xlfn.NUMBERVALUE(INDIRECT(ADDRESS((ROW(L823)-7)*28+29,5,,,"COVID19"))),"")</f>
        <v/>
      </c>
    </row>
    <row r="824" spans="1:12" x14ac:dyDescent="0.4">
      <c r="A824" s="1">
        <f t="shared" si="144"/>
        <v>44703</v>
      </c>
      <c r="B824" s="3">
        <f t="shared" si="145"/>
        <v>817</v>
      </c>
      <c r="C824" s="4">
        <f t="shared" si="142"/>
        <v>0.2446153846153846</v>
      </c>
      <c r="D824" s="14">
        <f t="shared" si="146"/>
        <v>7774245.1132772062</v>
      </c>
      <c r="E824" s="14">
        <f t="shared" si="143"/>
        <v>-4.2226373050870719E-57</v>
      </c>
      <c r="F824" s="14">
        <f t="shared" si="147"/>
        <v>1.9095904515243166E-56</v>
      </c>
      <c r="G824" s="14">
        <f t="shared" si="148"/>
        <v>-3.1219413546218371E-57</v>
      </c>
      <c r="H824" s="14">
        <f t="shared" si="149"/>
        <v>825754.8867227966</v>
      </c>
      <c r="I824" s="14">
        <f t="shared" si="141"/>
        <v>7.3445786597089091E-57</v>
      </c>
      <c r="J824" s="3">
        <f t="shared" si="150"/>
        <v>825754.8867227966</v>
      </c>
      <c r="K824" s="3">
        <f t="shared" si="151"/>
        <v>4.2226373050870719E-57</v>
      </c>
      <c r="L824" s="3" t="str">
        <f ca="1">IF($A824&lt;=MAX(COVID19!A819:A4200),_xlfn.NUMBERVALUE(INDIRECT(ADDRESS((ROW(L824)-7)*28+29,5,,,"COVID19"))),"")</f>
        <v/>
      </c>
    </row>
    <row r="825" spans="1:12" x14ac:dyDescent="0.4">
      <c r="A825" s="1">
        <f t="shared" si="144"/>
        <v>44704</v>
      </c>
      <c r="B825" s="3">
        <f t="shared" si="145"/>
        <v>818</v>
      </c>
      <c r="C825" s="4">
        <f t="shared" si="142"/>
        <v>0.2446153846153846</v>
      </c>
      <c r="D825" s="14">
        <f t="shared" si="146"/>
        <v>7774245.1132772062</v>
      </c>
      <c r="E825" s="14">
        <f t="shared" si="143"/>
        <v>-3.5322889627083624E-57</v>
      </c>
      <c r="F825" s="14">
        <f t="shared" si="147"/>
        <v>1.597396316062133E-56</v>
      </c>
      <c r="G825" s="14">
        <f t="shared" si="148"/>
        <v>-2.6115430221459948E-57</v>
      </c>
      <c r="H825" s="14">
        <f t="shared" si="149"/>
        <v>825754.8867227966</v>
      </c>
      <c r="I825" s="14">
        <f t="shared" si="141"/>
        <v>6.1438319848543572E-57</v>
      </c>
      <c r="J825" s="3">
        <f t="shared" si="150"/>
        <v>825754.8867227966</v>
      </c>
      <c r="K825" s="3">
        <f t="shared" si="151"/>
        <v>3.5322889627083624E-57</v>
      </c>
      <c r="L825" s="3" t="str">
        <f ca="1">IF($A825&lt;=MAX(COVID19!A820:A4200),_xlfn.NUMBERVALUE(INDIRECT(ADDRESS((ROW(L825)-7)*28+29,5,,,"COVID19"))),"")</f>
        <v/>
      </c>
    </row>
    <row r="826" spans="1:12" x14ac:dyDescent="0.4">
      <c r="A826" s="1">
        <f t="shared" si="144"/>
        <v>44705</v>
      </c>
      <c r="B826" s="3">
        <f t="shared" si="145"/>
        <v>819</v>
      </c>
      <c r="C826" s="4">
        <f t="shared" si="142"/>
        <v>0.2446153846153846</v>
      </c>
      <c r="D826" s="14">
        <f t="shared" si="146"/>
        <v>7774245.1132772062</v>
      </c>
      <c r="E826" s="14">
        <f t="shared" si="143"/>
        <v>-2.9548039328502164E-57</v>
      </c>
      <c r="F826" s="14">
        <f t="shared" si="147"/>
        <v>1.3362420138475336E-56</v>
      </c>
      <c r="G826" s="14">
        <f t="shared" si="148"/>
        <v>-2.1845884281018358E-57</v>
      </c>
      <c r="H826" s="14">
        <f t="shared" si="149"/>
        <v>825754.8867227966</v>
      </c>
      <c r="I826" s="14">
        <f t="shared" si="141"/>
        <v>5.1393923609520521E-57</v>
      </c>
      <c r="J826" s="3">
        <f t="shared" si="150"/>
        <v>825754.8867227966</v>
      </c>
      <c r="K826" s="3">
        <f t="shared" si="151"/>
        <v>2.9548039328502164E-57</v>
      </c>
      <c r="L826" s="3" t="str">
        <f ca="1">IF($A826&lt;=MAX(COVID19!A821:A4200),_xlfn.NUMBERVALUE(INDIRECT(ADDRESS((ROW(L826)-7)*28+29,5,,,"COVID19"))),"")</f>
        <v/>
      </c>
    </row>
    <row r="827" spans="1:12" x14ac:dyDescent="0.4">
      <c r="A827" s="1">
        <f t="shared" si="144"/>
        <v>44706</v>
      </c>
      <c r="B827" s="3">
        <f t="shared" si="145"/>
        <v>820</v>
      </c>
      <c r="C827" s="4">
        <f t="shared" si="142"/>
        <v>0.2446153846153846</v>
      </c>
      <c r="D827" s="14">
        <f t="shared" si="146"/>
        <v>7774245.1132772062</v>
      </c>
      <c r="E827" s="14">
        <f t="shared" si="143"/>
        <v>-2.471730476685793E-57</v>
      </c>
      <c r="F827" s="14">
        <f t="shared" si="147"/>
        <v>1.1177831710373501E-56</v>
      </c>
      <c r="G827" s="14">
        <f t="shared" si="148"/>
        <v>-1.8274355657655533E-57</v>
      </c>
      <c r="H827" s="14">
        <f t="shared" si="149"/>
        <v>825754.8867227966</v>
      </c>
      <c r="I827" s="14">
        <f t="shared" si="141"/>
        <v>4.2991660424513463E-57</v>
      </c>
      <c r="J827" s="3">
        <f t="shared" si="150"/>
        <v>825754.8867227966</v>
      </c>
      <c r="K827" s="3">
        <f t="shared" si="151"/>
        <v>2.471730476685793E-57</v>
      </c>
      <c r="L827" s="3" t="str">
        <f ca="1">IF($A827&lt;=MAX(COVID19!A822:A4200),_xlfn.NUMBERVALUE(INDIRECT(ADDRESS((ROW(L827)-7)*28+29,5,,,"COVID19"))),"")</f>
        <v/>
      </c>
    </row>
    <row r="828" spans="1:12" x14ac:dyDescent="0.4">
      <c r="A828" s="1">
        <f t="shared" si="144"/>
        <v>44707</v>
      </c>
      <c r="B828" s="3">
        <f t="shared" si="145"/>
        <v>821</v>
      </c>
      <c r="C828" s="4">
        <f t="shared" si="142"/>
        <v>0.2446153846153846</v>
      </c>
      <c r="D828" s="14">
        <f t="shared" si="146"/>
        <v>7774245.1132772062</v>
      </c>
      <c r="E828" s="14">
        <f t="shared" si="143"/>
        <v>-2.0676334837161848E-57</v>
      </c>
      <c r="F828" s="14">
        <f t="shared" si="147"/>
        <v>9.3503961446079479E-57</v>
      </c>
      <c r="G828" s="14">
        <f t="shared" si="148"/>
        <v>-1.5286727257484101E-57</v>
      </c>
      <c r="H828" s="14">
        <f t="shared" si="149"/>
        <v>825754.8867227966</v>
      </c>
      <c r="I828" s="14">
        <f t="shared" si="141"/>
        <v>3.596306209464595E-57</v>
      </c>
      <c r="J828" s="3">
        <f t="shared" si="150"/>
        <v>825754.8867227966</v>
      </c>
      <c r="K828" s="3">
        <f t="shared" si="151"/>
        <v>2.0676334837161848E-57</v>
      </c>
      <c r="L828" s="3" t="str">
        <f ca="1">IF($A828&lt;=MAX(COVID19!A823:A4200),_xlfn.NUMBERVALUE(INDIRECT(ADDRESS((ROW(L828)-7)*28+29,5,,,"COVID19"))),"")</f>
        <v/>
      </c>
    </row>
    <row r="829" spans="1:12" x14ac:dyDescent="0.4">
      <c r="A829" s="1">
        <f t="shared" si="144"/>
        <v>44708</v>
      </c>
      <c r="B829" s="3">
        <f t="shared" si="145"/>
        <v>822</v>
      </c>
      <c r="C829" s="4">
        <f t="shared" si="142"/>
        <v>0.2446153846153846</v>
      </c>
      <c r="D829" s="14">
        <f t="shared" si="146"/>
        <v>7774245.1132772062</v>
      </c>
      <c r="E829" s="14">
        <f t="shared" si="143"/>
        <v>-1.7296012907995471E-57</v>
      </c>
      <c r="F829" s="14">
        <f t="shared" si="147"/>
        <v>7.8217234188595381E-57</v>
      </c>
      <c r="G829" s="14">
        <f t="shared" si="148"/>
        <v>-1.2787538703002749E-57</v>
      </c>
      <c r="H829" s="14">
        <f t="shared" si="149"/>
        <v>825754.8867227966</v>
      </c>
      <c r="I829" s="14">
        <f t="shared" si="141"/>
        <v>3.008355161099822E-57</v>
      </c>
      <c r="J829" s="3">
        <f t="shared" si="150"/>
        <v>825754.8867227966</v>
      </c>
      <c r="K829" s="3">
        <f t="shared" si="151"/>
        <v>1.7296012907995471E-57</v>
      </c>
      <c r="L829" s="3" t="str">
        <f ca="1">IF($A829&lt;=MAX(COVID19!A824:A4200),_xlfn.NUMBERVALUE(INDIRECT(ADDRESS((ROW(L829)-7)*28+29,5,,,"COVID19"))),"")</f>
        <v/>
      </c>
    </row>
    <row r="830" spans="1:12" x14ac:dyDescent="0.4">
      <c r="A830" s="1">
        <f t="shared" si="144"/>
        <v>44709</v>
      </c>
      <c r="B830" s="3">
        <f t="shared" si="145"/>
        <v>823</v>
      </c>
      <c r="C830" s="4">
        <f t="shared" si="142"/>
        <v>0.2446153846153846</v>
      </c>
      <c r="D830" s="14">
        <f t="shared" si="146"/>
        <v>7774245.1132772062</v>
      </c>
      <c r="E830" s="14">
        <f t="shared" si="143"/>
        <v>-1.4468331300955524E-57</v>
      </c>
      <c r="F830" s="14">
        <f t="shared" si="147"/>
        <v>6.5429695485592629E-57</v>
      </c>
      <c r="G830" s="14">
        <f t="shared" si="148"/>
        <v>-1.0696936193503176E-57</v>
      </c>
      <c r="H830" s="14">
        <f t="shared" si="149"/>
        <v>825754.8867227966</v>
      </c>
      <c r="I830" s="14">
        <f t="shared" si="141"/>
        <v>2.51652674944587E-57</v>
      </c>
      <c r="J830" s="3">
        <f t="shared" si="150"/>
        <v>825754.8867227966</v>
      </c>
      <c r="K830" s="3">
        <f t="shared" si="151"/>
        <v>1.4468331300955524E-57</v>
      </c>
      <c r="L830" s="3" t="str">
        <f ca="1">IF($A830&lt;=MAX(COVID19!A825:A4200),_xlfn.NUMBERVALUE(INDIRECT(ADDRESS((ROW(L830)-7)*28+29,5,,,"COVID19"))),"")</f>
        <v/>
      </c>
    </row>
    <row r="831" spans="1:12" x14ac:dyDescent="0.4">
      <c r="A831" s="1">
        <f t="shared" si="144"/>
        <v>44710</v>
      </c>
      <c r="B831" s="3">
        <f t="shared" si="145"/>
        <v>824</v>
      </c>
      <c r="C831" s="4">
        <f t="shared" si="142"/>
        <v>0.2446153846153846</v>
      </c>
      <c r="D831" s="14">
        <f t="shared" si="146"/>
        <v>7774245.1132772062</v>
      </c>
      <c r="E831" s="14">
        <f t="shared" si="143"/>
        <v>-1.2102940241067966E-57</v>
      </c>
      <c r="F831" s="14">
        <f t="shared" si="147"/>
        <v>5.4732759292089447E-57</v>
      </c>
      <c r="G831" s="14">
        <f t="shared" si="148"/>
        <v>-8.9481210251202819E-58</v>
      </c>
      <c r="H831" s="14">
        <f t="shared" si="149"/>
        <v>825754.8867227966</v>
      </c>
      <c r="I831" s="14">
        <f t="shared" si="141"/>
        <v>2.1051061266188248E-57</v>
      </c>
      <c r="J831" s="3">
        <f t="shared" si="150"/>
        <v>825754.8867227966</v>
      </c>
      <c r="K831" s="3">
        <f t="shared" si="151"/>
        <v>1.2102940241067966E-57</v>
      </c>
      <c r="L831" s="3" t="str">
        <f ca="1">IF($A831&lt;=MAX(COVID19!A826:A4200),_xlfn.NUMBERVALUE(INDIRECT(ADDRESS((ROW(L831)-7)*28+29,5,,,"COVID19"))),"")</f>
        <v/>
      </c>
    </row>
    <row r="832" spans="1:12" x14ac:dyDescent="0.4">
      <c r="A832" s="1">
        <f t="shared" si="144"/>
        <v>44711</v>
      </c>
      <c r="B832" s="3">
        <f t="shared" si="145"/>
        <v>825</v>
      </c>
      <c r="C832" s="4">
        <f t="shared" si="142"/>
        <v>0.2446153846153846</v>
      </c>
      <c r="D832" s="14">
        <f t="shared" si="146"/>
        <v>7774245.1132772062</v>
      </c>
      <c r="E832" s="14">
        <f t="shared" si="143"/>
        <v>-1.0124261010610693E-57</v>
      </c>
      <c r="F832" s="14">
        <f t="shared" si="147"/>
        <v>4.5784638266969164E-57</v>
      </c>
      <c r="G832" s="14">
        <f t="shared" si="148"/>
        <v>-7.485215245915907E-58</v>
      </c>
      <c r="H832" s="14">
        <f t="shared" si="149"/>
        <v>825754.8867227966</v>
      </c>
      <c r="I832" s="14">
        <f t="shared" si="141"/>
        <v>1.76094762565266E-57</v>
      </c>
      <c r="J832" s="3">
        <f t="shared" si="150"/>
        <v>825754.8867227966</v>
      </c>
      <c r="K832" s="3">
        <f t="shared" si="151"/>
        <v>1.0124261010610693E-57</v>
      </c>
      <c r="L832" s="3" t="str">
        <f ca="1">IF($A832&lt;=MAX(COVID19!A827:A4200),_xlfn.NUMBERVALUE(INDIRECT(ADDRESS((ROW(L832)-7)*28+29,5,,,"COVID19"))),"")</f>
        <v/>
      </c>
    </row>
    <row r="833" spans="1:12" x14ac:dyDescent="0.4">
      <c r="A833" s="1">
        <f t="shared" si="144"/>
        <v>44712</v>
      </c>
      <c r="B833" s="3">
        <f t="shared" si="145"/>
        <v>826</v>
      </c>
      <c r="C833" s="4">
        <f t="shared" si="142"/>
        <v>0.2446153846153846</v>
      </c>
      <c r="D833" s="14">
        <f t="shared" si="146"/>
        <v>7774245.1132772062</v>
      </c>
      <c r="E833" s="14">
        <f t="shared" si="143"/>
        <v>-8.4690710661500541E-58</v>
      </c>
      <c r="F833" s="14">
        <f t="shared" si="147"/>
        <v>3.8299423021053258E-57</v>
      </c>
      <c r="G833" s="14">
        <f t="shared" si="148"/>
        <v>-6.2614762496396604E-58</v>
      </c>
      <c r="H833" s="14">
        <f t="shared" si="149"/>
        <v>825754.8867227966</v>
      </c>
      <c r="I833" s="14">
        <f t="shared" si="141"/>
        <v>1.4730547315789714E-57</v>
      </c>
      <c r="J833" s="3">
        <f t="shared" si="150"/>
        <v>825754.8867227966</v>
      </c>
      <c r="K833" s="3">
        <f t="shared" si="151"/>
        <v>8.4690710661500541E-58</v>
      </c>
      <c r="L833" s="3" t="str">
        <f ca="1">IF($A833&lt;=MAX(COVID19!A828:A4200),_xlfn.NUMBERVALUE(INDIRECT(ADDRESS((ROW(L833)-7)*28+29,5,,,"COVID19"))),"")</f>
        <v/>
      </c>
    </row>
    <row r="834" spans="1:12" x14ac:dyDescent="0.4">
      <c r="A834" s="1">
        <f t="shared" si="144"/>
        <v>44713</v>
      </c>
      <c r="B834" s="3">
        <f t="shared" si="145"/>
        <v>827</v>
      </c>
      <c r="C834" s="4">
        <f t="shared" si="142"/>
        <v>0.2446153846153846</v>
      </c>
      <c r="D834" s="14">
        <f t="shared" si="146"/>
        <v>7774245.1132772062</v>
      </c>
      <c r="E834" s="14">
        <f t="shared" si="143"/>
        <v>-7.0844839587135037E-58</v>
      </c>
      <c r="F834" s="14">
        <f t="shared" si="147"/>
        <v>3.2037946771413598E-57</v>
      </c>
      <c r="G834" s="14">
        <f t="shared" si="148"/>
        <v>-5.2378032610609562E-58</v>
      </c>
      <c r="H834" s="14">
        <f t="shared" si="149"/>
        <v>825754.8867227966</v>
      </c>
      <c r="I834" s="14">
        <f t="shared" si="141"/>
        <v>1.232228721977446E-57</v>
      </c>
      <c r="J834" s="3">
        <f t="shared" si="150"/>
        <v>825754.8867227966</v>
      </c>
      <c r="K834" s="3">
        <f t="shared" si="151"/>
        <v>7.0844839587135037E-58</v>
      </c>
      <c r="L834" s="3" t="str">
        <f ca="1">IF($A834&lt;=MAX(COVID19!A829:A4200),_xlfn.NUMBERVALUE(INDIRECT(ADDRESS((ROW(L834)-7)*28+29,5,,,"COVID19"))),"")</f>
        <v/>
      </c>
    </row>
    <row r="835" spans="1:12" x14ac:dyDescent="0.4">
      <c r="A835" s="1">
        <f t="shared" si="144"/>
        <v>44714</v>
      </c>
      <c r="B835" s="3">
        <f t="shared" si="145"/>
        <v>828</v>
      </c>
      <c r="C835" s="4">
        <f t="shared" si="142"/>
        <v>0.2446153846153846</v>
      </c>
      <c r="D835" s="14">
        <f t="shared" si="146"/>
        <v>7774245.1132772062</v>
      </c>
      <c r="E835" s="14">
        <f t="shared" si="143"/>
        <v>-5.926259511727622E-58</v>
      </c>
      <c r="F835" s="14">
        <f t="shared" si="147"/>
        <v>2.6800143510352642E-57</v>
      </c>
      <c r="G835" s="14">
        <f t="shared" si="148"/>
        <v>-4.381487992254162E-58</v>
      </c>
      <c r="H835" s="14">
        <f t="shared" si="149"/>
        <v>825754.8867227966</v>
      </c>
      <c r="I835" s="14">
        <f t="shared" si="141"/>
        <v>1.0307747503981784E-57</v>
      </c>
      <c r="J835" s="3">
        <f t="shared" si="150"/>
        <v>825754.8867227966</v>
      </c>
      <c r="K835" s="3">
        <f t="shared" si="151"/>
        <v>5.926259511727622E-58</v>
      </c>
      <c r="L835" s="3" t="str">
        <f ca="1">IF($A835&lt;=MAX(COVID19!A830:A4200),_xlfn.NUMBERVALUE(INDIRECT(ADDRESS((ROW(L835)-7)*28+29,5,,,"COVID19"))),"")</f>
        <v/>
      </c>
    </row>
    <row r="836" spans="1:12" x14ac:dyDescent="0.4">
      <c r="A836" s="1">
        <f t="shared" si="144"/>
        <v>44715</v>
      </c>
      <c r="B836" s="3">
        <f t="shared" si="145"/>
        <v>829</v>
      </c>
      <c r="C836" s="4">
        <f t="shared" si="142"/>
        <v>0.2446153846153846</v>
      </c>
      <c r="D836" s="14">
        <f t="shared" si="146"/>
        <v>7774245.1132772062</v>
      </c>
      <c r="E836" s="14">
        <f t="shared" si="143"/>
        <v>-4.9573902637108629E-58</v>
      </c>
      <c r="F836" s="14">
        <f t="shared" si="147"/>
        <v>2.2418655518098481E-57</v>
      </c>
      <c r="G836" s="14">
        <f t="shared" si="148"/>
        <v>-3.6651695509423988E-58</v>
      </c>
      <c r="H836" s="14">
        <f t="shared" si="149"/>
        <v>825754.8867227966</v>
      </c>
      <c r="I836" s="14">
        <f t="shared" si="141"/>
        <v>8.6225598146532617E-58</v>
      </c>
      <c r="J836" s="3">
        <f t="shared" si="150"/>
        <v>825754.8867227966</v>
      </c>
      <c r="K836" s="3">
        <f t="shared" si="151"/>
        <v>4.9573902637108629E-58</v>
      </c>
      <c r="L836" s="3" t="str">
        <f ca="1">IF($A836&lt;=MAX(COVID19!A831:A4200),_xlfn.NUMBERVALUE(INDIRECT(ADDRESS((ROW(L836)-7)*28+29,5,,,"COVID19"))),"")</f>
        <v/>
      </c>
    </row>
    <row r="837" spans="1:12" x14ac:dyDescent="0.4">
      <c r="A837" s="1">
        <f t="shared" si="144"/>
        <v>44716</v>
      </c>
      <c r="B837" s="3">
        <f t="shared" si="145"/>
        <v>830</v>
      </c>
      <c r="C837" s="4">
        <f t="shared" si="142"/>
        <v>0.2446153846153846</v>
      </c>
      <c r="D837" s="14">
        <f t="shared" si="146"/>
        <v>7774245.1132772062</v>
      </c>
      <c r="E837" s="14">
        <f t="shared" si="143"/>
        <v>-4.1469190098917813E-58</v>
      </c>
      <c r="F837" s="14">
        <f t="shared" si="147"/>
        <v>1.8753485967156083E-57</v>
      </c>
      <c r="G837" s="14">
        <f t="shared" si="148"/>
        <v>-3.0659602082451728E-58</v>
      </c>
      <c r="H837" s="14">
        <f t="shared" si="149"/>
        <v>825754.8867227966</v>
      </c>
      <c r="I837" s="14">
        <f t="shared" si="141"/>
        <v>7.2128792181369541E-58</v>
      </c>
      <c r="J837" s="3">
        <f t="shared" si="150"/>
        <v>825754.8867227966</v>
      </c>
      <c r="K837" s="3">
        <f t="shared" si="151"/>
        <v>4.1469190098917813E-58</v>
      </c>
      <c r="L837" s="3" t="str">
        <f ca="1">IF($A837&lt;=MAX(COVID19!A832:A4200),_xlfn.NUMBERVALUE(INDIRECT(ADDRESS((ROW(L837)-7)*28+29,5,,,"COVID19"))),"")</f>
        <v/>
      </c>
    </row>
    <row r="838" spans="1:12" x14ac:dyDescent="0.4">
      <c r="A838" s="1">
        <f t="shared" si="144"/>
        <v>44717</v>
      </c>
      <c r="B838" s="3">
        <f t="shared" si="145"/>
        <v>831</v>
      </c>
      <c r="C838" s="4">
        <f t="shared" si="142"/>
        <v>0.2446153846153846</v>
      </c>
      <c r="D838" s="14">
        <f t="shared" si="146"/>
        <v>7774245.1132772062</v>
      </c>
      <c r="E838" s="14">
        <f t="shared" si="143"/>
        <v>-3.4689496609712213E-58</v>
      </c>
      <c r="F838" s="14">
        <f t="shared" si="147"/>
        <v>1.5687525758910911E-57</v>
      </c>
      <c r="G838" s="14">
        <f t="shared" si="148"/>
        <v>-2.5647140924560516E-58</v>
      </c>
      <c r="H838" s="14">
        <f t="shared" si="149"/>
        <v>825754.8867227966</v>
      </c>
      <c r="I838" s="14">
        <f t="shared" si="141"/>
        <v>6.0336637534272728E-58</v>
      </c>
      <c r="J838" s="3">
        <f t="shared" si="150"/>
        <v>825754.8867227966</v>
      </c>
      <c r="K838" s="3">
        <f t="shared" si="151"/>
        <v>3.4689496609712213E-58</v>
      </c>
      <c r="L838" s="3" t="str">
        <f ca="1">IF($A838&lt;=MAX(COVID19!A833:A4200),_xlfn.NUMBERVALUE(INDIRECT(ADDRESS((ROW(L838)-7)*28+29,5,,,"COVID19"))),"")</f>
        <v/>
      </c>
    </row>
    <row r="839" spans="1:12" x14ac:dyDescent="0.4">
      <c r="A839" s="1">
        <f t="shared" si="144"/>
        <v>44718</v>
      </c>
      <c r="B839" s="3">
        <f t="shared" si="145"/>
        <v>832</v>
      </c>
      <c r="C839" s="4">
        <f t="shared" si="142"/>
        <v>0.2446153846153846</v>
      </c>
      <c r="D839" s="14">
        <f t="shared" si="146"/>
        <v>7774245.1132772062</v>
      </c>
      <c r="E839" s="14">
        <f t="shared" si="143"/>
        <v>-2.9018198140952797E-58</v>
      </c>
      <c r="F839" s="14">
        <f t="shared" si="147"/>
        <v>1.3122811666454861E-57</v>
      </c>
      <c r="G839" s="14">
        <f t="shared" si="148"/>
        <v>-2.1454154422335123E-58</v>
      </c>
      <c r="H839" s="14">
        <f t="shared" si="149"/>
        <v>825754.8867227966</v>
      </c>
      <c r="I839" s="14">
        <f t="shared" ref="I839:I902" si="152">$H$1*F839</f>
        <v>5.0472352563287921E-58</v>
      </c>
      <c r="J839" s="3">
        <f t="shared" si="150"/>
        <v>825754.8867227966</v>
      </c>
      <c r="K839" s="3">
        <f t="shared" si="151"/>
        <v>2.9018198140952797E-58</v>
      </c>
      <c r="L839" s="3" t="str">
        <f ca="1">IF($A839&lt;=MAX(COVID19!A834:A4200),_xlfn.NUMBERVALUE(INDIRECT(ADDRESS((ROW(L839)-7)*28+29,5,,,"COVID19"))),"")</f>
        <v/>
      </c>
    </row>
    <row r="840" spans="1:12" x14ac:dyDescent="0.4">
      <c r="A840" s="1">
        <f t="shared" si="144"/>
        <v>44719</v>
      </c>
      <c r="B840" s="3">
        <f t="shared" si="145"/>
        <v>833</v>
      </c>
      <c r="C840" s="4">
        <f t="shared" ref="C840:C903" si="153">C$1*H$1*(1-((1-C$3)/(1+EXP(-C$2*(B840-C$4)))))</f>
        <v>0.2446153846153846</v>
      </c>
      <c r="D840" s="14">
        <f t="shared" si="146"/>
        <v>7774245.1132772062</v>
      </c>
      <c r="E840" s="14">
        <f t="shared" ref="E840:E903" si="154">-C840*D840*F840/K$1</f>
        <v>-2.4274085981168183E-58</v>
      </c>
      <c r="F840" s="14">
        <f t="shared" si="147"/>
        <v>1.0977396224221349E-57</v>
      </c>
      <c r="G840" s="14">
        <f t="shared" si="148"/>
        <v>-1.7946668727375461E-58</v>
      </c>
      <c r="H840" s="14">
        <f t="shared" si="149"/>
        <v>825754.8867227966</v>
      </c>
      <c r="I840" s="14">
        <f t="shared" si="152"/>
        <v>4.2220754708543644E-58</v>
      </c>
      <c r="J840" s="3">
        <f t="shared" si="150"/>
        <v>825754.8867227966</v>
      </c>
      <c r="K840" s="3">
        <f t="shared" si="151"/>
        <v>2.4274085981168183E-58</v>
      </c>
      <c r="L840" s="3" t="str">
        <f ca="1">IF($A840&lt;=MAX(COVID19!A835:A4200),_xlfn.NUMBERVALUE(INDIRECT(ADDRESS((ROW(L840)-7)*28+29,5,,,"COVID19"))),"")</f>
        <v/>
      </c>
    </row>
    <row r="841" spans="1:12" x14ac:dyDescent="0.4">
      <c r="A841" s="1">
        <f t="shared" ref="A841:A904" si="155">A840+1</f>
        <v>44720</v>
      </c>
      <c r="B841" s="3">
        <f t="shared" ref="B841:B904" si="156">B840+1</f>
        <v>834</v>
      </c>
      <c r="C841" s="4">
        <f t="shared" si="153"/>
        <v>0.2446153846153846</v>
      </c>
      <c r="D841" s="14">
        <f t="shared" si="146"/>
        <v>7774245.1132772062</v>
      </c>
      <c r="E841" s="14">
        <f t="shared" si="154"/>
        <v>-2.0305576774926472E-58</v>
      </c>
      <c r="F841" s="14">
        <f t="shared" si="147"/>
        <v>9.1827293514838036E-58</v>
      </c>
      <c r="G841" s="14">
        <f t="shared" si="148"/>
        <v>-1.5012613038472772E-58</v>
      </c>
      <c r="H841" s="14">
        <f t="shared" si="149"/>
        <v>825754.8867227966</v>
      </c>
      <c r="I841" s="14">
        <f t="shared" si="152"/>
        <v>3.5318189813399244E-58</v>
      </c>
      <c r="J841" s="3">
        <f t="shared" si="150"/>
        <v>825754.8867227966</v>
      </c>
      <c r="K841" s="3">
        <f t="shared" si="151"/>
        <v>2.0305576774926472E-58</v>
      </c>
      <c r="L841" s="3" t="str">
        <f ca="1">IF($A841&lt;=MAX(COVID19!A836:A4200),_xlfn.NUMBERVALUE(INDIRECT(ADDRESS((ROW(L841)-7)*28+29,5,,,"COVID19"))),"")</f>
        <v/>
      </c>
    </row>
    <row r="842" spans="1:12" x14ac:dyDescent="0.4">
      <c r="A842" s="1">
        <f t="shared" si="155"/>
        <v>44721</v>
      </c>
      <c r="B842" s="3">
        <f t="shared" si="156"/>
        <v>835</v>
      </c>
      <c r="C842" s="4">
        <f t="shared" si="153"/>
        <v>0.2446153846153846</v>
      </c>
      <c r="D842" s="14">
        <f t="shared" si="146"/>
        <v>7774245.1132772062</v>
      </c>
      <c r="E842" s="14">
        <f t="shared" si="154"/>
        <v>-1.6985869147959191E-58</v>
      </c>
      <c r="F842" s="14">
        <f t="shared" si="147"/>
        <v>7.681468047636526E-58</v>
      </c>
      <c r="G842" s="14">
        <f t="shared" si="148"/>
        <v>-1.2558238727565908E-58</v>
      </c>
      <c r="H842" s="14">
        <f t="shared" si="149"/>
        <v>825754.8867227966</v>
      </c>
      <c r="I842" s="14">
        <f t="shared" si="152"/>
        <v>2.9544107875525099E-58</v>
      </c>
      <c r="J842" s="3">
        <f t="shared" si="150"/>
        <v>825754.8867227966</v>
      </c>
      <c r="K842" s="3">
        <f t="shared" si="151"/>
        <v>1.6985869147959191E-58</v>
      </c>
      <c r="L842" s="3" t="str">
        <f ca="1">IF($A842&lt;=MAX(COVID19!A837:A4200),_xlfn.NUMBERVALUE(INDIRECT(ADDRESS((ROW(L842)-7)*28+29,5,,,"COVID19"))),"")</f>
        <v/>
      </c>
    </row>
    <row r="843" spans="1:12" x14ac:dyDescent="0.4">
      <c r="A843" s="1">
        <f t="shared" si="155"/>
        <v>44722</v>
      </c>
      <c r="B843" s="3">
        <f t="shared" si="156"/>
        <v>836</v>
      </c>
      <c r="C843" s="4">
        <f t="shared" si="153"/>
        <v>0.2446153846153846</v>
      </c>
      <c r="D843" s="14">
        <f t="shared" si="146"/>
        <v>7774245.1132772062</v>
      </c>
      <c r="E843" s="14">
        <f t="shared" si="154"/>
        <v>-1.4208892163450337E-58</v>
      </c>
      <c r="F843" s="14">
        <f t="shared" si="147"/>
        <v>6.4256441748799356E-58</v>
      </c>
      <c r="G843" s="14">
        <f t="shared" si="148"/>
        <v>-1.0505123893780181E-58</v>
      </c>
      <c r="H843" s="14">
        <f t="shared" si="149"/>
        <v>825754.8867227966</v>
      </c>
      <c r="I843" s="14">
        <f t="shared" si="152"/>
        <v>2.4714016057230518E-58</v>
      </c>
      <c r="J843" s="3">
        <f t="shared" si="150"/>
        <v>825754.8867227966</v>
      </c>
      <c r="K843" s="3">
        <f t="shared" si="151"/>
        <v>1.4208892163450337E-58</v>
      </c>
      <c r="L843" s="3" t="str">
        <f ca="1">IF($A843&lt;=MAX(COVID19!A838:A4200),_xlfn.NUMBERVALUE(INDIRECT(ADDRESS((ROW(L843)-7)*28+29,5,,,"COVID19"))),"")</f>
        <v/>
      </c>
    </row>
    <row r="844" spans="1:12" x14ac:dyDescent="0.4">
      <c r="A844" s="1">
        <f t="shared" si="155"/>
        <v>44723</v>
      </c>
      <c r="B844" s="3">
        <f t="shared" si="156"/>
        <v>837</v>
      </c>
      <c r="C844" s="4">
        <f t="shared" si="153"/>
        <v>0.2446153846153846</v>
      </c>
      <c r="D844" s="14">
        <f t="shared" si="146"/>
        <v>7774245.1132772062</v>
      </c>
      <c r="E844" s="14">
        <f t="shared" si="154"/>
        <v>-1.1885916155006839E-58</v>
      </c>
      <c r="F844" s="14">
        <f t="shared" si="147"/>
        <v>5.3751317855019173E-58</v>
      </c>
      <c r="G844" s="14">
        <f t="shared" si="148"/>
        <v>-8.7876676353851493E-59</v>
      </c>
      <c r="H844" s="14">
        <f t="shared" si="149"/>
        <v>825754.8867227966</v>
      </c>
      <c r="I844" s="14">
        <f t="shared" si="152"/>
        <v>2.0673583790391988E-58</v>
      </c>
      <c r="J844" s="3">
        <f t="shared" si="150"/>
        <v>825754.8867227966</v>
      </c>
      <c r="K844" s="3">
        <f t="shared" si="151"/>
        <v>1.1885916155006839E-58</v>
      </c>
      <c r="L844" s="3" t="str">
        <f ca="1">IF($A844&lt;=MAX(COVID19!A839:A4200),_xlfn.NUMBERVALUE(INDIRECT(ADDRESS((ROW(L844)-7)*28+29,5,,,"COVID19"))),"")</f>
        <v/>
      </c>
    </row>
    <row r="845" spans="1:12" x14ac:dyDescent="0.4">
      <c r="A845" s="1">
        <f t="shared" si="155"/>
        <v>44724</v>
      </c>
      <c r="B845" s="3">
        <f t="shared" si="156"/>
        <v>838</v>
      </c>
      <c r="C845" s="4">
        <f t="shared" si="153"/>
        <v>0.2446153846153846</v>
      </c>
      <c r="D845" s="14">
        <f t="shared" si="146"/>
        <v>7774245.1132772062</v>
      </c>
      <c r="E845" s="14">
        <f t="shared" si="154"/>
        <v>-9.9427176460143387E-59</v>
      </c>
      <c r="F845" s="14">
        <f t="shared" si="147"/>
        <v>4.496365021963402E-58</v>
      </c>
      <c r="G845" s="14">
        <f t="shared" si="148"/>
        <v>-7.35099397692182E-59</v>
      </c>
      <c r="H845" s="14">
        <f t="shared" si="149"/>
        <v>825754.8867227966</v>
      </c>
      <c r="I845" s="14">
        <f t="shared" si="152"/>
        <v>1.7293711622936159E-58</v>
      </c>
      <c r="J845" s="3">
        <f t="shared" si="150"/>
        <v>825754.8867227966</v>
      </c>
      <c r="K845" s="3">
        <f t="shared" si="151"/>
        <v>9.9427176460143387E-59</v>
      </c>
      <c r="L845" s="3" t="str">
        <f ca="1">IF($A845&lt;=MAX(COVID19!A840:A4200),_xlfn.NUMBERVALUE(INDIRECT(ADDRESS((ROW(L845)-7)*28+29,5,,,"COVID19"))),"")</f>
        <v/>
      </c>
    </row>
    <row r="846" spans="1:12" x14ac:dyDescent="0.4">
      <c r="A846" s="1">
        <f t="shared" si="155"/>
        <v>44725</v>
      </c>
      <c r="B846" s="3">
        <f t="shared" si="156"/>
        <v>839</v>
      </c>
      <c r="C846" s="4">
        <f t="shared" si="153"/>
        <v>0.2446153846153846</v>
      </c>
      <c r="D846" s="14">
        <f t="shared" si="146"/>
        <v>7774245.1132772062</v>
      </c>
      <c r="E846" s="14">
        <f t="shared" si="154"/>
        <v>-8.3172077691900953E-59</v>
      </c>
      <c r="F846" s="14">
        <f t="shared" si="147"/>
        <v>3.76126562427122E-58</v>
      </c>
      <c r="G846" s="14">
        <f t="shared" si="148"/>
        <v>-6.1491984780069038E-59</v>
      </c>
      <c r="H846" s="14">
        <f t="shared" si="149"/>
        <v>825754.8867227966</v>
      </c>
      <c r="I846" s="14">
        <f t="shared" si="152"/>
        <v>1.4466406247196999E-58</v>
      </c>
      <c r="J846" s="3">
        <f t="shared" si="150"/>
        <v>825754.8867227966</v>
      </c>
      <c r="K846" s="3">
        <f t="shared" si="151"/>
        <v>8.3172077691900953E-59</v>
      </c>
      <c r="L846" s="3" t="str">
        <f ca="1">IF($A846&lt;=MAX(COVID19!A841:A4200),_xlfn.NUMBERVALUE(INDIRECT(ADDRESS((ROW(L846)-7)*28+29,5,,,"COVID19"))),"")</f>
        <v/>
      </c>
    </row>
    <row r="847" spans="1:12" x14ac:dyDescent="0.4">
      <c r="A847" s="1">
        <f t="shared" si="155"/>
        <v>44726</v>
      </c>
      <c r="B847" s="3">
        <f t="shared" si="156"/>
        <v>840</v>
      </c>
      <c r="C847" s="4">
        <f t="shared" si="153"/>
        <v>0.2446153846153846</v>
      </c>
      <c r="D847" s="14">
        <f t="shared" si="146"/>
        <v>7774245.1132772062</v>
      </c>
      <c r="E847" s="14">
        <f t="shared" si="154"/>
        <v>-6.9574484098526226E-59</v>
      </c>
      <c r="F847" s="14">
        <f t="shared" si="147"/>
        <v>3.1463457764705297E-58</v>
      </c>
      <c r="G847" s="14">
        <f t="shared" si="148"/>
        <v>-5.1438814996494135E-59</v>
      </c>
      <c r="H847" s="14">
        <f t="shared" si="149"/>
        <v>825754.8867227966</v>
      </c>
      <c r="I847" s="14">
        <f t="shared" si="152"/>
        <v>1.2101329909502036E-58</v>
      </c>
      <c r="J847" s="3">
        <f t="shared" si="150"/>
        <v>825754.8867227966</v>
      </c>
      <c r="K847" s="3">
        <f t="shared" si="151"/>
        <v>6.9574484098526226E-59</v>
      </c>
      <c r="L847" s="3" t="str">
        <f ca="1">IF($A847&lt;=MAX(COVID19!A842:A4200),_xlfn.NUMBERVALUE(INDIRECT(ADDRESS((ROW(L847)-7)*28+29,5,,,"COVID19"))),"")</f>
        <v/>
      </c>
    </row>
    <row r="848" spans="1:12" x14ac:dyDescent="0.4">
      <c r="A848" s="1">
        <f t="shared" si="155"/>
        <v>44727</v>
      </c>
      <c r="B848" s="3">
        <f t="shared" si="156"/>
        <v>841</v>
      </c>
      <c r="C848" s="4">
        <f t="shared" si="153"/>
        <v>0.2446153846153846</v>
      </c>
      <c r="D848" s="14">
        <f t="shared" si="146"/>
        <v>7774245.1132772062</v>
      </c>
      <c r="E848" s="14">
        <f t="shared" si="154"/>
        <v>-5.8199926849337835E-59</v>
      </c>
      <c r="F848" s="14">
        <f t="shared" si="147"/>
        <v>2.6319576265055883E-58</v>
      </c>
      <c r="G848" s="14">
        <f t="shared" si="148"/>
        <v>-4.302921263164633E-59</v>
      </c>
      <c r="H848" s="14">
        <f t="shared" si="149"/>
        <v>825754.8867227966</v>
      </c>
      <c r="I848" s="14">
        <f t="shared" si="152"/>
        <v>1.0122913948098416E-58</v>
      </c>
      <c r="J848" s="3">
        <f t="shared" si="150"/>
        <v>825754.8867227966</v>
      </c>
      <c r="K848" s="3">
        <f t="shared" si="151"/>
        <v>5.8199926849337835E-59</v>
      </c>
      <c r="L848" s="3" t="str">
        <f ca="1">IF($A848&lt;=MAX(COVID19!A843:A4200),_xlfn.NUMBERVALUE(INDIRECT(ADDRESS((ROW(L848)-7)*28+29,5,,,"COVID19"))),"")</f>
        <v/>
      </c>
    </row>
    <row r="849" spans="1:12" x14ac:dyDescent="0.4">
      <c r="A849" s="1">
        <f t="shared" si="155"/>
        <v>44728</v>
      </c>
      <c r="B849" s="3">
        <f t="shared" si="156"/>
        <v>842</v>
      </c>
      <c r="C849" s="4">
        <f t="shared" si="153"/>
        <v>0.2446153846153846</v>
      </c>
      <c r="D849" s="14">
        <f t="shared" si="146"/>
        <v>7774245.1132772062</v>
      </c>
      <c r="E849" s="14">
        <f t="shared" si="154"/>
        <v>-4.8684967328992748E-59</v>
      </c>
      <c r="F849" s="14">
        <f t="shared" si="147"/>
        <v>2.2016655001891249E-58</v>
      </c>
      <c r="G849" s="14">
        <f t="shared" si="148"/>
        <v>-3.5994474985973586E-59</v>
      </c>
      <c r="H849" s="14">
        <f t="shared" si="149"/>
        <v>825754.8867227966</v>
      </c>
      <c r="I849" s="14">
        <f t="shared" si="152"/>
        <v>8.4679442314966334E-59</v>
      </c>
      <c r="J849" s="3">
        <f t="shared" si="150"/>
        <v>825754.8867227966</v>
      </c>
      <c r="K849" s="3">
        <f t="shared" si="151"/>
        <v>4.8684967328992748E-59</v>
      </c>
      <c r="L849" s="3" t="str">
        <f ca="1">IF($A849&lt;=MAX(COVID19!A844:A4200),_xlfn.NUMBERVALUE(INDIRECT(ADDRESS((ROW(L849)-7)*28+29,5,,,"COVID19"))),"")</f>
        <v/>
      </c>
    </row>
    <row r="850" spans="1:12" x14ac:dyDescent="0.4">
      <c r="A850" s="1">
        <f t="shared" si="155"/>
        <v>44729</v>
      </c>
      <c r="B850" s="3">
        <f t="shared" si="156"/>
        <v>843</v>
      </c>
      <c r="C850" s="4">
        <f t="shared" si="153"/>
        <v>0.2446153846153846</v>
      </c>
      <c r="D850" s="14">
        <f t="shared" si="146"/>
        <v>7774245.1132772062</v>
      </c>
      <c r="E850" s="14">
        <f t="shared" si="154"/>
        <v>-4.0725584586401568E-59</v>
      </c>
      <c r="F850" s="14">
        <f t="shared" si="147"/>
        <v>1.8417207503293892E-58</v>
      </c>
      <c r="G850" s="14">
        <f t="shared" si="148"/>
        <v>-3.01098288878057E-59</v>
      </c>
      <c r="H850" s="14">
        <f t="shared" si="149"/>
        <v>825754.8867227966</v>
      </c>
      <c r="I850" s="14">
        <f t="shared" si="152"/>
        <v>7.0835413474207269E-59</v>
      </c>
      <c r="J850" s="3">
        <f t="shared" si="150"/>
        <v>825754.8867227966</v>
      </c>
      <c r="K850" s="3">
        <f t="shared" si="151"/>
        <v>4.0725584586401568E-59</v>
      </c>
      <c r="L850" s="3" t="str">
        <f ca="1">IF($A850&lt;=MAX(COVID19!A845:A4200),_xlfn.NUMBERVALUE(INDIRECT(ADDRESS((ROW(L850)-7)*28+29,5,,,"COVID19"))),"")</f>
        <v/>
      </c>
    </row>
    <row r="851" spans="1:12" x14ac:dyDescent="0.4">
      <c r="A851" s="1">
        <f t="shared" si="155"/>
        <v>44730</v>
      </c>
      <c r="B851" s="3">
        <f t="shared" si="156"/>
        <v>844</v>
      </c>
      <c r="C851" s="4">
        <f t="shared" si="153"/>
        <v>0.2446153846153846</v>
      </c>
      <c r="D851" s="14">
        <f t="shared" si="146"/>
        <v>7774245.1132772062</v>
      </c>
      <c r="E851" s="14">
        <f t="shared" si="154"/>
        <v>-3.4067461290385616E-59</v>
      </c>
      <c r="F851" s="14">
        <f t="shared" si="147"/>
        <v>1.5406224614513322E-58</v>
      </c>
      <c r="G851" s="14">
        <f t="shared" si="148"/>
        <v>-2.5187248765434853E-59</v>
      </c>
      <c r="H851" s="14">
        <f t="shared" si="149"/>
        <v>825754.8867227966</v>
      </c>
      <c r="I851" s="14">
        <f t="shared" si="152"/>
        <v>5.9254710055820469E-59</v>
      </c>
      <c r="J851" s="3">
        <f t="shared" si="150"/>
        <v>825754.8867227966</v>
      </c>
      <c r="K851" s="3">
        <f t="shared" si="151"/>
        <v>3.4067461290385616E-59</v>
      </c>
      <c r="L851" s="3" t="str">
        <f ca="1">IF($A851&lt;=MAX(COVID19!A846:A4200),_xlfn.NUMBERVALUE(INDIRECT(ADDRESS((ROW(L851)-7)*28+29,5,,,"COVID19"))),"")</f>
        <v/>
      </c>
    </row>
    <row r="852" spans="1:12" x14ac:dyDescent="0.4">
      <c r="A852" s="1">
        <f t="shared" si="155"/>
        <v>44731</v>
      </c>
      <c r="B852" s="3">
        <f t="shared" si="156"/>
        <v>845</v>
      </c>
      <c r="C852" s="4">
        <f t="shared" si="153"/>
        <v>0.2446153846153846</v>
      </c>
      <c r="D852" s="14">
        <f t="shared" si="146"/>
        <v>7774245.1132772062</v>
      </c>
      <c r="E852" s="14">
        <f t="shared" si="154"/>
        <v>-2.8497857809988279E-59</v>
      </c>
      <c r="F852" s="14">
        <f t="shared" si="147"/>
        <v>1.2887499737969837E-58</v>
      </c>
      <c r="G852" s="14">
        <f t="shared" si="148"/>
        <v>-2.1069448874511092E-59</v>
      </c>
      <c r="H852" s="14">
        <f t="shared" si="149"/>
        <v>825754.8867227966</v>
      </c>
      <c r="I852" s="14">
        <f t="shared" si="152"/>
        <v>4.9567306684499371E-59</v>
      </c>
      <c r="J852" s="3">
        <f t="shared" si="150"/>
        <v>825754.8867227966</v>
      </c>
      <c r="K852" s="3">
        <f t="shared" si="151"/>
        <v>2.8497857809988279E-59</v>
      </c>
      <c r="L852" s="3" t="str">
        <f ca="1">IF($A852&lt;=MAX(COVID19!A847:A4200),_xlfn.NUMBERVALUE(INDIRECT(ADDRESS((ROW(L852)-7)*28+29,5,,,"COVID19"))),"")</f>
        <v/>
      </c>
    </row>
    <row r="853" spans="1:12" x14ac:dyDescent="0.4">
      <c r="A853" s="1">
        <f t="shared" si="155"/>
        <v>44732</v>
      </c>
      <c r="B853" s="3">
        <f t="shared" si="156"/>
        <v>846</v>
      </c>
      <c r="C853" s="4">
        <f t="shared" si="153"/>
        <v>0.2446153846153846</v>
      </c>
      <c r="D853" s="14">
        <f t="shared" si="146"/>
        <v>7774245.1132772062</v>
      </c>
      <c r="E853" s="14">
        <f t="shared" si="154"/>
        <v>-2.3838814780938946E-59</v>
      </c>
      <c r="F853" s="14">
        <f t="shared" si="147"/>
        <v>1.0780554850518727E-58</v>
      </c>
      <c r="G853" s="14">
        <f t="shared" si="148"/>
        <v>-1.7624857721056155E-59</v>
      </c>
      <c r="H853" s="14">
        <f t="shared" si="149"/>
        <v>825754.8867227966</v>
      </c>
      <c r="I853" s="14">
        <f t="shared" si="152"/>
        <v>4.14636725019951E-59</v>
      </c>
      <c r="J853" s="3">
        <f t="shared" si="150"/>
        <v>825754.8867227966</v>
      </c>
      <c r="K853" s="3">
        <f t="shared" si="151"/>
        <v>2.3838814780938946E-59</v>
      </c>
      <c r="L853" s="3" t="str">
        <f ca="1">IF($A853&lt;=MAX(COVID19!A848:A4200),_xlfn.NUMBERVALUE(INDIRECT(ADDRESS((ROW(L853)-7)*28+29,5,,,"COVID19"))),"")</f>
        <v/>
      </c>
    </row>
    <row r="854" spans="1:12" x14ac:dyDescent="0.4">
      <c r="A854" s="1">
        <f t="shared" si="155"/>
        <v>44733</v>
      </c>
      <c r="B854" s="3">
        <f t="shared" si="156"/>
        <v>847</v>
      </c>
      <c r="C854" s="4">
        <f t="shared" si="153"/>
        <v>0.2446153846153846</v>
      </c>
      <c r="D854" s="14">
        <f t="shared" si="146"/>
        <v>7774245.1132772062</v>
      </c>
      <c r="E854" s="14">
        <f t="shared" si="154"/>
        <v>-1.9941466967412981E-59</v>
      </c>
      <c r="F854" s="14">
        <f t="shared" si="147"/>
        <v>9.0180690784131116E-59</v>
      </c>
      <c r="G854" s="14">
        <f t="shared" si="148"/>
        <v>-1.4743414103406676E-59</v>
      </c>
      <c r="H854" s="14">
        <f t="shared" si="149"/>
        <v>825754.8867227966</v>
      </c>
      <c r="I854" s="14">
        <f t="shared" si="152"/>
        <v>3.4684881070819657E-59</v>
      </c>
      <c r="J854" s="3">
        <f t="shared" si="150"/>
        <v>825754.8867227966</v>
      </c>
      <c r="K854" s="3">
        <f t="shared" si="151"/>
        <v>1.9941466967412981E-59</v>
      </c>
      <c r="L854" s="3" t="str">
        <f ca="1">IF($A854&lt;=MAX(COVID19!A849:A4200),_xlfn.NUMBERVALUE(INDIRECT(ADDRESS((ROW(L854)-7)*28+29,5,,,"COVID19"))),"")</f>
        <v/>
      </c>
    </row>
    <row r="855" spans="1:12" x14ac:dyDescent="0.4">
      <c r="A855" s="1">
        <f t="shared" si="155"/>
        <v>44734</v>
      </c>
      <c r="B855" s="3">
        <f t="shared" si="156"/>
        <v>848</v>
      </c>
      <c r="C855" s="4">
        <f t="shared" si="153"/>
        <v>0.2446153846153846</v>
      </c>
      <c r="D855" s="14">
        <f t="shared" si="146"/>
        <v>7774245.1132772062</v>
      </c>
      <c r="E855" s="14">
        <f t="shared" si="154"/>
        <v>-1.668128673621752E-59</v>
      </c>
      <c r="F855" s="14">
        <f t="shared" si="147"/>
        <v>7.5437276680724444E-59</v>
      </c>
      <c r="G855" s="14">
        <f t="shared" si="148"/>
        <v>-1.2333050448676495E-59</v>
      </c>
      <c r="H855" s="14">
        <f t="shared" si="149"/>
        <v>825754.8867227966</v>
      </c>
      <c r="I855" s="14">
        <f t="shared" si="152"/>
        <v>2.9014337184894015E-59</v>
      </c>
      <c r="J855" s="3">
        <f t="shared" si="150"/>
        <v>825754.8867227966</v>
      </c>
      <c r="K855" s="3">
        <f t="shared" si="151"/>
        <v>1.668128673621752E-59</v>
      </c>
      <c r="L855" s="3" t="str">
        <f ca="1">IF($A855&lt;=MAX(COVID19!A850:A4200),_xlfn.NUMBERVALUE(INDIRECT(ADDRESS((ROW(L855)-7)*28+29,5,,,"COVID19"))),"")</f>
        <v/>
      </c>
    </row>
    <row r="856" spans="1:12" x14ac:dyDescent="0.4">
      <c r="A856" s="1">
        <f t="shared" si="155"/>
        <v>44735</v>
      </c>
      <c r="B856" s="3">
        <f t="shared" si="156"/>
        <v>849</v>
      </c>
      <c r="C856" s="4">
        <f t="shared" si="153"/>
        <v>0.2446153846153846</v>
      </c>
      <c r="D856" s="14">
        <f t="shared" si="146"/>
        <v>7774245.1132772062</v>
      </c>
      <c r="E856" s="14">
        <f t="shared" si="154"/>
        <v>-1.3954105163407951E-59</v>
      </c>
      <c r="F856" s="14">
        <f t="shared" si="147"/>
        <v>6.3104226232047952E-59</v>
      </c>
      <c r="G856" s="14">
        <f t="shared" si="148"/>
        <v>-1.0316751079687416E-59</v>
      </c>
      <c r="H856" s="14">
        <f t="shared" si="149"/>
        <v>825754.8867227966</v>
      </c>
      <c r="I856" s="14">
        <f t="shared" si="152"/>
        <v>2.4270856243095366E-59</v>
      </c>
      <c r="J856" s="3">
        <f t="shared" si="150"/>
        <v>825754.8867227966</v>
      </c>
      <c r="K856" s="3">
        <f t="shared" si="151"/>
        <v>1.3954105163407951E-59</v>
      </c>
      <c r="L856" s="3" t="str">
        <f ca="1">IF($A856&lt;=MAX(COVID19!A851:A4200),_xlfn.NUMBERVALUE(INDIRECT(ADDRESS((ROW(L856)-7)*28+29,5,,,"COVID19"))),"")</f>
        <v/>
      </c>
    </row>
    <row r="857" spans="1:12" x14ac:dyDescent="0.4">
      <c r="A857" s="1">
        <f t="shared" si="155"/>
        <v>44736</v>
      </c>
      <c r="B857" s="3">
        <f t="shared" si="156"/>
        <v>850</v>
      </c>
      <c r="C857" s="4">
        <f t="shared" si="153"/>
        <v>0.2446153846153846</v>
      </c>
      <c r="D857" s="14">
        <f t="shared" si="146"/>
        <v>7774245.1132772062</v>
      </c>
      <c r="E857" s="14">
        <f t="shared" si="154"/>
        <v>-1.1672783640166626E-59</v>
      </c>
      <c r="F857" s="14">
        <f t="shared" si="147"/>
        <v>5.2787475152360536E-59</v>
      </c>
      <c r="G857" s="14">
        <f t="shared" si="148"/>
        <v>-8.6300914184335788E-60</v>
      </c>
      <c r="H857" s="14">
        <f t="shared" si="149"/>
        <v>825754.8867227966</v>
      </c>
      <c r="I857" s="14">
        <f t="shared" si="152"/>
        <v>2.0302875058600205E-59</v>
      </c>
      <c r="J857" s="3">
        <f t="shared" si="150"/>
        <v>825754.8867227966</v>
      </c>
      <c r="K857" s="3">
        <f t="shared" si="151"/>
        <v>1.1672783640166626E-59</v>
      </c>
      <c r="L857" s="3" t="str">
        <f ca="1">IF($A857&lt;=MAX(COVID19!A852:A4200),_xlfn.NUMBERVALUE(INDIRECT(ADDRESS((ROW(L857)-7)*28+29,5,,,"COVID19"))),"")</f>
        <v/>
      </c>
    </row>
    <row r="858" spans="1:12" x14ac:dyDescent="0.4">
      <c r="A858" s="1">
        <f t="shared" si="155"/>
        <v>44737</v>
      </c>
      <c r="B858" s="3">
        <f t="shared" si="156"/>
        <v>851</v>
      </c>
      <c r="C858" s="4">
        <f t="shared" si="153"/>
        <v>0.2446153846153846</v>
      </c>
      <c r="D858" s="14">
        <f t="shared" si="146"/>
        <v>7774245.1132772062</v>
      </c>
      <c r="E858" s="14">
        <f t="shared" si="154"/>
        <v>-9.7644296294571559E-60</v>
      </c>
      <c r="F858" s="14">
        <f t="shared" si="147"/>
        <v>4.4157383733926962E-59</v>
      </c>
      <c r="G858" s="14">
        <f t="shared" si="148"/>
        <v>-7.2191794989762899E-60</v>
      </c>
      <c r="H858" s="14">
        <f t="shared" si="149"/>
        <v>825754.8867227966</v>
      </c>
      <c r="I858" s="14">
        <f t="shared" si="152"/>
        <v>1.6983609128433446E-59</v>
      </c>
      <c r="J858" s="3">
        <f t="shared" si="150"/>
        <v>825754.8867227966</v>
      </c>
      <c r="K858" s="3">
        <f t="shared" si="151"/>
        <v>9.7644296294571559E-60</v>
      </c>
      <c r="L858" s="3" t="str">
        <f ca="1">IF($A858&lt;=MAX(COVID19!A853:A4200),_xlfn.NUMBERVALUE(INDIRECT(ADDRESS((ROW(L858)-7)*28+29,5,,,"COVID19"))),"")</f>
        <v/>
      </c>
    </row>
    <row r="859" spans="1:12" x14ac:dyDescent="0.4">
      <c r="A859" s="1">
        <f t="shared" si="155"/>
        <v>44738</v>
      </c>
      <c r="B859" s="3">
        <f t="shared" si="156"/>
        <v>852</v>
      </c>
      <c r="C859" s="4">
        <f t="shared" si="153"/>
        <v>0.2446153846153846</v>
      </c>
      <c r="D859" s="14">
        <f t="shared" si="146"/>
        <v>7774245.1132772062</v>
      </c>
      <c r="E859" s="14">
        <f t="shared" si="154"/>
        <v>-8.1680676116138275E-60</v>
      </c>
      <c r="F859" s="14">
        <f t="shared" si="147"/>
        <v>3.6938204234950671E-59</v>
      </c>
      <c r="G859" s="14">
        <f t="shared" si="148"/>
        <v>-6.038934017213352E-60</v>
      </c>
      <c r="H859" s="14">
        <f t="shared" si="149"/>
        <v>825754.8867227966</v>
      </c>
      <c r="I859" s="14">
        <f t="shared" si="152"/>
        <v>1.420700162882718E-59</v>
      </c>
      <c r="J859" s="3">
        <f t="shared" si="150"/>
        <v>825754.8867227966</v>
      </c>
      <c r="K859" s="3">
        <f t="shared" si="151"/>
        <v>8.1680676116138275E-60</v>
      </c>
      <c r="L859" s="3" t="str">
        <f ca="1">IF($A859&lt;=MAX(COVID19!A854:A4200),_xlfn.NUMBERVALUE(INDIRECT(ADDRESS((ROW(L859)-7)*28+29,5,,,"COVID19"))),"")</f>
        <v/>
      </c>
    </row>
    <row r="860" spans="1:12" x14ac:dyDescent="0.4">
      <c r="A860" s="1">
        <f t="shared" si="155"/>
        <v>44739</v>
      </c>
      <c r="B860" s="3">
        <f t="shared" si="156"/>
        <v>853</v>
      </c>
      <c r="C860" s="4">
        <f t="shared" si="153"/>
        <v>0.2446153846153846</v>
      </c>
      <c r="D860" s="14">
        <f t="shared" si="146"/>
        <v>7774245.1132772062</v>
      </c>
      <c r="E860" s="14">
        <f t="shared" si="154"/>
        <v>-6.8326908011731874E-60</v>
      </c>
      <c r="F860" s="14">
        <f t="shared" si="147"/>
        <v>3.0899270217737318E-59</v>
      </c>
      <c r="G860" s="14">
        <f t="shared" si="148"/>
        <v>-5.0516438979565487E-60</v>
      </c>
      <c r="H860" s="14">
        <f t="shared" si="149"/>
        <v>825754.8867227966</v>
      </c>
      <c r="I860" s="14">
        <f t="shared" si="152"/>
        <v>1.1884334699129736E-59</v>
      </c>
      <c r="J860" s="3">
        <f t="shared" si="150"/>
        <v>825754.8867227966</v>
      </c>
      <c r="K860" s="3">
        <f t="shared" si="151"/>
        <v>6.8326908011731874E-60</v>
      </c>
      <c r="L860" s="3" t="str">
        <f ca="1">IF($A860&lt;=MAX(COVID19!A855:A4200),_xlfn.NUMBERVALUE(INDIRECT(ADDRESS((ROW(L860)-7)*28+29,5,,,"COVID19"))),"")</f>
        <v/>
      </c>
    </row>
    <row r="861" spans="1:12" x14ac:dyDescent="0.4">
      <c r="A861" s="1">
        <f t="shared" si="155"/>
        <v>44740</v>
      </c>
      <c r="B861" s="3">
        <f t="shared" si="156"/>
        <v>854</v>
      </c>
      <c r="C861" s="4">
        <f t="shared" si="153"/>
        <v>0.2446153846153846</v>
      </c>
      <c r="D861" s="14">
        <f t="shared" si="146"/>
        <v>7774245.1132772062</v>
      </c>
      <c r="E861" s="14">
        <f t="shared" si="154"/>
        <v>-5.7156313836159167E-60</v>
      </c>
      <c r="F861" s="14">
        <f t="shared" si="147"/>
        <v>2.5847626319780769E-59</v>
      </c>
      <c r="G861" s="14">
        <f t="shared" si="148"/>
        <v>-4.2257633547613018E-60</v>
      </c>
      <c r="H861" s="14">
        <f t="shared" si="149"/>
        <v>825754.8867227966</v>
      </c>
      <c r="I861" s="14">
        <f t="shared" si="152"/>
        <v>9.9413947383772185E-60</v>
      </c>
      <c r="J861" s="3">
        <f t="shared" si="150"/>
        <v>825754.8867227966</v>
      </c>
      <c r="K861" s="3">
        <f t="shared" si="151"/>
        <v>5.7156313836159167E-60</v>
      </c>
      <c r="L861" s="3" t="str">
        <f ca="1">IF($A861&lt;=MAX(COVID19!A856:A4200),_xlfn.NUMBERVALUE(INDIRECT(ADDRESS((ROW(L861)-7)*28+29,5,,,"COVID19"))),"")</f>
        <v/>
      </c>
    </row>
    <row r="862" spans="1:12" x14ac:dyDescent="0.4">
      <c r="A862" s="1">
        <f t="shared" si="155"/>
        <v>44741</v>
      </c>
      <c r="B862" s="3">
        <f t="shared" si="156"/>
        <v>855</v>
      </c>
      <c r="C862" s="4">
        <f t="shared" si="153"/>
        <v>0.2446153846153846</v>
      </c>
      <c r="D862" s="14">
        <f t="shared" si="146"/>
        <v>7774245.1132772062</v>
      </c>
      <c r="E862" s="14">
        <f t="shared" si="154"/>
        <v>-4.7811971980008169E-60</v>
      </c>
      <c r="F862" s="14">
        <f t="shared" si="147"/>
        <v>2.1621862965019468E-59</v>
      </c>
      <c r="G862" s="14">
        <f t="shared" si="148"/>
        <v>-3.5349039423912857E-60</v>
      </c>
      <c r="H862" s="14">
        <f t="shared" si="149"/>
        <v>825754.8867227966</v>
      </c>
      <c r="I862" s="14">
        <f t="shared" si="152"/>
        <v>8.3161011403921025E-60</v>
      </c>
      <c r="J862" s="3">
        <f t="shared" si="150"/>
        <v>825754.8867227966</v>
      </c>
      <c r="K862" s="3">
        <f t="shared" si="151"/>
        <v>4.7811971980008169E-60</v>
      </c>
      <c r="L862" s="3" t="str">
        <f ca="1">IF($A862&lt;=MAX(COVID19!A857:A4200),_xlfn.NUMBERVALUE(INDIRECT(ADDRESS((ROW(L862)-7)*28+29,5,,,"COVID19"))),"")</f>
        <v/>
      </c>
    </row>
    <row r="863" spans="1:12" x14ac:dyDescent="0.4">
      <c r="A863" s="1">
        <f t="shared" si="155"/>
        <v>44742</v>
      </c>
      <c r="B863" s="3">
        <f t="shared" si="156"/>
        <v>856</v>
      </c>
      <c r="C863" s="4">
        <f t="shared" si="153"/>
        <v>0.2446153846153846</v>
      </c>
      <c r="D863" s="14">
        <f t="shared" si="146"/>
        <v>7774245.1132772062</v>
      </c>
      <c r="E863" s="14">
        <f t="shared" si="154"/>
        <v>-3.9995313049227624E-60</v>
      </c>
      <c r="F863" s="14">
        <f t="shared" si="147"/>
        <v>1.8086959022628183E-59</v>
      </c>
      <c r="G863" s="14">
        <f t="shared" si="148"/>
        <v>-2.9569913960880768E-60</v>
      </c>
      <c r="H863" s="14">
        <f t="shared" si="149"/>
        <v>825754.8867227966</v>
      </c>
      <c r="I863" s="14">
        <f t="shared" si="152"/>
        <v>6.9565227010108391E-60</v>
      </c>
      <c r="J863" s="3">
        <f t="shared" si="150"/>
        <v>825754.8867227966</v>
      </c>
      <c r="K863" s="3">
        <f t="shared" si="151"/>
        <v>3.9995313049227624E-60</v>
      </c>
      <c r="L863" s="3" t="str">
        <f ca="1">IF($A863&lt;=MAX(COVID19!A858:A4200),_xlfn.NUMBERVALUE(INDIRECT(ADDRESS((ROW(L863)-7)*28+29,5,,,"COVID19"))),"")</f>
        <v/>
      </c>
    </row>
    <row r="864" spans="1:12" x14ac:dyDescent="0.4">
      <c r="A864" s="1">
        <f t="shared" si="155"/>
        <v>44743</v>
      </c>
      <c r="B864" s="3">
        <f t="shared" si="156"/>
        <v>857</v>
      </c>
      <c r="C864" s="4">
        <f t="shared" si="153"/>
        <v>0.2446153846153846</v>
      </c>
      <c r="D864" s="14">
        <f t="shared" si="146"/>
        <v>7774245.1132772062</v>
      </c>
      <c r="E864" s="14">
        <f t="shared" si="154"/>
        <v>-3.3456580008341337E-60</v>
      </c>
      <c r="F864" s="14">
        <f t="shared" si="147"/>
        <v>1.5129967626540105E-59</v>
      </c>
      <c r="G864" s="14">
        <f t="shared" si="148"/>
        <v>-2.4735603170659065E-60</v>
      </c>
      <c r="H864" s="14">
        <f t="shared" si="149"/>
        <v>825754.8867227966</v>
      </c>
      <c r="I864" s="14">
        <f t="shared" si="152"/>
        <v>5.8192183179000402E-60</v>
      </c>
      <c r="J864" s="3">
        <f t="shared" si="150"/>
        <v>825754.8867227966</v>
      </c>
      <c r="K864" s="3">
        <f t="shared" si="151"/>
        <v>3.3456580008341337E-60</v>
      </c>
      <c r="L864" s="3" t="str">
        <f ca="1">IF($A864&lt;=MAX(COVID19!A859:A4200),_xlfn.NUMBERVALUE(INDIRECT(ADDRESS((ROW(L864)-7)*28+29,5,,,"COVID19"))),"")</f>
        <v/>
      </c>
    </row>
    <row r="865" spans="1:12" x14ac:dyDescent="0.4">
      <c r="A865" s="1">
        <f t="shared" si="155"/>
        <v>44744</v>
      </c>
      <c r="B865" s="3">
        <f t="shared" si="156"/>
        <v>858</v>
      </c>
      <c r="C865" s="4">
        <f t="shared" si="153"/>
        <v>0.2446153846153846</v>
      </c>
      <c r="D865" s="14">
        <f t="shared" si="146"/>
        <v>7774245.1132772062</v>
      </c>
      <c r="E865" s="14">
        <f t="shared" si="154"/>
        <v>-2.7986847970831457E-60</v>
      </c>
      <c r="F865" s="14">
        <f t="shared" si="147"/>
        <v>1.2656407309474198E-59</v>
      </c>
      <c r="G865" s="14">
        <f t="shared" si="148"/>
        <v>-2.069164168099238E-60</v>
      </c>
      <c r="H865" s="14">
        <f t="shared" si="149"/>
        <v>825754.8867227966</v>
      </c>
      <c r="I865" s="14">
        <f t="shared" si="152"/>
        <v>4.8678489651823837E-60</v>
      </c>
      <c r="J865" s="3">
        <f t="shared" si="150"/>
        <v>825754.8867227966</v>
      </c>
      <c r="K865" s="3">
        <f t="shared" si="151"/>
        <v>2.7986847970831457E-60</v>
      </c>
      <c r="L865" s="3" t="str">
        <f ca="1">IF($A865&lt;=MAX(COVID19!A860:A4200),_xlfn.NUMBERVALUE(INDIRECT(ADDRESS((ROW(L865)-7)*28+29,5,,,"COVID19"))),"")</f>
        <v/>
      </c>
    </row>
    <row r="866" spans="1:12" x14ac:dyDescent="0.4">
      <c r="A866" s="1">
        <f t="shared" si="155"/>
        <v>44745</v>
      </c>
      <c r="B866" s="3">
        <f t="shared" si="156"/>
        <v>859</v>
      </c>
      <c r="C866" s="4">
        <f t="shared" si="153"/>
        <v>0.2446153846153846</v>
      </c>
      <c r="D866" s="14">
        <f t="shared" si="146"/>
        <v>7774245.1132772062</v>
      </c>
      <c r="E866" s="14">
        <f t="shared" si="154"/>
        <v>-2.3411348653901593E-60</v>
      </c>
      <c r="F866" s="14">
        <f t="shared" si="147"/>
        <v>1.058724314137496E-59</v>
      </c>
      <c r="G866" s="14">
        <f t="shared" si="148"/>
        <v>-1.7308817274463636E-60</v>
      </c>
      <c r="H866" s="14">
        <f t="shared" si="149"/>
        <v>825754.8867227966</v>
      </c>
      <c r="I866" s="14">
        <f t="shared" si="152"/>
        <v>4.0720165928365229E-60</v>
      </c>
      <c r="J866" s="3">
        <f t="shared" si="150"/>
        <v>825754.8867227966</v>
      </c>
      <c r="K866" s="3">
        <f t="shared" si="151"/>
        <v>2.3411348653901593E-60</v>
      </c>
      <c r="L866" s="3" t="str">
        <f ca="1">IF($A866&lt;=MAX(COVID19!A861:A4200),_xlfn.NUMBERVALUE(INDIRECT(ADDRESS((ROW(L866)-7)*28+29,5,,,"COVID19"))),"")</f>
        <v/>
      </c>
    </row>
    <row r="867" spans="1:12" x14ac:dyDescent="0.4">
      <c r="A867" s="1">
        <f t="shared" si="155"/>
        <v>44746</v>
      </c>
      <c r="B867" s="3">
        <f t="shared" si="156"/>
        <v>860</v>
      </c>
      <c r="C867" s="4">
        <f t="shared" si="153"/>
        <v>0.2446153846153846</v>
      </c>
      <c r="D867" s="14">
        <f t="shared" si="146"/>
        <v>7774245.1132772062</v>
      </c>
      <c r="E867" s="14">
        <f t="shared" si="154"/>
        <v>-1.9583886201324757E-60</v>
      </c>
      <c r="F867" s="14">
        <f t="shared" si="147"/>
        <v>8.856361413928597E-60</v>
      </c>
      <c r="G867" s="14">
        <f t="shared" si="148"/>
        <v>-1.4479042313785228E-60</v>
      </c>
      <c r="H867" s="14">
        <f t="shared" si="149"/>
        <v>825754.8867227966</v>
      </c>
      <c r="I867" s="14">
        <f t="shared" si="152"/>
        <v>3.4062928515109986E-60</v>
      </c>
      <c r="J867" s="3">
        <f t="shared" si="150"/>
        <v>825754.8867227966</v>
      </c>
      <c r="K867" s="3">
        <f t="shared" si="151"/>
        <v>1.9583886201324757E-60</v>
      </c>
      <c r="L867" s="3" t="str">
        <f ca="1">IF($A867&lt;=MAX(COVID19!A862:A4200),_xlfn.NUMBERVALUE(INDIRECT(ADDRESS((ROW(L867)-7)*28+29,5,,,"COVID19"))),"")</f>
        <v/>
      </c>
    </row>
    <row r="868" spans="1:12" x14ac:dyDescent="0.4">
      <c r="A868" s="1">
        <f t="shared" si="155"/>
        <v>44747</v>
      </c>
      <c r="B868" s="3">
        <f t="shared" si="156"/>
        <v>861</v>
      </c>
      <c r="C868" s="4">
        <f t="shared" si="153"/>
        <v>0.2446153846153846</v>
      </c>
      <c r="D868" s="14">
        <f t="shared" si="146"/>
        <v>7774245.1132772062</v>
      </c>
      <c r="E868" s="14">
        <f t="shared" si="154"/>
        <v>-1.6382165949355579E-60</v>
      </c>
      <c r="F868" s="14">
        <f t="shared" si="147"/>
        <v>7.4084571825500741E-60</v>
      </c>
      <c r="G868" s="14">
        <f t="shared" si="148"/>
        <v>-1.2111900137375471E-60</v>
      </c>
      <c r="H868" s="14">
        <f t="shared" si="149"/>
        <v>825754.8867227966</v>
      </c>
      <c r="I868" s="14">
        <f t="shared" si="152"/>
        <v>2.8494066086731051E-60</v>
      </c>
      <c r="J868" s="3">
        <f t="shared" si="150"/>
        <v>825754.8867227966</v>
      </c>
      <c r="K868" s="3">
        <f t="shared" si="151"/>
        <v>1.6382165949355579E-60</v>
      </c>
      <c r="L868" s="3" t="str">
        <f ca="1">IF($A868&lt;=MAX(COVID19!A863:A4200),_xlfn.NUMBERVALUE(INDIRECT(ADDRESS((ROW(L868)-7)*28+29,5,,,"COVID19"))),"")</f>
        <v/>
      </c>
    </row>
    <row r="869" spans="1:12" x14ac:dyDescent="0.4">
      <c r="A869" s="1">
        <f t="shared" si="155"/>
        <v>44748</v>
      </c>
      <c r="B869" s="3">
        <f t="shared" si="156"/>
        <v>862</v>
      </c>
      <c r="C869" s="4">
        <f t="shared" si="153"/>
        <v>0.2446153846153846</v>
      </c>
      <c r="D869" s="14">
        <f t="shared" ref="D869:D932" si="157">D868+E868</f>
        <v>7774245.1132772062</v>
      </c>
      <c r="E869" s="14">
        <f t="shared" si="154"/>
        <v>-1.3703886880943529E-60</v>
      </c>
      <c r="F869" s="14">
        <f t="shared" ref="F869:F932" si="158">F868+G868</f>
        <v>6.197267168812527E-60</v>
      </c>
      <c r="G869" s="14">
        <f t="shared" ref="G869:G932" si="159">-E869-I869</f>
        <v>-1.0131756076027728E-60</v>
      </c>
      <c r="H869" s="14">
        <f t="shared" ref="H869:H932" si="160">H868+I868</f>
        <v>825754.8867227966</v>
      </c>
      <c r="I869" s="14">
        <f t="shared" si="152"/>
        <v>2.3835642956971257E-60</v>
      </c>
      <c r="J869" s="3">
        <f t="shared" ref="J869:J932" si="161">F869+H869</f>
        <v>825754.8867227966</v>
      </c>
      <c r="K869" s="3">
        <f t="shared" ref="K869:K932" si="162">G869+I869</f>
        <v>1.3703886880943529E-60</v>
      </c>
      <c r="L869" s="3" t="str">
        <f ca="1">IF($A869&lt;=MAX(COVID19!A864:A4200),_xlfn.NUMBERVALUE(INDIRECT(ADDRESS((ROW(L869)-7)*28+29,5,,,"COVID19"))),"")</f>
        <v/>
      </c>
    </row>
    <row r="870" spans="1:12" x14ac:dyDescent="0.4">
      <c r="A870" s="1">
        <f t="shared" si="155"/>
        <v>44749</v>
      </c>
      <c r="B870" s="3">
        <f t="shared" si="156"/>
        <v>863</v>
      </c>
      <c r="C870" s="4">
        <f t="shared" si="153"/>
        <v>0.2446153846153846</v>
      </c>
      <c r="D870" s="14">
        <f t="shared" si="157"/>
        <v>7774245.1132772062</v>
      </c>
      <c r="E870" s="14">
        <f t="shared" si="154"/>
        <v>-1.146347291476946E-60</v>
      </c>
      <c r="F870" s="14">
        <f t="shared" si="158"/>
        <v>5.184091561209754E-60</v>
      </c>
      <c r="G870" s="14">
        <f t="shared" si="159"/>
        <v>-8.4753407821911306E-61</v>
      </c>
      <c r="H870" s="14">
        <f t="shared" si="160"/>
        <v>825754.8867227966</v>
      </c>
      <c r="I870" s="14">
        <f t="shared" si="152"/>
        <v>1.9938813696960591E-60</v>
      </c>
      <c r="J870" s="3">
        <f t="shared" si="161"/>
        <v>825754.8867227966</v>
      </c>
      <c r="K870" s="3">
        <f t="shared" si="162"/>
        <v>1.146347291476946E-60</v>
      </c>
      <c r="L870" s="3" t="str">
        <f ca="1">IF($A870&lt;=MAX(COVID19!A865:A4200),_xlfn.NUMBERVALUE(INDIRECT(ADDRESS((ROW(L870)-7)*28+29,5,,,"COVID19"))),"")</f>
        <v/>
      </c>
    </row>
    <row r="871" spans="1:12" x14ac:dyDescent="0.4">
      <c r="A871" s="1">
        <f t="shared" si="155"/>
        <v>44750</v>
      </c>
      <c r="B871" s="3">
        <f t="shared" si="156"/>
        <v>864</v>
      </c>
      <c r="C871" s="4">
        <f t="shared" si="153"/>
        <v>0.2446153846153846</v>
      </c>
      <c r="D871" s="14">
        <f t="shared" si="157"/>
        <v>7774245.1132772062</v>
      </c>
      <c r="E871" s="14">
        <f t="shared" si="154"/>
        <v>-9.5893385876084513E-61</v>
      </c>
      <c r="F871" s="14">
        <f t="shared" si="158"/>
        <v>4.3365574829906408E-60</v>
      </c>
      <c r="G871" s="14">
        <f t="shared" si="159"/>
        <v>-7.0897286546632422E-61</v>
      </c>
      <c r="H871" s="14">
        <f t="shared" si="160"/>
        <v>825754.8867227966</v>
      </c>
      <c r="I871" s="14">
        <f t="shared" si="152"/>
        <v>1.6679067242271694E-60</v>
      </c>
      <c r="J871" s="3">
        <f t="shared" si="161"/>
        <v>825754.8867227966</v>
      </c>
      <c r="K871" s="3">
        <f t="shared" si="162"/>
        <v>9.5893385876084513E-61</v>
      </c>
      <c r="L871" s="3" t="str">
        <f ca="1">IF($A871&lt;=MAX(COVID19!A866:A4200),_xlfn.NUMBERVALUE(INDIRECT(ADDRESS((ROW(L871)-7)*28+29,5,,,"COVID19"))),"")</f>
        <v/>
      </c>
    </row>
    <row r="872" spans="1:12" x14ac:dyDescent="0.4">
      <c r="A872" s="1">
        <f t="shared" si="155"/>
        <v>44751</v>
      </c>
      <c r="B872" s="3">
        <f t="shared" si="156"/>
        <v>865</v>
      </c>
      <c r="C872" s="4">
        <f t="shared" si="153"/>
        <v>0.2446153846153846</v>
      </c>
      <c r="D872" s="14">
        <f t="shared" si="157"/>
        <v>7774245.1132772062</v>
      </c>
      <c r="E872" s="14">
        <f t="shared" si="154"/>
        <v>-8.0216017633994418E-61</v>
      </c>
      <c r="F872" s="14">
        <f t="shared" si="158"/>
        <v>3.6275846175243165E-60</v>
      </c>
      <c r="G872" s="14">
        <f t="shared" si="159"/>
        <v>-5.9306467655402361E-61</v>
      </c>
      <c r="H872" s="14">
        <f t="shared" si="160"/>
        <v>825754.8867227966</v>
      </c>
      <c r="I872" s="14">
        <f t="shared" si="152"/>
        <v>1.3952248528939678E-60</v>
      </c>
      <c r="J872" s="3">
        <f t="shared" si="161"/>
        <v>825754.8867227966</v>
      </c>
      <c r="K872" s="3">
        <f t="shared" si="162"/>
        <v>8.0216017633994418E-61</v>
      </c>
      <c r="L872" s="3" t="str">
        <f ca="1">IF($A872&lt;=MAX(COVID19!A867:A4200),_xlfn.NUMBERVALUE(INDIRECT(ADDRESS((ROW(L872)-7)*28+29,5,,,"COVID19"))),"")</f>
        <v/>
      </c>
    </row>
    <row r="873" spans="1:12" x14ac:dyDescent="0.4">
      <c r="A873" s="1">
        <f t="shared" si="155"/>
        <v>44752</v>
      </c>
      <c r="B873" s="3">
        <f t="shared" si="156"/>
        <v>866</v>
      </c>
      <c r="C873" s="4">
        <f t="shared" si="153"/>
        <v>0.2446153846153846</v>
      </c>
      <c r="D873" s="14">
        <f t="shared" si="157"/>
        <v>7774245.1132772062</v>
      </c>
      <c r="E873" s="14">
        <f t="shared" si="154"/>
        <v>-6.7101702857507241E-61</v>
      </c>
      <c r="F873" s="14">
        <f t="shared" si="158"/>
        <v>3.0345199409702928E-60</v>
      </c>
      <c r="G873" s="14">
        <f t="shared" si="159"/>
        <v>-4.9610602564427093E-61</v>
      </c>
      <c r="H873" s="14">
        <f t="shared" si="160"/>
        <v>825754.8867227966</v>
      </c>
      <c r="I873" s="14">
        <f t="shared" si="152"/>
        <v>1.1671230542193433E-60</v>
      </c>
      <c r="J873" s="3">
        <f t="shared" si="161"/>
        <v>825754.8867227966</v>
      </c>
      <c r="K873" s="3">
        <f t="shared" si="162"/>
        <v>6.7101702857507241E-61</v>
      </c>
      <c r="L873" s="3" t="str">
        <f ca="1">IF($A873&lt;=MAX(COVID19!A868:A4200),_xlfn.NUMBERVALUE(INDIRECT(ADDRESS((ROW(L873)-7)*28+29,5,,,"COVID19"))),"")</f>
        <v/>
      </c>
    </row>
    <row r="874" spans="1:12" x14ac:dyDescent="0.4">
      <c r="A874" s="1">
        <f t="shared" si="155"/>
        <v>44753</v>
      </c>
      <c r="B874" s="3">
        <f t="shared" si="156"/>
        <v>867</v>
      </c>
      <c r="C874" s="4">
        <f t="shared" si="153"/>
        <v>0.2446153846153846</v>
      </c>
      <c r="D874" s="14">
        <f t="shared" si="157"/>
        <v>7774245.1132772062</v>
      </c>
      <c r="E874" s="14">
        <f t="shared" si="154"/>
        <v>-5.6131414388103946E-61</v>
      </c>
      <c r="F874" s="14">
        <f t="shared" si="158"/>
        <v>2.5384139153260217E-60</v>
      </c>
      <c r="G874" s="14">
        <f t="shared" si="159"/>
        <v>-4.1499890047512272E-61</v>
      </c>
      <c r="H874" s="14">
        <f t="shared" si="160"/>
        <v>825754.8867227966</v>
      </c>
      <c r="I874" s="14">
        <f t="shared" si="152"/>
        <v>9.7631304435616218E-61</v>
      </c>
      <c r="J874" s="3">
        <f t="shared" si="161"/>
        <v>825754.8867227966</v>
      </c>
      <c r="K874" s="3">
        <f t="shared" si="162"/>
        <v>5.6131414388103946E-61</v>
      </c>
      <c r="L874" s="3" t="str">
        <f ca="1">IF($A874&lt;=MAX(COVID19!A869:A4200),_xlfn.NUMBERVALUE(INDIRECT(ADDRESS((ROW(L874)-7)*28+29,5,,,"COVID19"))),"")</f>
        <v/>
      </c>
    </row>
    <row r="875" spans="1:12" x14ac:dyDescent="0.4">
      <c r="A875" s="1">
        <f t="shared" si="155"/>
        <v>44754</v>
      </c>
      <c r="B875" s="3">
        <f t="shared" si="156"/>
        <v>868</v>
      </c>
      <c r="C875" s="4">
        <f t="shared" si="153"/>
        <v>0.2446153846153846</v>
      </c>
      <c r="D875" s="14">
        <f t="shared" si="157"/>
        <v>7774245.1132772062</v>
      </c>
      <c r="E875" s="14">
        <f t="shared" si="154"/>
        <v>-4.6954630762497021E-61</v>
      </c>
      <c r="F875" s="14">
        <f t="shared" si="158"/>
        <v>2.1234150148508989E-60</v>
      </c>
      <c r="G875" s="14">
        <f t="shared" si="159"/>
        <v>-3.4715177500999086E-61</v>
      </c>
      <c r="H875" s="14">
        <f t="shared" si="160"/>
        <v>825754.8867227966</v>
      </c>
      <c r="I875" s="14">
        <f t="shared" si="152"/>
        <v>8.1669808263496107E-61</v>
      </c>
      <c r="J875" s="3">
        <f t="shared" si="161"/>
        <v>825754.8867227966</v>
      </c>
      <c r="K875" s="3">
        <f t="shared" si="162"/>
        <v>4.6954630762497021E-61</v>
      </c>
      <c r="L875" s="3" t="str">
        <f ca="1">IF($A875&lt;=MAX(COVID19!A870:A4200),_xlfn.NUMBERVALUE(INDIRECT(ADDRESS((ROW(L875)-7)*28+29,5,,,"COVID19"))),"")</f>
        <v/>
      </c>
    </row>
    <row r="876" spans="1:12" x14ac:dyDescent="0.4">
      <c r="A876" s="1">
        <f t="shared" si="155"/>
        <v>44755</v>
      </c>
      <c r="B876" s="3">
        <f t="shared" si="156"/>
        <v>869</v>
      </c>
      <c r="C876" s="4">
        <f t="shared" si="153"/>
        <v>0.2446153846153846</v>
      </c>
      <c r="D876" s="14">
        <f t="shared" si="157"/>
        <v>7774245.1132772062</v>
      </c>
      <c r="E876" s="14">
        <f t="shared" si="154"/>
        <v>-3.9278136388982323E-61</v>
      </c>
      <c r="F876" s="14">
        <f t="shared" si="158"/>
        <v>1.7762632398409081E-60</v>
      </c>
      <c r="G876" s="14">
        <f t="shared" si="159"/>
        <v>-2.9039680527975675E-61</v>
      </c>
      <c r="H876" s="14">
        <f t="shared" si="160"/>
        <v>825754.8867227966</v>
      </c>
      <c r="I876" s="14">
        <f t="shared" si="152"/>
        <v>6.8317816916957997E-61</v>
      </c>
      <c r="J876" s="3">
        <f t="shared" si="161"/>
        <v>825754.8867227966</v>
      </c>
      <c r="K876" s="3">
        <f t="shared" si="162"/>
        <v>3.9278136388982323E-61</v>
      </c>
      <c r="L876" s="3" t="str">
        <f ca="1">IF($A876&lt;=MAX(COVID19!A871:A4200),_xlfn.NUMBERVALUE(INDIRECT(ADDRESS((ROW(L876)-7)*28+29,5,,,"COVID19"))),"")</f>
        <v/>
      </c>
    </row>
    <row r="877" spans="1:12" x14ac:dyDescent="0.4">
      <c r="A877" s="1">
        <f t="shared" si="155"/>
        <v>44756</v>
      </c>
      <c r="B877" s="3">
        <f t="shared" si="156"/>
        <v>870</v>
      </c>
      <c r="C877" s="4">
        <f t="shared" si="153"/>
        <v>0.2446153846153846</v>
      </c>
      <c r="D877" s="14">
        <f t="shared" si="157"/>
        <v>7774245.1132772062</v>
      </c>
      <c r="E877" s="14">
        <f t="shared" si="154"/>
        <v>-3.2856652754763419E-61</v>
      </c>
      <c r="F877" s="14">
        <f t="shared" si="158"/>
        <v>1.4858664345611515E-60</v>
      </c>
      <c r="G877" s="14">
        <f t="shared" si="159"/>
        <v>-2.4292056266819327E-61</v>
      </c>
      <c r="H877" s="14">
        <f t="shared" si="160"/>
        <v>825754.8867227966</v>
      </c>
      <c r="I877" s="14">
        <f t="shared" si="152"/>
        <v>5.7148709021582746E-61</v>
      </c>
      <c r="J877" s="3">
        <f t="shared" si="161"/>
        <v>825754.8867227966</v>
      </c>
      <c r="K877" s="3">
        <f t="shared" si="162"/>
        <v>3.2856652754763419E-61</v>
      </c>
      <c r="L877" s="3" t="str">
        <f ca="1">IF($A877&lt;=MAX(COVID19!A872:A4200),_xlfn.NUMBERVALUE(INDIRECT(ADDRESS((ROW(L877)-7)*28+29,5,,,"COVID19"))),"")</f>
        <v/>
      </c>
    </row>
    <row r="878" spans="1:12" x14ac:dyDescent="0.4">
      <c r="A878" s="1">
        <f t="shared" si="155"/>
        <v>44757</v>
      </c>
      <c r="B878" s="3">
        <f t="shared" si="156"/>
        <v>871</v>
      </c>
      <c r="C878" s="4">
        <f t="shared" si="153"/>
        <v>0.2446153846153846</v>
      </c>
      <c r="D878" s="14">
        <f t="shared" si="157"/>
        <v>7774245.1132772062</v>
      </c>
      <c r="E878" s="14">
        <f t="shared" si="154"/>
        <v>-2.7485001313604169E-61</v>
      </c>
      <c r="F878" s="14">
        <f t="shared" si="158"/>
        <v>1.2429458718929582E-60</v>
      </c>
      <c r="G878" s="14">
        <f t="shared" si="159"/>
        <v>-2.0320609143817294E-61</v>
      </c>
      <c r="H878" s="14">
        <f t="shared" si="160"/>
        <v>825754.8867227966</v>
      </c>
      <c r="I878" s="14">
        <f t="shared" si="152"/>
        <v>4.7805610457421463E-61</v>
      </c>
      <c r="J878" s="3">
        <f t="shared" si="161"/>
        <v>825754.8867227966</v>
      </c>
      <c r="K878" s="3">
        <f t="shared" si="162"/>
        <v>2.7485001313604169E-61</v>
      </c>
      <c r="L878" s="3" t="str">
        <f ca="1">IF($A878&lt;=MAX(COVID19!A873:A4200),_xlfn.NUMBERVALUE(INDIRECT(ADDRESS((ROW(L878)-7)*28+29,5,,,"COVID19"))),"")</f>
        <v/>
      </c>
    </row>
    <row r="879" spans="1:12" x14ac:dyDescent="0.4">
      <c r="A879" s="1">
        <f t="shared" si="155"/>
        <v>44758</v>
      </c>
      <c r="B879" s="3">
        <f t="shared" si="156"/>
        <v>872</v>
      </c>
      <c r="C879" s="4">
        <f t="shared" si="153"/>
        <v>0.2446153846153846</v>
      </c>
      <c r="D879" s="14">
        <f t="shared" si="157"/>
        <v>7774245.1132772062</v>
      </c>
      <c r="E879" s="14">
        <f t="shared" si="154"/>
        <v>-2.2991547643248728E-61</v>
      </c>
      <c r="F879" s="14">
        <f t="shared" si="158"/>
        <v>1.0397397804547853E-60</v>
      </c>
      <c r="G879" s="14">
        <f t="shared" si="159"/>
        <v>-1.6998443912704551E-61</v>
      </c>
      <c r="H879" s="14">
        <f t="shared" si="160"/>
        <v>825754.8867227966</v>
      </c>
      <c r="I879" s="14">
        <f t="shared" si="152"/>
        <v>3.9989991555953279E-61</v>
      </c>
      <c r="J879" s="3">
        <f t="shared" si="161"/>
        <v>825754.8867227966</v>
      </c>
      <c r="K879" s="3">
        <f t="shared" si="162"/>
        <v>2.2991547643248728E-61</v>
      </c>
      <c r="L879" s="3" t="str">
        <f ca="1">IF($A879&lt;=MAX(COVID19!A874:A4200),_xlfn.NUMBERVALUE(INDIRECT(ADDRESS((ROW(L879)-7)*28+29,5,,,"COVID19"))),"")</f>
        <v/>
      </c>
    </row>
    <row r="880" spans="1:12" x14ac:dyDescent="0.4">
      <c r="A880" s="1">
        <f t="shared" si="155"/>
        <v>44759</v>
      </c>
      <c r="B880" s="3">
        <f t="shared" si="156"/>
        <v>873</v>
      </c>
      <c r="C880" s="4">
        <f t="shared" si="153"/>
        <v>0.2446153846153846</v>
      </c>
      <c r="D880" s="14">
        <f t="shared" si="157"/>
        <v>7774245.1132772062</v>
      </c>
      <c r="E880" s="14">
        <f t="shared" si="154"/>
        <v>-1.923271740104051E-61</v>
      </c>
      <c r="F880" s="14">
        <f t="shared" si="158"/>
        <v>8.6975534132773975E-61</v>
      </c>
      <c r="G880" s="14">
        <f t="shared" si="159"/>
        <v>-1.4219411111564859E-61</v>
      </c>
      <c r="H880" s="14">
        <f t="shared" si="160"/>
        <v>825754.8867227966</v>
      </c>
      <c r="I880" s="14">
        <f t="shared" si="152"/>
        <v>3.3452128512605369E-61</v>
      </c>
      <c r="J880" s="3">
        <f t="shared" si="161"/>
        <v>825754.8867227966</v>
      </c>
      <c r="K880" s="3">
        <f t="shared" si="162"/>
        <v>1.923271740104051E-61</v>
      </c>
      <c r="L880" s="3" t="str">
        <f ca="1">IF($A880&lt;=MAX(COVID19!A875:A4200),_xlfn.NUMBERVALUE(INDIRECT(ADDRESS((ROW(L880)-7)*28+29,5,,,"COVID19"))),"")</f>
        <v/>
      </c>
    </row>
    <row r="881" spans="1:12" x14ac:dyDescent="0.4">
      <c r="A881" s="1">
        <f t="shared" si="155"/>
        <v>44760</v>
      </c>
      <c r="B881" s="3">
        <f t="shared" si="156"/>
        <v>874</v>
      </c>
      <c r="C881" s="4">
        <f t="shared" si="153"/>
        <v>0.2446153846153846</v>
      </c>
      <c r="D881" s="14">
        <f t="shared" si="157"/>
        <v>7774245.1132772062</v>
      </c>
      <c r="E881" s="14">
        <f t="shared" si="154"/>
        <v>-1.6088408852150661E-61</v>
      </c>
      <c r="F881" s="14">
        <f t="shared" si="158"/>
        <v>7.275612302120912E-61</v>
      </c>
      <c r="G881" s="14">
        <f t="shared" si="159"/>
        <v>-1.1894715386775922E-61</v>
      </c>
      <c r="H881" s="14">
        <f t="shared" si="160"/>
        <v>825754.8867227966</v>
      </c>
      <c r="I881" s="14">
        <f t="shared" si="152"/>
        <v>2.7983124238926583E-61</v>
      </c>
      <c r="J881" s="3">
        <f t="shared" si="161"/>
        <v>825754.8867227966</v>
      </c>
      <c r="K881" s="3">
        <f t="shared" si="162"/>
        <v>1.6088408852150661E-61</v>
      </c>
      <c r="L881" s="3" t="str">
        <f ca="1">IF($A881&lt;=MAX(COVID19!A876:A4200),_xlfn.NUMBERVALUE(INDIRECT(ADDRESS((ROW(L881)-7)*28+29,5,,,"COVID19"))),"")</f>
        <v/>
      </c>
    </row>
    <row r="882" spans="1:12" x14ac:dyDescent="0.4">
      <c r="A882" s="1">
        <f t="shared" si="155"/>
        <v>44761</v>
      </c>
      <c r="B882" s="3">
        <f t="shared" si="156"/>
        <v>875</v>
      </c>
      <c r="C882" s="4">
        <f t="shared" si="153"/>
        <v>0.2446153846153846</v>
      </c>
      <c r="D882" s="14">
        <f t="shared" si="157"/>
        <v>7774245.1132772062</v>
      </c>
      <c r="E882" s="14">
        <f t="shared" si="154"/>
        <v>-1.3458155392017375E-61</v>
      </c>
      <c r="F882" s="14">
        <f t="shared" si="158"/>
        <v>6.0861407634433201E-61</v>
      </c>
      <c r="G882" s="14">
        <f t="shared" si="159"/>
        <v>-9.9500783135338552E-62</v>
      </c>
      <c r="H882" s="14">
        <f t="shared" si="160"/>
        <v>825754.8867227966</v>
      </c>
      <c r="I882" s="14">
        <f t="shared" si="152"/>
        <v>2.340823370555123E-61</v>
      </c>
      <c r="J882" s="3">
        <f t="shared" si="161"/>
        <v>825754.8867227966</v>
      </c>
      <c r="K882" s="3">
        <f t="shared" si="162"/>
        <v>1.3458155392017375E-61</v>
      </c>
      <c r="L882" s="3" t="str">
        <f ca="1">IF($A882&lt;=MAX(COVID19!A877:A4200),_xlfn.NUMBERVALUE(INDIRECT(ADDRESS((ROW(L882)-7)*28+29,5,,,"COVID19"))),"")</f>
        <v/>
      </c>
    </row>
    <row r="883" spans="1:12" x14ac:dyDescent="0.4">
      <c r="A883" s="1">
        <f t="shared" si="155"/>
        <v>44762</v>
      </c>
      <c r="B883" s="3">
        <f t="shared" si="156"/>
        <v>876</v>
      </c>
      <c r="C883" s="4">
        <f t="shared" si="153"/>
        <v>0.2446153846153846</v>
      </c>
      <c r="D883" s="14">
        <f t="shared" si="157"/>
        <v>7774245.1132772062</v>
      </c>
      <c r="E883" s="14">
        <f t="shared" si="154"/>
        <v>-1.1257915448330638E-61</v>
      </c>
      <c r="F883" s="14">
        <f t="shared" si="158"/>
        <v>5.0911329320899346E-61</v>
      </c>
      <c r="G883" s="14">
        <f t="shared" si="159"/>
        <v>-8.3233650597075701E-62</v>
      </c>
      <c r="H883" s="14">
        <f t="shared" si="160"/>
        <v>825754.8867227966</v>
      </c>
      <c r="I883" s="14">
        <f t="shared" si="152"/>
        <v>1.9581280508038208E-61</v>
      </c>
      <c r="J883" s="3">
        <f t="shared" si="161"/>
        <v>825754.8867227966</v>
      </c>
      <c r="K883" s="3">
        <f t="shared" si="162"/>
        <v>1.1257915448330638E-61</v>
      </c>
      <c r="L883" s="3" t="str">
        <f ca="1">IF($A883&lt;=MAX(COVID19!A878:A4200),_xlfn.NUMBERVALUE(INDIRECT(ADDRESS((ROW(L883)-7)*28+29,5,,,"COVID19"))),"")</f>
        <v/>
      </c>
    </row>
    <row r="884" spans="1:12" x14ac:dyDescent="0.4">
      <c r="A884" s="1">
        <f t="shared" si="155"/>
        <v>44763</v>
      </c>
      <c r="B884" s="3">
        <f t="shared" si="156"/>
        <v>877</v>
      </c>
      <c r="C884" s="4">
        <f t="shared" si="153"/>
        <v>0.2446153846153846</v>
      </c>
      <c r="D884" s="14">
        <f t="shared" si="157"/>
        <v>7774245.1132772062</v>
      </c>
      <c r="E884" s="14">
        <f t="shared" si="154"/>
        <v>-9.4173871938599493E-62</v>
      </c>
      <c r="F884" s="14">
        <f t="shared" si="158"/>
        <v>4.2587964261191778E-61</v>
      </c>
      <c r="G884" s="14">
        <f t="shared" si="159"/>
        <v>-6.9625990604445808E-62</v>
      </c>
      <c r="H884" s="14">
        <f t="shared" si="160"/>
        <v>825754.8867227966</v>
      </c>
      <c r="I884" s="14">
        <f t="shared" si="152"/>
        <v>1.637998625430453E-61</v>
      </c>
      <c r="J884" s="3">
        <f t="shared" si="161"/>
        <v>825754.8867227966</v>
      </c>
      <c r="K884" s="3">
        <f t="shared" si="162"/>
        <v>9.4173871938599493E-62</v>
      </c>
      <c r="L884" s="3" t="str">
        <f ca="1">IF($A884&lt;=MAX(COVID19!A879:A4200),_xlfn.NUMBERVALUE(INDIRECT(ADDRESS((ROW(L884)-7)*28+29,5,,,"COVID19"))),"")</f>
        <v/>
      </c>
    </row>
    <row r="885" spans="1:12" x14ac:dyDescent="0.4">
      <c r="A885" s="1">
        <f t="shared" si="155"/>
        <v>44764</v>
      </c>
      <c r="B885" s="3">
        <f t="shared" si="156"/>
        <v>878</v>
      </c>
      <c r="C885" s="4">
        <f t="shared" si="153"/>
        <v>0.2446153846153846</v>
      </c>
      <c r="D885" s="14">
        <f t="shared" si="157"/>
        <v>7774245.1132772062</v>
      </c>
      <c r="E885" s="14">
        <f t="shared" si="154"/>
        <v>-7.8777622701215264E-62</v>
      </c>
      <c r="F885" s="14">
        <f t="shared" si="158"/>
        <v>3.5625365200747197E-61</v>
      </c>
      <c r="G885" s="14">
        <f t="shared" si="159"/>
        <v>-5.8243012686273946E-62</v>
      </c>
      <c r="H885" s="14">
        <f t="shared" si="160"/>
        <v>825754.8867227966</v>
      </c>
      <c r="I885" s="14">
        <f t="shared" si="152"/>
        <v>1.3702063538748921E-61</v>
      </c>
      <c r="J885" s="3">
        <f t="shared" si="161"/>
        <v>825754.8867227966</v>
      </c>
      <c r="K885" s="3">
        <f t="shared" si="162"/>
        <v>7.8777622701215264E-62</v>
      </c>
      <c r="L885" s="3" t="str">
        <f ca="1">IF($A885&lt;=MAX(COVID19!A880:A4200),_xlfn.NUMBERVALUE(INDIRECT(ADDRESS((ROW(L885)-7)*28+29,5,,,"COVID19"))),"")</f>
        <v/>
      </c>
    </row>
    <row r="886" spans="1:12" x14ac:dyDescent="0.4">
      <c r="A886" s="1">
        <f t="shared" si="155"/>
        <v>44765</v>
      </c>
      <c r="B886" s="3">
        <f t="shared" si="156"/>
        <v>879</v>
      </c>
      <c r="C886" s="4">
        <f t="shared" si="153"/>
        <v>0.2446153846153846</v>
      </c>
      <c r="D886" s="14">
        <f t="shared" si="157"/>
        <v>7774245.1132772062</v>
      </c>
      <c r="E886" s="14">
        <f t="shared" si="154"/>
        <v>-6.5898467491081013E-62</v>
      </c>
      <c r="F886" s="14">
        <f t="shared" si="158"/>
        <v>2.9801063932119802E-61</v>
      </c>
      <c r="G886" s="14">
        <f t="shared" si="159"/>
        <v>-4.8721009170918218E-62</v>
      </c>
      <c r="H886" s="14">
        <f t="shared" si="160"/>
        <v>825754.8867227966</v>
      </c>
      <c r="I886" s="14">
        <f t="shared" si="152"/>
        <v>1.1461947666199923E-61</v>
      </c>
      <c r="J886" s="3">
        <f t="shared" si="161"/>
        <v>825754.8867227966</v>
      </c>
      <c r="K886" s="3">
        <f t="shared" si="162"/>
        <v>6.5898467491081013E-62</v>
      </c>
      <c r="L886" s="3" t="str">
        <f ca="1">IF($A886&lt;=MAX(COVID19!A881:A4200),_xlfn.NUMBERVALUE(INDIRECT(ADDRESS((ROW(L886)-7)*28+29,5,,,"COVID19"))),"")</f>
        <v/>
      </c>
    </row>
    <row r="887" spans="1:12" x14ac:dyDescent="0.4">
      <c r="A887" s="1">
        <f t="shared" si="155"/>
        <v>44766</v>
      </c>
      <c r="B887" s="3">
        <f t="shared" si="156"/>
        <v>880</v>
      </c>
      <c r="C887" s="4">
        <f t="shared" si="153"/>
        <v>0.2446153846153846</v>
      </c>
      <c r="D887" s="14">
        <f t="shared" si="157"/>
        <v>7774245.1132772062</v>
      </c>
      <c r="E887" s="14">
        <f t="shared" si="154"/>
        <v>-5.5124892942549669E-62</v>
      </c>
      <c r="F887" s="14">
        <f t="shared" si="158"/>
        <v>2.492896301502798E-61</v>
      </c>
      <c r="G887" s="14">
        <f t="shared" si="159"/>
        <v>-4.0755734038327172E-62</v>
      </c>
      <c r="H887" s="14">
        <f t="shared" si="160"/>
        <v>825754.8867227966</v>
      </c>
      <c r="I887" s="14">
        <f t="shared" si="152"/>
        <v>9.588062698087684E-62</v>
      </c>
      <c r="J887" s="3">
        <f t="shared" si="161"/>
        <v>825754.8867227966</v>
      </c>
      <c r="K887" s="3">
        <f t="shared" si="162"/>
        <v>5.5124892942549669E-62</v>
      </c>
      <c r="L887" s="3" t="str">
        <f ca="1">IF($A887&lt;=MAX(COVID19!A882:A4200),_xlfn.NUMBERVALUE(INDIRECT(ADDRESS((ROW(L887)-7)*28+29,5,,,"COVID19"))),"")</f>
        <v/>
      </c>
    </row>
    <row r="888" spans="1:12" x14ac:dyDescent="0.4">
      <c r="A888" s="1">
        <f t="shared" si="155"/>
        <v>44767</v>
      </c>
      <c r="B888" s="3">
        <f t="shared" si="156"/>
        <v>881</v>
      </c>
      <c r="C888" s="4">
        <f t="shared" si="153"/>
        <v>0.2446153846153846</v>
      </c>
      <c r="D888" s="14">
        <f t="shared" si="157"/>
        <v>7774245.1132772062</v>
      </c>
      <c r="E888" s="14">
        <f t="shared" si="154"/>
        <v>-4.611266297412516E-62</v>
      </c>
      <c r="F888" s="14">
        <f t="shared" si="158"/>
        <v>2.0853389611195263E-61</v>
      </c>
      <c r="G888" s="14">
        <f t="shared" si="159"/>
        <v>-3.4092681684318153E-62</v>
      </c>
      <c r="H888" s="14">
        <f t="shared" si="160"/>
        <v>825754.8867227966</v>
      </c>
      <c r="I888" s="14">
        <f t="shared" si="152"/>
        <v>8.0205344658443313E-62</v>
      </c>
      <c r="J888" s="3">
        <f t="shared" si="161"/>
        <v>825754.8867227966</v>
      </c>
      <c r="K888" s="3">
        <f t="shared" si="162"/>
        <v>4.611266297412516E-62</v>
      </c>
      <c r="L888" s="3" t="str">
        <f ca="1">IF($A888&lt;=MAX(COVID19!A883:A4200),_xlfn.NUMBERVALUE(INDIRECT(ADDRESS((ROW(L888)-7)*28+29,5,,,"COVID19"))),"")</f>
        <v/>
      </c>
    </row>
    <row r="889" spans="1:12" x14ac:dyDescent="0.4">
      <c r="A889" s="1">
        <f t="shared" si="155"/>
        <v>44768</v>
      </c>
      <c r="B889" s="3">
        <f t="shared" si="156"/>
        <v>882</v>
      </c>
      <c r="C889" s="4">
        <f t="shared" si="153"/>
        <v>0.2446153846153846</v>
      </c>
      <c r="D889" s="14">
        <f t="shared" si="157"/>
        <v>7774245.1132772062</v>
      </c>
      <c r="E889" s="14">
        <f t="shared" si="154"/>
        <v>-3.8573819794649437E-62</v>
      </c>
      <c r="F889" s="14">
        <f t="shared" si="158"/>
        <v>1.7444121442763447E-61</v>
      </c>
      <c r="G889" s="14">
        <f t="shared" si="159"/>
        <v>-2.8518954985209971E-62</v>
      </c>
      <c r="H889" s="14">
        <f t="shared" si="160"/>
        <v>825754.8867227966</v>
      </c>
      <c r="I889" s="14">
        <f t="shared" si="152"/>
        <v>6.7092774779859408E-62</v>
      </c>
      <c r="J889" s="3">
        <f t="shared" si="161"/>
        <v>825754.8867227966</v>
      </c>
      <c r="K889" s="3">
        <f t="shared" si="162"/>
        <v>3.8573819794649437E-62</v>
      </c>
      <c r="L889" s="3" t="str">
        <f ca="1">IF($A889&lt;=MAX(COVID19!A884:A4200),_xlfn.NUMBERVALUE(INDIRECT(ADDRESS((ROW(L889)-7)*28+29,5,,,"COVID19"))),"")</f>
        <v/>
      </c>
    </row>
    <row r="890" spans="1:12" x14ac:dyDescent="0.4">
      <c r="A890" s="1">
        <f t="shared" si="155"/>
        <v>44769</v>
      </c>
      <c r="B890" s="3">
        <f t="shared" si="156"/>
        <v>883</v>
      </c>
      <c r="C890" s="4">
        <f t="shared" si="153"/>
        <v>0.2446153846153846</v>
      </c>
      <c r="D890" s="14">
        <f t="shared" si="157"/>
        <v>7774245.1132772062</v>
      </c>
      <c r="E890" s="14">
        <f t="shared" si="154"/>
        <v>-3.2267483107297552E-62</v>
      </c>
      <c r="F890" s="14">
        <f t="shared" si="158"/>
        <v>1.459222594424245E-61</v>
      </c>
      <c r="G890" s="14">
        <f t="shared" si="159"/>
        <v>-2.3856462832096483E-62</v>
      </c>
      <c r="H890" s="14">
        <f t="shared" si="160"/>
        <v>825754.8867227966</v>
      </c>
      <c r="I890" s="14">
        <f t="shared" si="152"/>
        <v>5.6123945939394035E-62</v>
      </c>
      <c r="J890" s="3">
        <f t="shared" si="161"/>
        <v>825754.8867227966</v>
      </c>
      <c r="K890" s="3">
        <f t="shared" si="162"/>
        <v>3.2267483107297552E-62</v>
      </c>
      <c r="L890" s="3" t="str">
        <f ca="1">IF($A890&lt;=MAX(COVID19!A885:A4200),_xlfn.NUMBERVALUE(INDIRECT(ADDRESS((ROW(L890)-7)*28+29,5,,,"COVID19"))),"")</f>
        <v/>
      </c>
    </row>
    <row r="891" spans="1:12" x14ac:dyDescent="0.4">
      <c r="A891" s="1">
        <f t="shared" si="155"/>
        <v>44770</v>
      </c>
      <c r="B891" s="3">
        <f t="shared" si="156"/>
        <v>884</v>
      </c>
      <c r="C891" s="4">
        <f t="shared" si="153"/>
        <v>0.2446153846153846</v>
      </c>
      <c r="D891" s="14">
        <f t="shared" si="157"/>
        <v>7774245.1132772062</v>
      </c>
      <c r="E891" s="14">
        <f t="shared" si="154"/>
        <v>-2.6992153528548296E-62</v>
      </c>
      <c r="F891" s="14">
        <f t="shared" si="158"/>
        <v>1.2206579661032803E-61</v>
      </c>
      <c r="G891" s="14">
        <f t="shared" si="159"/>
        <v>-1.9956229783116323E-62</v>
      </c>
      <c r="H891" s="14">
        <f t="shared" si="160"/>
        <v>825754.8867227966</v>
      </c>
      <c r="I891" s="14">
        <f t="shared" si="152"/>
        <v>4.6948383311664619E-62</v>
      </c>
      <c r="J891" s="3">
        <f t="shared" si="161"/>
        <v>825754.8867227966</v>
      </c>
      <c r="K891" s="3">
        <f t="shared" si="162"/>
        <v>2.6992153528548296E-62</v>
      </c>
      <c r="L891" s="3" t="str">
        <f ca="1">IF($A891&lt;=MAX(COVID19!A886:A4200),_xlfn.NUMBERVALUE(INDIRECT(ADDRESS((ROW(L891)-7)*28+29,5,,,"COVID19"))),"")</f>
        <v/>
      </c>
    </row>
    <row r="892" spans="1:12" x14ac:dyDescent="0.4">
      <c r="A892" s="1">
        <f t="shared" si="155"/>
        <v>44771</v>
      </c>
      <c r="B892" s="3">
        <f t="shared" si="156"/>
        <v>885</v>
      </c>
      <c r="C892" s="4">
        <f t="shared" si="153"/>
        <v>0.2446153846153846</v>
      </c>
      <c r="D892" s="14">
        <f t="shared" si="157"/>
        <v>7774245.1132772062</v>
      </c>
      <c r="E892" s="14">
        <f t="shared" si="154"/>
        <v>-2.2579274301810943E-62</v>
      </c>
      <c r="F892" s="14">
        <f t="shared" si="158"/>
        <v>1.0210956682721171E-61</v>
      </c>
      <c r="G892" s="14">
        <f t="shared" si="159"/>
        <v>-1.6693636016347402E-62</v>
      </c>
      <c r="H892" s="14">
        <f t="shared" si="160"/>
        <v>825754.8867227966</v>
      </c>
      <c r="I892" s="14">
        <f t="shared" si="152"/>
        <v>3.9272910318158344E-62</v>
      </c>
      <c r="J892" s="3">
        <f t="shared" si="161"/>
        <v>825754.8867227966</v>
      </c>
      <c r="K892" s="3">
        <f t="shared" si="162"/>
        <v>2.2579274301810943E-62</v>
      </c>
      <c r="L892" s="3" t="str">
        <f ca="1">IF($A892&lt;=MAX(COVID19!A887:A4200),_xlfn.NUMBERVALUE(INDIRECT(ADDRESS((ROW(L892)-7)*28+29,5,,,"COVID19"))),"")</f>
        <v/>
      </c>
    </row>
    <row r="893" spans="1:12" x14ac:dyDescent="0.4">
      <c r="A893" s="1">
        <f t="shared" si="155"/>
        <v>44772</v>
      </c>
      <c r="B893" s="3">
        <f t="shared" si="156"/>
        <v>886</v>
      </c>
      <c r="C893" s="4">
        <f t="shared" si="153"/>
        <v>0.2446153846153846</v>
      </c>
      <c r="D893" s="14">
        <f t="shared" si="157"/>
        <v>7774245.1132772062</v>
      </c>
      <c r="E893" s="14">
        <f t="shared" si="154"/>
        <v>-1.8887845590282529E-62</v>
      </c>
      <c r="F893" s="14">
        <f t="shared" si="158"/>
        <v>8.5415930810864309E-62</v>
      </c>
      <c r="G893" s="14">
        <f t="shared" si="159"/>
        <v>-1.3964435490819127E-62</v>
      </c>
      <c r="H893" s="14">
        <f t="shared" si="160"/>
        <v>825754.8867227966</v>
      </c>
      <c r="I893" s="14">
        <f t="shared" si="152"/>
        <v>3.2852281081101656E-62</v>
      </c>
      <c r="J893" s="3">
        <f t="shared" si="161"/>
        <v>825754.8867227966</v>
      </c>
      <c r="K893" s="3">
        <f t="shared" si="162"/>
        <v>1.8887845590282529E-62</v>
      </c>
      <c r="L893" s="3" t="str">
        <f ca="1">IF($A893&lt;=MAX(COVID19!A888:A4200),_xlfn.NUMBERVALUE(INDIRECT(ADDRESS((ROW(L893)-7)*28+29,5,,,"COVID19"))),"")</f>
        <v/>
      </c>
    </row>
    <row r="894" spans="1:12" x14ac:dyDescent="0.4">
      <c r="A894" s="1">
        <f t="shared" si="155"/>
        <v>44773</v>
      </c>
      <c r="B894" s="3">
        <f t="shared" si="156"/>
        <v>887</v>
      </c>
      <c r="C894" s="4">
        <f t="shared" si="153"/>
        <v>0.2446153846153846</v>
      </c>
      <c r="D894" s="14">
        <f t="shared" si="157"/>
        <v>7774245.1132772062</v>
      </c>
      <c r="E894" s="14">
        <f t="shared" si="154"/>
        <v>-1.5799919265507234E-62</v>
      </c>
      <c r="F894" s="14">
        <f t="shared" si="158"/>
        <v>7.145149532004518E-62</v>
      </c>
      <c r="G894" s="14">
        <f t="shared" si="159"/>
        <v>-1.1681425088356296E-62</v>
      </c>
      <c r="H894" s="14">
        <f t="shared" si="160"/>
        <v>825754.8867227966</v>
      </c>
      <c r="I894" s="14">
        <f t="shared" si="152"/>
        <v>2.748134435386353E-62</v>
      </c>
      <c r="J894" s="3">
        <f t="shared" si="161"/>
        <v>825754.8867227966</v>
      </c>
      <c r="K894" s="3">
        <f t="shared" si="162"/>
        <v>1.5799919265507234E-62</v>
      </c>
      <c r="L894" s="3" t="str">
        <f ca="1">IF($A894&lt;=MAX(COVID19!A889:A4200),_xlfn.NUMBERVALUE(INDIRECT(ADDRESS((ROW(L894)-7)*28+29,5,,,"COVID19"))),"")</f>
        <v/>
      </c>
    </row>
    <row r="895" spans="1:12" x14ac:dyDescent="0.4">
      <c r="A895" s="1">
        <f t="shared" si="155"/>
        <v>44774</v>
      </c>
      <c r="B895" s="3">
        <f t="shared" si="156"/>
        <v>888</v>
      </c>
      <c r="C895" s="4">
        <f t="shared" si="153"/>
        <v>0.2446153846153846</v>
      </c>
      <c r="D895" s="14">
        <f t="shared" si="157"/>
        <v>7774245.1132772062</v>
      </c>
      <c r="E895" s="14">
        <f t="shared" si="154"/>
        <v>-1.3216830241612144E-62</v>
      </c>
      <c r="F895" s="14">
        <f t="shared" si="158"/>
        <v>5.9770070231688888E-62</v>
      </c>
      <c r="G895" s="14">
        <f t="shared" si="159"/>
        <v>-9.7716583090374246E-63</v>
      </c>
      <c r="H895" s="14">
        <f t="shared" si="160"/>
        <v>825754.8867227966</v>
      </c>
      <c r="I895" s="14">
        <f t="shared" si="152"/>
        <v>2.2988488550649569E-62</v>
      </c>
      <c r="J895" s="3">
        <f t="shared" si="161"/>
        <v>825754.8867227966</v>
      </c>
      <c r="K895" s="3">
        <f t="shared" si="162"/>
        <v>1.3216830241612144E-62</v>
      </c>
      <c r="L895" s="3" t="str">
        <f ca="1">IF($A895&lt;=MAX(COVID19!A890:A4200),_xlfn.NUMBERVALUE(INDIRECT(ADDRESS((ROW(L895)-7)*28+29,5,,,"COVID19"))),"")</f>
        <v/>
      </c>
    </row>
    <row r="896" spans="1:12" x14ac:dyDescent="0.4">
      <c r="A896" s="1">
        <f t="shared" si="155"/>
        <v>44775</v>
      </c>
      <c r="B896" s="3">
        <f t="shared" si="156"/>
        <v>889</v>
      </c>
      <c r="C896" s="4">
        <f t="shared" si="153"/>
        <v>0.2446153846153846</v>
      </c>
      <c r="D896" s="14">
        <f t="shared" si="157"/>
        <v>7774245.1132772062</v>
      </c>
      <c r="E896" s="14">
        <f t="shared" si="154"/>
        <v>-1.1056043939221061E-62</v>
      </c>
      <c r="F896" s="14">
        <f t="shared" si="158"/>
        <v>4.9998411922651461E-62</v>
      </c>
      <c r="G896" s="14">
        <f t="shared" si="159"/>
        <v>-8.1741144925679616E-63</v>
      </c>
      <c r="H896" s="14">
        <f t="shared" si="160"/>
        <v>825754.8867227966</v>
      </c>
      <c r="I896" s="14">
        <f t="shared" si="152"/>
        <v>1.9230158431789023E-62</v>
      </c>
      <c r="J896" s="3">
        <f t="shared" si="161"/>
        <v>825754.8867227966</v>
      </c>
      <c r="K896" s="3">
        <f t="shared" si="162"/>
        <v>1.1056043939221061E-62</v>
      </c>
      <c r="L896" s="3" t="str">
        <f ca="1">IF($A896&lt;=MAX(COVID19!A891:A4200),_xlfn.NUMBERVALUE(INDIRECT(ADDRESS((ROW(L896)-7)*28+29,5,,,"COVID19"))),"")</f>
        <v/>
      </c>
    </row>
    <row r="897" spans="1:12" x14ac:dyDescent="0.4">
      <c r="A897" s="1">
        <f t="shared" si="155"/>
        <v>44776</v>
      </c>
      <c r="B897" s="3">
        <f t="shared" si="156"/>
        <v>890</v>
      </c>
      <c r="C897" s="4">
        <f t="shared" si="153"/>
        <v>0.2446153846153846</v>
      </c>
      <c r="D897" s="14">
        <f t="shared" si="157"/>
        <v>7774245.1132772062</v>
      </c>
      <c r="E897" s="14">
        <f t="shared" si="154"/>
        <v>-9.2485191495564509E-63</v>
      </c>
      <c r="F897" s="14">
        <f t="shared" si="158"/>
        <v>4.18242974300835E-62</v>
      </c>
      <c r="G897" s="14">
        <f t="shared" si="159"/>
        <v>-6.8377490927833541E-63</v>
      </c>
      <c r="H897" s="14">
        <f t="shared" si="160"/>
        <v>825754.8867227966</v>
      </c>
      <c r="I897" s="14">
        <f t="shared" si="152"/>
        <v>1.6086268242339805E-62</v>
      </c>
      <c r="J897" s="3">
        <f t="shared" si="161"/>
        <v>825754.8867227966</v>
      </c>
      <c r="K897" s="3">
        <f t="shared" si="162"/>
        <v>9.2485191495564509E-63</v>
      </c>
      <c r="L897" s="3" t="str">
        <f ca="1">IF($A897&lt;=MAX(COVID19!A892:A4200),_xlfn.NUMBERVALUE(INDIRECT(ADDRESS((ROW(L897)-7)*28+29,5,,,"COVID19"))),"")</f>
        <v/>
      </c>
    </row>
    <row r="898" spans="1:12" x14ac:dyDescent="0.4">
      <c r="A898" s="1">
        <f t="shared" si="155"/>
        <v>44777</v>
      </c>
      <c r="B898" s="3">
        <f t="shared" si="156"/>
        <v>891</v>
      </c>
      <c r="C898" s="4">
        <f t="shared" si="153"/>
        <v>0.2446153846153846</v>
      </c>
      <c r="D898" s="14">
        <f t="shared" si="157"/>
        <v>7774245.1132772062</v>
      </c>
      <c r="E898" s="14">
        <f t="shared" si="154"/>
        <v>-7.7365020372502846E-63</v>
      </c>
      <c r="F898" s="14">
        <f t="shared" si="158"/>
        <v>3.4986548337300145E-62</v>
      </c>
      <c r="G898" s="14">
        <f t="shared" si="159"/>
        <v>-5.7198627078651543E-63</v>
      </c>
      <c r="H898" s="14">
        <f t="shared" si="160"/>
        <v>825754.8867227966</v>
      </c>
      <c r="I898" s="14">
        <f t="shared" si="152"/>
        <v>1.3456364745115439E-62</v>
      </c>
      <c r="J898" s="3">
        <f t="shared" si="161"/>
        <v>825754.8867227966</v>
      </c>
      <c r="K898" s="3">
        <f t="shared" si="162"/>
        <v>7.7365020372502846E-63</v>
      </c>
      <c r="L898" s="3" t="str">
        <f ca="1">IF($A898&lt;=MAX(COVID19!A893:A4200),_xlfn.NUMBERVALUE(INDIRECT(ADDRESS((ROW(L898)-7)*28+29,5,,,"COVID19"))),"")</f>
        <v/>
      </c>
    </row>
    <row r="899" spans="1:12" x14ac:dyDescent="0.4">
      <c r="A899" s="1">
        <f t="shared" si="155"/>
        <v>44778</v>
      </c>
      <c r="B899" s="3">
        <f t="shared" si="156"/>
        <v>892</v>
      </c>
      <c r="C899" s="4">
        <f t="shared" si="153"/>
        <v>0.2446153846153846</v>
      </c>
      <c r="D899" s="14">
        <f t="shared" si="157"/>
        <v>7774245.1132772062</v>
      </c>
      <c r="E899" s="14">
        <f t="shared" si="154"/>
        <v>-6.4716807960816409E-63</v>
      </c>
      <c r="F899" s="14">
        <f t="shared" si="158"/>
        <v>2.9266685629434991E-62</v>
      </c>
      <c r="G899" s="14">
        <f t="shared" si="159"/>
        <v>-4.784736753701046E-63</v>
      </c>
      <c r="H899" s="14">
        <f t="shared" si="160"/>
        <v>825754.8867227966</v>
      </c>
      <c r="I899" s="14">
        <f t="shared" si="152"/>
        <v>1.1256417549782687E-62</v>
      </c>
      <c r="J899" s="3">
        <f t="shared" si="161"/>
        <v>825754.8867227966</v>
      </c>
      <c r="K899" s="3">
        <f t="shared" si="162"/>
        <v>6.4716807960816409E-63</v>
      </c>
      <c r="L899" s="3" t="str">
        <f ca="1">IF($A899&lt;=MAX(COVID19!A894:A4200),_xlfn.NUMBERVALUE(INDIRECT(ADDRESS((ROW(L899)-7)*28+29,5,,,"COVID19"))),"")</f>
        <v/>
      </c>
    </row>
    <row r="900" spans="1:12" x14ac:dyDescent="0.4">
      <c r="A900" s="1">
        <f t="shared" si="155"/>
        <v>44779</v>
      </c>
      <c r="B900" s="3">
        <f t="shared" si="156"/>
        <v>893</v>
      </c>
      <c r="C900" s="4">
        <f t="shared" si="153"/>
        <v>0.2446153846153846</v>
      </c>
      <c r="D900" s="14">
        <f t="shared" si="157"/>
        <v>7774245.1132772062</v>
      </c>
      <c r="E900" s="14">
        <f t="shared" si="154"/>
        <v>-5.4136419954020829E-63</v>
      </c>
      <c r="F900" s="14">
        <f t="shared" si="158"/>
        <v>2.4481948875733946E-62</v>
      </c>
      <c r="G900" s="14">
        <f t="shared" si="159"/>
        <v>-4.0024921875725112E-63</v>
      </c>
      <c r="H900" s="14">
        <f t="shared" si="160"/>
        <v>825754.8867227966</v>
      </c>
      <c r="I900" s="14">
        <f t="shared" si="152"/>
        <v>9.4161341829745941E-63</v>
      </c>
      <c r="J900" s="3">
        <f t="shared" si="161"/>
        <v>825754.8867227966</v>
      </c>
      <c r="K900" s="3">
        <f t="shared" si="162"/>
        <v>5.4136419954020829E-63</v>
      </c>
      <c r="L900" s="3" t="str">
        <f ca="1">IF($A900&lt;=MAX(COVID19!A895:A4200),_xlfn.NUMBERVALUE(INDIRECT(ADDRESS((ROW(L900)-7)*28+29,5,,,"COVID19"))),"")</f>
        <v/>
      </c>
    </row>
    <row r="901" spans="1:12" x14ac:dyDescent="0.4">
      <c r="A901" s="1">
        <f t="shared" si="155"/>
        <v>44780</v>
      </c>
      <c r="B901" s="3">
        <f t="shared" si="156"/>
        <v>894</v>
      </c>
      <c r="C901" s="4">
        <f t="shared" si="153"/>
        <v>0.2446153846153846</v>
      </c>
      <c r="D901" s="14">
        <f t="shared" si="157"/>
        <v>7774245.1132772062</v>
      </c>
      <c r="E901" s="14">
        <f t="shared" si="154"/>
        <v>-4.5285792945977254E-63</v>
      </c>
      <c r="F901" s="14">
        <f t="shared" si="158"/>
        <v>2.0479456688161436E-62</v>
      </c>
      <c r="G901" s="14">
        <f t="shared" si="159"/>
        <v>-3.3481348162335955E-63</v>
      </c>
      <c r="H901" s="14">
        <f t="shared" si="160"/>
        <v>825754.8867227966</v>
      </c>
      <c r="I901" s="14">
        <f t="shared" si="152"/>
        <v>7.8767141108313209E-63</v>
      </c>
      <c r="J901" s="3">
        <f t="shared" si="161"/>
        <v>825754.8867227966</v>
      </c>
      <c r="K901" s="3">
        <f t="shared" si="162"/>
        <v>4.5285792945977254E-63</v>
      </c>
      <c r="L901" s="3" t="str">
        <f ca="1">IF($A901&lt;=MAX(COVID19!A896:A4200),_xlfn.NUMBERVALUE(INDIRECT(ADDRESS((ROW(L901)-7)*28+29,5,,,"COVID19"))),"")</f>
        <v/>
      </c>
    </row>
    <row r="902" spans="1:12" x14ac:dyDescent="0.4">
      <c r="A902" s="1">
        <f t="shared" si="155"/>
        <v>44781</v>
      </c>
      <c r="B902" s="3">
        <f t="shared" si="156"/>
        <v>895</v>
      </c>
      <c r="C902" s="4">
        <f t="shared" si="153"/>
        <v>0.2446153846153846</v>
      </c>
      <c r="D902" s="14">
        <f t="shared" si="157"/>
        <v>7774245.1132772062</v>
      </c>
      <c r="E902" s="14">
        <f t="shared" si="154"/>
        <v>-3.7882132665730613E-63</v>
      </c>
      <c r="F902" s="14">
        <f t="shared" si="158"/>
        <v>1.7131321871927841E-62</v>
      </c>
      <c r="G902" s="14">
        <f t="shared" si="159"/>
        <v>-2.8007566841684157E-63</v>
      </c>
      <c r="H902" s="14">
        <f t="shared" si="160"/>
        <v>825754.8867227966</v>
      </c>
      <c r="I902" s="14">
        <f t="shared" si="152"/>
        <v>6.588969950741477E-63</v>
      </c>
      <c r="J902" s="3">
        <f t="shared" si="161"/>
        <v>825754.8867227966</v>
      </c>
      <c r="K902" s="3">
        <f t="shared" si="162"/>
        <v>3.7882132665730613E-63</v>
      </c>
      <c r="L902" s="3" t="str">
        <f ca="1">IF($A902&lt;=MAX(COVID19!A897:A4200),_xlfn.NUMBERVALUE(INDIRECT(ADDRESS((ROW(L902)-7)*28+29,5,,,"COVID19"))),"")</f>
        <v/>
      </c>
    </row>
    <row r="903" spans="1:12" x14ac:dyDescent="0.4">
      <c r="A903" s="1">
        <f t="shared" si="155"/>
        <v>44782</v>
      </c>
      <c r="B903" s="3">
        <f t="shared" si="156"/>
        <v>896</v>
      </c>
      <c r="C903" s="4">
        <f t="shared" si="153"/>
        <v>0.2446153846153846</v>
      </c>
      <c r="D903" s="14">
        <f t="shared" si="157"/>
        <v>7774245.1132772062</v>
      </c>
      <c r="E903" s="14">
        <f t="shared" si="154"/>
        <v>-3.1688878165740292E-63</v>
      </c>
      <c r="F903" s="14">
        <f t="shared" si="158"/>
        <v>1.4330565187759425E-62</v>
      </c>
      <c r="G903" s="14">
        <f t="shared" si="159"/>
        <v>-2.3428680248719035E-63</v>
      </c>
      <c r="H903" s="14">
        <f t="shared" si="160"/>
        <v>825754.8867227966</v>
      </c>
      <c r="I903" s="14">
        <f t="shared" ref="I903:I966" si="163">$H$1*F903</f>
        <v>5.5117558414459327E-63</v>
      </c>
      <c r="J903" s="3">
        <f t="shared" si="161"/>
        <v>825754.8867227966</v>
      </c>
      <c r="K903" s="3">
        <f t="shared" si="162"/>
        <v>3.1688878165740292E-63</v>
      </c>
      <c r="L903" s="3" t="str">
        <f ca="1">IF($A903&lt;=MAX(COVID19!A898:A4200),_xlfn.NUMBERVALUE(INDIRECT(ADDRESS((ROW(L903)-7)*28+29,5,,,"COVID19"))),"")</f>
        <v/>
      </c>
    </row>
    <row r="904" spans="1:12" x14ac:dyDescent="0.4">
      <c r="A904" s="1">
        <f t="shared" si="155"/>
        <v>44783</v>
      </c>
      <c r="B904" s="3">
        <f t="shared" si="156"/>
        <v>897</v>
      </c>
      <c r="C904" s="4">
        <f t="shared" ref="C904:C967" si="164">C$1*H$1*(1-((1-C$3)/(1+EXP(-C$2*(B904-C$4)))))</f>
        <v>0.2446153846153846</v>
      </c>
      <c r="D904" s="14">
        <f t="shared" si="157"/>
        <v>7774245.1132772062</v>
      </c>
      <c r="E904" s="14">
        <f t="shared" ref="E904:E967" si="165">-C904*D904*F904/K$1</f>
        <v>-2.650814325222903E-63</v>
      </c>
      <c r="F904" s="14">
        <f t="shared" si="158"/>
        <v>1.1987697162887521E-62</v>
      </c>
      <c r="G904" s="14">
        <f t="shared" si="159"/>
        <v>-1.9598384297338356E-63</v>
      </c>
      <c r="H904" s="14">
        <f t="shared" si="160"/>
        <v>825754.8867227966</v>
      </c>
      <c r="I904" s="14">
        <f t="shared" si="163"/>
        <v>4.6106527549567386E-63</v>
      </c>
      <c r="J904" s="3">
        <f t="shared" si="161"/>
        <v>825754.8867227966</v>
      </c>
      <c r="K904" s="3">
        <f t="shared" si="162"/>
        <v>2.650814325222903E-63</v>
      </c>
      <c r="L904" s="3" t="str">
        <f ca="1">IF($A904&lt;=MAX(COVID19!A899:A4200),_xlfn.NUMBERVALUE(INDIRECT(ADDRESS((ROW(L904)-7)*28+29,5,,,"COVID19"))),"")</f>
        <v/>
      </c>
    </row>
    <row r="905" spans="1:12" x14ac:dyDescent="0.4">
      <c r="A905" s="1">
        <f t="shared" ref="A905:A968" si="166">A904+1</f>
        <v>44784</v>
      </c>
      <c r="B905" s="3">
        <f t="shared" ref="B905:B968" si="167">B904+1</f>
        <v>898</v>
      </c>
      <c r="C905" s="4">
        <f t="shared" si="164"/>
        <v>0.2446153846153846</v>
      </c>
      <c r="D905" s="14">
        <f t="shared" si="157"/>
        <v>7774245.1132772062</v>
      </c>
      <c r="E905" s="14">
        <f t="shared" si="165"/>
        <v>-2.2174393647055125E-63</v>
      </c>
      <c r="F905" s="14">
        <f t="shared" si="158"/>
        <v>1.0027858733153685E-62</v>
      </c>
      <c r="G905" s="14">
        <f t="shared" si="159"/>
        <v>-1.6394293788151353E-63</v>
      </c>
      <c r="H905" s="14">
        <f t="shared" si="160"/>
        <v>825754.8867227966</v>
      </c>
      <c r="I905" s="14">
        <f t="shared" si="163"/>
        <v>3.8568687435206478E-63</v>
      </c>
      <c r="J905" s="3">
        <f t="shared" si="161"/>
        <v>825754.8867227966</v>
      </c>
      <c r="K905" s="3">
        <f t="shared" si="162"/>
        <v>2.2174393647055125E-63</v>
      </c>
      <c r="L905" s="3" t="str">
        <f ca="1">IF($A905&lt;=MAX(COVID19!A900:A4200),_xlfn.NUMBERVALUE(INDIRECT(ADDRESS((ROW(L905)-7)*28+29,5,,,"COVID19"))),"")</f>
        <v/>
      </c>
    </row>
    <row r="906" spans="1:12" x14ac:dyDescent="0.4">
      <c r="A906" s="1">
        <f t="shared" si="166"/>
        <v>44785</v>
      </c>
      <c r="B906" s="3">
        <f t="shared" si="167"/>
        <v>899</v>
      </c>
      <c r="C906" s="4">
        <f t="shared" si="164"/>
        <v>0.2446153846153846</v>
      </c>
      <c r="D906" s="14">
        <f t="shared" si="157"/>
        <v>7774245.1132772062</v>
      </c>
      <c r="E906" s="14">
        <f t="shared" si="165"/>
        <v>-1.8549157854472214E-63</v>
      </c>
      <c r="F906" s="14">
        <f t="shared" si="158"/>
        <v>8.3884293543385495E-63</v>
      </c>
      <c r="G906" s="14">
        <f t="shared" si="159"/>
        <v>-1.3714031969906818E-63</v>
      </c>
      <c r="H906" s="14">
        <f t="shared" si="160"/>
        <v>825754.8867227966</v>
      </c>
      <c r="I906" s="14">
        <f t="shared" si="163"/>
        <v>3.2263189824379032E-63</v>
      </c>
      <c r="J906" s="3">
        <f t="shared" si="161"/>
        <v>825754.8867227966</v>
      </c>
      <c r="K906" s="3">
        <f t="shared" si="162"/>
        <v>1.8549157854472214E-63</v>
      </c>
      <c r="L906" s="3" t="str">
        <f ca="1">IF($A906&lt;=MAX(COVID19!A901:A4200),_xlfn.NUMBERVALUE(INDIRECT(ADDRESS((ROW(L906)-7)*28+29,5,,,"COVID19"))),"")</f>
        <v/>
      </c>
    </row>
    <row r="907" spans="1:12" x14ac:dyDescent="0.4">
      <c r="A907" s="1">
        <f t="shared" si="166"/>
        <v>44786</v>
      </c>
      <c r="B907" s="3">
        <f t="shared" si="167"/>
        <v>900</v>
      </c>
      <c r="C907" s="4">
        <f t="shared" si="164"/>
        <v>0.2446153846153846</v>
      </c>
      <c r="D907" s="14">
        <f t="shared" si="157"/>
        <v>7774245.1132772062</v>
      </c>
      <c r="E907" s="14">
        <f t="shared" si="165"/>
        <v>-1.55166027349669E-63</v>
      </c>
      <c r="F907" s="14">
        <f t="shared" si="158"/>
        <v>7.0170261573478677E-63</v>
      </c>
      <c r="G907" s="14">
        <f t="shared" si="159"/>
        <v>-1.1471959408678743E-63</v>
      </c>
      <c r="H907" s="14">
        <f t="shared" si="160"/>
        <v>825754.8867227966</v>
      </c>
      <c r="I907" s="14">
        <f t="shared" si="163"/>
        <v>2.6988562143645643E-63</v>
      </c>
      <c r="J907" s="3">
        <f t="shared" si="161"/>
        <v>825754.8867227966</v>
      </c>
      <c r="K907" s="3">
        <f t="shared" si="162"/>
        <v>1.55166027349669E-63</v>
      </c>
      <c r="L907" s="3" t="str">
        <f ca="1">IF($A907&lt;=MAX(COVID19!A902:A4200),_xlfn.NUMBERVALUE(INDIRECT(ADDRESS((ROW(L907)-7)*28+29,5,,,"COVID19"))),"")</f>
        <v/>
      </c>
    </row>
    <row r="908" spans="1:12" x14ac:dyDescent="0.4">
      <c r="A908" s="1">
        <f t="shared" si="166"/>
        <v>44787</v>
      </c>
      <c r="B908" s="3">
        <f t="shared" si="167"/>
        <v>901</v>
      </c>
      <c r="C908" s="4">
        <f t="shared" si="164"/>
        <v>0.2446153846153846</v>
      </c>
      <c r="D908" s="14">
        <f t="shared" si="157"/>
        <v>7774245.1132772062</v>
      </c>
      <c r="E908" s="14">
        <f t="shared" si="165"/>
        <v>-1.2979832417391053E-63</v>
      </c>
      <c r="F908" s="14">
        <f t="shared" si="158"/>
        <v>5.8698302164799939E-63</v>
      </c>
      <c r="G908" s="14">
        <f t="shared" si="159"/>
        <v>-9.5964376459935385E-64</v>
      </c>
      <c r="H908" s="14">
        <f t="shared" si="160"/>
        <v>825754.8867227966</v>
      </c>
      <c r="I908" s="14">
        <f t="shared" si="163"/>
        <v>2.2576270063384591E-63</v>
      </c>
      <c r="J908" s="3">
        <f t="shared" si="161"/>
        <v>825754.8867227966</v>
      </c>
      <c r="K908" s="3">
        <f t="shared" si="162"/>
        <v>1.2979832417391053E-63</v>
      </c>
      <c r="L908" s="3" t="str">
        <f ca="1">IF($A908&lt;=MAX(COVID19!A903:A4200),_xlfn.NUMBERVALUE(INDIRECT(ADDRESS((ROW(L908)-7)*28+29,5,,,"COVID19"))),"")</f>
        <v/>
      </c>
    </row>
    <row r="909" spans="1:12" x14ac:dyDescent="0.4">
      <c r="A909" s="1">
        <f t="shared" si="166"/>
        <v>44788</v>
      </c>
      <c r="B909" s="3">
        <f t="shared" si="167"/>
        <v>902</v>
      </c>
      <c r="C909" s="4">
        <f t="shared" si="164"/>
        <v>0.2446153846153846</v>
      </c>
      <c r="D909" s="14">
        <f t="shared" si="157"/>
        <v>7774245.1132772062</v>
      </c>
      <c r="E909" s="14">
        <f t="shared" si="165"/>
        <v>-1.0857792292631963E-63</v>
      </c>
      <c r="F909" s="14">
        <f t="shared" si="158"/>
        <v>4.9101864518806396E-63</v>
      </c>
      <c r="G909" s="14">
        <f t="shared" si="159"/>
        <v>-8.0275402146012635E-64</v>
      </c>
      <c r="H909" s="14">
        <f t="shared" si="160"/>
        <v>825754.8867227966</v>
      </c>
      <c r="I909" s="14">
        <f t="shared" si="163"/>
        <v>1.8885332507233226E-63</v>
      </c>
      <c r="J909" s="3">
        <f t="shared" si="161"/>
        <v>825754.8867227966</v>
      </c>
      <c r="K909" s="3">
        <f t="shared" si="162"/>
        <v>1.0857792292631963E-63</v>
      </c>
      <c r="L909" s="3" t="str">
        <f ca="1">IF($A909&lt;=MAX(COVID19!A904:A4200),_xlfn.NUMBERVALUE(INDIRECT(ADDRESS((ROW(L909)-7)*28+29,5,,,"COVID19"))),"")</f>
        <v/>
      </c>
    </row>
    <row r="910" spans="1:12" x14ac:dyDescent="0.4">
      <c r="A910" s="1">
        <f t="shared" si="166"/>
        <v>44789</v>
      </c>
      <c r="B910" s="3">
        <f t="shared" si="167"/>
        <v>903</v>
      </c>
      <c r="C910" s="4">
        <f t="shared" si="164"/>
        <v>0.2446153846153846</v>
      </c>
      <c r="D910" s="14">
        <f t="shared" si="157"/>
        <v>7774245.1132772062</v>
      </c>
      <c r="E910" s="14">
        <f t="shared" si="165"/>
        <v>-9.0826791655630872E-64</v>
      </c>
      <c r="F910" s="14">
        <f t="shared" si="158"/>
        <v>4.1074324304205133E-63</v>
      </c>
      <c r="G910" s="14">
        <f t="shared" si="159"/>
        <v>-6.7151378745158094E-64</v>
      </c>
      <c r="H910" s="14">
        <f t="shared" si="160"/>
        <v>825754.8867227966</v>
      </c>
      <c r="I910" s="14">
        <f t="shared" si="163"/>
        <v>1.5797817040078897E-63</v>
      </c>
      <c r="J910" s="3">
        <f t="shared" si="161"/>
        <v>825754.8867227966</v>
      </c>
      <c r="K910" s="3">
        <f t="shared" si="162"/>
        <v>9.0826791655630872E-64</v>
      </c>
      <c r="L910" s="3" t="str">
        <f ca="1">IF($A910&lt;=MAX(COVID19!A905:A4200),_xlfn.NUMBERVALUE(INDIRECT(ADDRESS((ROW(L910)-7)*28+29,5,,,"COVID19"))),"")</f>
        <v/>
      </c>
    </row>
    <row r="911" spans="1:12" x14ac:dyDescent="0.4">
      <c r="A911" s="1">
        <f t="shared" si="166"/>
        <v>44790</v>
      </c>
      <c r="B911" s="3">
        <f t="shared" si="167"/>
        <v>904</v>
      </c>
      <c r="C911" s="4">
        <f t="shared" si="164"/>
        <v>0.2446153846153846</v>
      </c>
      <c r="D911" s="14">
        <f t="shared" si="157"/>
        <v>7774245.1132772062</v>
      </c>
      <c r="E911" s="14">
        <f t="shared" si="165"/>
        <v>-7.5977748147323143E-64</v>
      </c>
      <c r="F911" s="14">
        <f t="shared" si="158"/>
        <v>3.4359186429689325E-63</v>
      </c>
      <c r="G911" s="14">
        <f t="shared" si="159"/>
        <v>-5.6172968889943493E-64</v>
      </c>
      <c r="H911" s="14">
        <f t="shared" si="160"/>
        <v>825754.8867227966</v>
      </c>
      <c r="I911" s="14">
        <f t="shared" si="163"/>
        <v>1.3215071703726664E-63</v>
      </c>
      <c r="J911" s="3">
        <f t="shared" si="161"/>
        <v>825754.8867227966</v>
      </c>
      <c r="K911" s="3">
        <f t="shared" si="162"/>
        <v>7.5977748147323143E-64</v>
      </c>
      <c r="L911" s="3" t="str">
        <f ca="1">IF($A911&lt;=MAX(COVID19!A906:A4200),_xlfn.NUMBERVALUE(INDIRECT(ADDRESS((ROW(L911)-7)*28+29,5,,,"COVID19"))),"")</f>
        <v/>
      </c>
    </row>
    <row r="912" spans="1:12" x14ac:dyDescent="0.4">
      <c r="A912" s="1">
        <f t="shared" si="166"/>
        <v>44791</v>
      </c>
      <c r="B912" s="3">
        <f t="shared" si="167"/>
        <v>905</v>
      </c>
      <c r="C912" s="4">
        <f t="shared" si="164"/>
        <v>0.2446153846153846</v>
      </c>
      <c r="D912" s="14">
        <f t="shared" si="157"/>
        <v>7774245.1132772062</v>
      </c>
      <c r="E912" s="14">
        <f t="shared" si="165"/>
        <v>-6.3556337379227341E-64</v>
      </c>
      <c r="F912" s="14">
        <f t="shared" si="158"/>
        <v>2.8741889540694975E-63</v>
      </c>
      <c r="G912" s="14">
        <f t="shared" si="159"/>
        <v>-4.6989391623445626E-64</v>
      </c>
      <c r="H912" s="14">
        <f t="shared" si="160"/>
        <v>825754.8867227966</v>
      </c>
      <c r="I912" s="14">
        <f t="shared" si="163"/>
        <v>1.1054572900267297E-63</v>
      </c>
      <c r="J912" s="3">
        <f t="shared" si="161"/>
        <v>825754.8867227966</v>
      </c>
      <c r="K912" s="3">
        <f t="shared" si="162"/>
        <v>6.3556337379227341E-64</v>
      </c>
      <c r="L912" s="3" t="str">
        <f ca="1">IF($A912&lt;=MAX(COVID19!A907:A4200),_xlfn.NUMBERVALUE(INDIRECT(ADDRESS((ROW(L912)-7)*28+29,5,,,"COVID19"))),"")</f>
        <v/>
      </c>
    </row>
    <row r="913" spans="1:12" x14ac:dyDescent="0.4">
      <c r="A913" s="1">
        <f t="shared" si="166"/>
        <v>44792</v>
      </c>
      <c r="B913" s="3">
        <f t="shared" si="167"/>
        <v>906</v>
      </c>
      <c r="C913" s="4">
        <f t="shared" si="164"/>
        <v>0.2446153846153846</v>
      </c>
      <c r="D913" s="14">
        <f t="shared" si="157"/>
        <v>7774245.1132772062</v>
      </c>
      <c r="E913" s="14">
        <f t="shared" si="165"/>
        <v>-5.3165671786292434E-64</v>
      </c>
      <c r="F913" s="14">
        <f t="shared" si="158"/>
        <v>2.4042950378350413E-63</v>
      </c>
      <c r="G913" s="14">
        <f t="shared" si="159"/>
        <v>-3.930721428428607E-64</v>
      </c>
      <c r="H913" s="14">
        <f t="shared" si="160"/>
        <v>825754.8867227966</v>
      </c>
      <c r="I913" s="14">
        <f t="shared" si="163"/>
        <v>9.2472886070578505E-64</v>
      </c>
      <c r="J913" s="3">
        <f t="shared" si="161"/>
        <v>825754.8867227966</v>
      </c>
      <c r="K913" s="3">
        <f t="shared" si="162"/>
        <v>5.3165671786292434E-64</v>
      </c>
      <c r="L913" s="3" t="str">
        <f ca="1">IF($A913&lt;=MAX(COVID19!A908:A4200),_xlfn.NUMBERVALUE(INDIRECT(ADDRESS((ROW(L913)-7)*28+29,5,,,"COVID19"))),"")</f>
        <v/>
      </c>
    </row>
    <row r="914" spans="1:12" x14ac:dyDescent="0.4">
      <c r="A914" s="1">
        <f t="shared" si="166"/>
        <v>44793</v>
      </c>
      <c r="B914" s="3">
        <f t="shared" si="167"/>
        <v>907</v>
      </c>
      <c r="C914" s="4">
        <f t="shared" si="164"/>
        <v>0.2446153846153846</v>
      </c>
      <c r="D914" s="14">
        <f t="shared" si="157"/>
        <v>7774245.1132772062</v>
      </c>
      <c r="E914" s="14">
        <f t="shared" si="165"/>
        <v>-4.447374995229994E-64</v>
      </c>
      <c r="F914" s="14">
        <f t="shared" si="158"/>
        <v>2.0112228949921806E-63</v>
      </c>
      <c r="G914" s="14">
        <f t="shared" si="159"/>
        <v>-3.2880976778168534E-64</v>
      </c>
      <c r="H914" s="14">
        <f t="shared" si="160"/>
        <v>825754.8867227966</v>
      </c>
      <c r="I914" s="14">
        <f t="shared" si="163"/>
        <v>7.7354726730468475E-64</v>
      </c>
      <c r="J914" s="3">
        <f t="shared" si="161"/>
        <v>825754.8867227966</v>
      </c>
      <c r="K914" s="3">
        <f t="shared" si="162"/>
        <v>4.447374995229994E-64</v>
      </c>
      <c r="L914" s="3" t="str">
        <f ca="1">IF($A914&lt;=MAX(COVID19!A909:A4200),_xlfn.NUMBERVALUE(INDIRECT(ADDRESS((ROW(L914)-7)*28+29,5,,,"COVID19"))),"")</f>
        <v/>
      </c>
    </row>
    <row r="915" spans="1:12" x14ac:dyDescent="0.4">
      <c r="A915" s="1">
        <f t="shared" si="166"/>
        <v>44794</v>
      </c>
      <c r="B915" s="3">
        <f t="shared" si="167"/>
        <v>908</v>
      </c>
      <c r="C915" s="4">
        <f t="shared" si="164"/>
        <v>0.2446153846153846</v>
      </c>
      <c r="D915" s="14">
        <f t="shared" si="157"/>
        <v>7774245.1132772062</v>
      </c>
      <c r="E915" s="14">
        <f t="shared" si="165"/>
        <v>-3.7202848536744338E-64</v>
      </c>
      <c r="F915" s="14">
        <f t="shared" si="158"/>
        <v>1.6824131272104953E-63</v>
      </c>
      <c r="G915" s="14">
        <f t="shared" si="159"/>
        <v>-2.7505348663659315E-64</v>
      </c>
      <c r="H915" s="14">
        <f t="shared" si="160"/>
        <v>825754.8867227966</v>
      </c>
      <c r="I915" s="14">
        <f t="shared" si="163"/>
        <v>6.4708197200403653E-64</v>
      </c>
      <c r="J915" s="3">
        <f t="shared" si="161"/>
        <v>825754.8867227966</v>
      </c>
      <c r="K915" s="3">
        <f t="shared" si="162"/>
        <v>3.7202848536744338E-64</v>
      </c>
      <c r="L915" s="3" t="str">
        <f ca="1">IF($A915&lt;=MAX(COVID19!A910:A4200),_xlfn.NUMBERVALUE(INDIRECT(ADDRESS((ROW(L915)-7)*28+29,5,,,"COVID19"))),"")</f>
        <v/>
      </c>
    </row>
    <row r="916" spans="1:12" x14ac:dyDescent="0.4">
      <c r="A916" s="1">
        <f t="shared" si="166"/>
        <v>44795</v>
      </c>
      <c r="B916" s="3">
        <f t="shared" si="167"/>
        <v>909</v>
      </c>
      <c r="C916" s="4">
        <f t="shared" si="164"/>
        <v>0.2446153846153846</v>
      </c>
      <c r="D916" s="14">
        <f t="shared" si="157"/>
        <v>7774245.1132772062</v>
      </c>
      <c r="E916" s="14">
        <f t="shared" si="165"/>
        <v>-3.1120648488881584E-64</v>
      </c>
      <c r="F916" s="14">
        <f t="shared" si="158"/>
        <v>1.4073596405739022E-63</v>
      </c>
      <c r="G916" s="14">
        <f t="shared" si="159"/>
        <v>-2.3008568456268499E-64</v>
      </c>
      <c r="H916" s="14">
        <f t="shared" si="160"/>
        <v>825754.8867227966</v>
      </c>
      <c r="I916" s="14">
        <f t="shared" si="163"/>
        <v>5.4129216945150083E-64</v>
      </c>
      <c r="J916" s="3">
        <f t="shared" si="161"/>
        <v>825754.8867227966</v>
      </c>
      <c r="K916" s="3">
        <f t="shared" si="162"/>
        <v>3.1120648488881584E-64</v>
      </c>
      <c r="L916" s="3" t="str">
        <f ca="1">IF($A916&lt;=MAX(COVID19!A911:A4200),_xlfn.NUMBERVALUE(INDIRECT(ADDRESS((ROW(L916)-7)*28+29,5,,,"COVID19"))),"")</f>
        <v/>
      </c>
    </row>
    <row r="917" spans="1:12" x14ac:dyDescent="0.4">
      <c r="A917" s="1">
        <f t="shared" si="166"/>
        <v>44796</v>
      </c>
      <c r="B917" s="3">
        <f t="shared" si="167"/>
        <v>910</v>
      </c>
      <c r="C917" s="4">
        <f t="shared" si="164"/>
        <v>0.2446153846153846</v>
      </c>
      <c r="D917" s="14">
        <f t="shared" si="157"/>
        <v>7774245.1132772062</v>
      </c>
      <c r="E917" s="14">
        <f t="shared" si="165"/>
        <v>-2.6032812014702826E-64</v>
      </c>
      <c r="F917" s="14">
        <f t="shared" si="158"/>
        <v>1.1772739560112172E-63</v>
      </c>
      <c r="G917" s="14">
        <f t="shared" si="159"/>
        <v>-1.9246955524190139E-64</v>
      </c>
      <c r="H917" s="14">
        <f t="shared" si="160"/>
        <v>825754.8867227966</v>
      </c>
      <c r="I917" s="14">
        <f t="shared" si="163"/>
        <v>4.5279767538892965E-64</v>
      </c>
      <c r="J917" s="3">
        <f t="shared" si="161"/>
        <v>825754.8867227966</v>
      </c>
      <c r="K917" s="3">
        <f t="shared" si="162"/>
        <v>2.6032812014702826E-64</v>
      </c>
      <c r="L917" s="3" t="str">
        <f ca="1">IF($A917&lt;=MAX(COVID19!A912:A4200),_xlfn.NUMBERVALUE(INDIRECT(ADDRESS((ROW(L917)-7)*28+29,5,,,"COVID19"))),"")</f>
        <v/>
      </c>
    </row>
    <row r="918" spans="1:12" x14ac:dyDescent="0.4">
      <c r="A918" s="1">
        <f t="shared" si="166"/>
        <v>44797</v>
      </c>
      <c r="B918" s="3">
        <f t="shared" si="167"/>
        <v>911</v>
      </c>
      <c r="C918" s="4">
        <f t="shared" si="164"/>
        <v>0.2446153846153846</v>
      </c>
      <c r="D918" s="14">
        <f t="shared" si="157"/>
        <v>7774245.1132772062</v>
      </c>
      <c r="E918" s="14">
        <f t="shared" si="165"/>
        <v>-2.1776773116889868E-64</v>
      </c>
      <c r="F918" s="14">
        <f t="shared" si="158"/>
        <v>9.8480440076931576E-64</v>
      </c>
      <c r="G918" s="14">
        <f t="shared" si="159"/>
        <v>-1.6100319220391503E-64</v>
      </c>
      <c r="H918" s="14">
        <f t="shared" si="160"/>
        <v>825754.8867227966</v>
      </c>
      <c r="I918" s="14">
        <f t="shared" si="163"/>
        <v>3.7877092337281371E-64</v>
      </c>
      <c r="J918" s="3">
        <f t="shared" si="161"/>
        <v>825754.8867227966</v>
      </c>
      <c r="K918" s="3">
        <f t="shared" si="162"/>
        <v>2.1776773116889868E-64</v>
      </c>
      <c r="L918" s="3" t="str">
        <f ca="1">IF($A918&lt;=MAX(COVID19!A913:A4200),_xlfn.NUMBERVALUE(INDIRECT(ADDRESS((ROW(L918)-7)*28+29,5,,,"COVID19"))),"")</f>
        <v/>
      </c>
    </row>
    <row r="919" spans="1:12" x14ac:dyDescent="0.4">
      <c r="A919" s="1">
        <f t="shared" si="166"/>
        <v>44798</v>
      </c>
      <c r="B919" s="3">
        <f t="shared" si="167"/>
        <v>912</v>
      </c>
      <c r="C919" s="4">
        <f t="shared" si="164"/>
        <v>0.2446153846153846</v>
      </c>
      <c r="D919" s="14">
        <f t="shared" si="157"/>
        <v>7774245.1132772062</v>
      </c>
      <c r="E919" s="14">
        <f t="shared" si="165"/>
        <v>-1.8216543303760757E-64</v>
      </c>
      <c r="F919" s="14">
        <f t="shared" si="158"/>
        <v>8.2380120856540073E-64</v>
      </c>
      <c r="G919" s="14">
        <f t="shared" si="159"/>
        <v>-1.3468118564139269E-64</v>
      </c>
      <c r="H919" s="14">
        <f t="shared" si="160"/>
        <v>825754.8867227966</v>
      </c>
      <c r="I919" s="14">
        <f t="shared" si="163"/>
        <v>3.1684661867900027E-64</v>
      </c>
      <c r="J919" s="3">
        <f t="shared" si="161"/>
        <v>825754.8867227966</v>
      </c>
      <c r="K919" s="3">
        <f t="shared" si="162"/>
        <v>1.8216543303760757E-64</v>
      </c>
      <c r="L919" s="3" t="str">
        <f ca="1">IF($A919&lt;=MAX(COVID19!A914:A4200),_xlfn.NUMBERVALUE(INDIRECT(ADDRESS((ROW(L919)-7)*28+29,5,,,"COVID19"))),"")</f>
        <v/>
      </c>
    </row>
    <row r="920" spans="1:12" x14ac:dyDescent="0.4">
      <c r="A920" s="1">
        <f t="shared" si="166"/>
        <v>44799</v>
      </c>
      <c r="B920" s="3">
        <f t="shared" si="167"/>
        <v>913</v>
      </c>
      <c r="C920" s="4">
        <f t="shared" si="164"/>
        <v>0.2446153846153846</v>
      </c>
      <c r="D920" s="14">
        <f t="shared" si="157"/>
        <v>7774245.1132772062</v>
      </c>
      <c r="E920" s="14">
        <f t="shared" si="165"/>
        <v>-1.5238366499783054E-64</v>
      </c>
      <c r="F920" s="14">
        <f t="shared" si="158"/>
        <v>6.8912002292400807E-64</v>
      </c>
      <c r="G920" s="14">
        <f t="shared" si="159"/>
        <v>-1.1266249766524945E-64</v>
      </c>
      <c r="H920" s="14">
        <f t="shared" si="160"/>
        <v>825754.8867227966</v>
      </c>
      <c r="I920" s="14">
        <f t="shared" si="163"/>
        <v>2.6504616266307999E-64</v>
      </c>
      <c r="J920" s="3">
        <f t="shared" si="161"/>
        <v>825754.8867227966</v>
      </c>
      <c r="K920" s="3">
        <f t="shared" si="162"/>
        <v>1.5238366499783054E-64</v>
      </c>
      <c r="L920" s="3" t="str">
        <f ca="1">IF($A920&lt;=MAX(COVID19!A915:A4200),_xlfn.NUMBERVALUE(INDIRECT(ADDRESS((ROW(L920)-7)*28+29,5,,,"COVID19"))),"")</f>
        <v/>
      </c>
    </row>
    <row r="921" spans="1:12" x14ac:dyDescent="0.4">
      <c r="A921" s="1">
        <f t="shared" si="166"/>
        <v>44800</v>
      </c>
      <c r="B921" s="3">
        <f t="shared" si="167"/>
        <v>914</v>
      </c>
      <c r="C921" s="4">
        <f t="shared" si="164"/>
        <v>0.2446153846153846</v>
      </c>
      <c r="D921" s="14">
        <f t="shared" si="157"/>
        <v>7774245.1132772062</v>
      </c>
      <c r="E921" s="14">
        <f t="shared" si="165"/>
        <v>-1.2747084323828432E-64</v>
      </c>
      <c r="F921" s="14">
        <f t="shared" si="158"/>
        <v>5.7645752525875862E-64</v>
      </c>
      <c r="G921" s="14">
        <f t="shared" si="159"/>
        <v>-9.4243589553545885E-65</v>
      </c>
      <c r="H921" s="14">
        <f t="shared" si="160"/>
        <v>825754.8867227966</v>
      </c>
      <c r="I921" s="14">
        <f t="shared" si="163"/>
        <v>2.217144327918302E-64</v>
      </c>
      <c r="J921" s="3">
        <f t="shared" si="161"/>
        <v>825754.8867227966</v>
      </c>
      <c r="K921" s="3">
        <f t="shared" si="162"/>
        <v>1.2747084323828432E-64</v>
      </c>
      <c r="L921" s="3" t="str">
        <f ca="1">IF($A921&lt;=MAX(COVID19!A916:A4200),_xlfn.NUMBERVALUE(INDIRECT(ADDRESS((ROW(L921)-7)*28+29,5,,,"COVID19"))),"")</f>
        <v/>
      </c>
    </row>
    <row r="922" spans="1:12" x14ac:dyDescent="0.4">
      <c r="A922" s="1">
        <f t="shared" si="166"/>
        <v>44801</v>
      </c>
      <c r="B922" s="3">
        <f t="shared" si="167"/>
        <v>915</v>
      </c>
      <c r="C922" s="4">
        <f t="shared" si="164"/>
        <v>0.2446153846153846</v>
      </c>
      <c r="D922" s="14">
        <f t="shared" si="157"/>
        <v>7774245.1132772062</v>
      </c>
      <c r="E922" s="14">
        <f t="shared" si="165"/>
        <v>-1.0663095598934821E-64</v>
      </c>
      <c r="F922" s="14">
        <f t="shared" si="158"/>
        <v>4.8221393570521272E-64</v>
      </c>
      <c r="G922" s="14">
        <f t="shared" si="159"/>
        <v>-7.8835942358810513E-65</v>
      </c>
      <c r="H922" s="14">
        <f t="shared" si="160"/>
        <v>825754.8867227966</v>
      </c>
      <c r="I922" s="14">
        <f t="shared" si="163"/>
        <v>1.8546689834815872E-64</v>
      </c>
      <c r="J922" s="3">
        <f t="shared" si="161"/>
        <v>825754.8867227966</v>
      </c>
      <c r="K922" s="3">
        <f t="shared" si="162"/>
        <v>1.0663095598934821E-64</v>
      </c>
      <c r="L922" s="3" t="str">
        <f ca="1">IF($A922&lt;=MAX(COVID19!A917:A4200),_xlfn.NUMBERVALUE(INDIRECT(ADDRESS((ROW(L922)-7)*28+29,5,,,"COVID19"))),"")</f>
        <v/>
      </c>
    </row>
    <row r="923" spans="1:12" x14ac:dyDescent="0.4">
      <c r="A923" s="1">
        <f t="shared" si="166"/>
        <v>44802</v>
      </c>
      <c r="B923" s="3">
        <f t="shared" si="167"/>
        <v>916</v>
      </c>
      <c r="C923" s="4">
        <f t="shared" si="164"/>
        <v>0.2446153846153846</v>
      </c>
      <c r="D923" s="14">
        <f t="shared" si="157"/>
        <v>7774245.1132772062</v>
      </c>
      <c r="E923" s="14">
        <f t="shared" si="165"/>
        <v>-8.919812944163083E-65</v>
      </c>
      <c r="F923" s="14">
        <f t="shared" si="158"/>
        <v>4.0337799334640219E-64</v>
      </c>
      <c r="G923" s="14">
        <f t="shared" si="159"/>
        <v>-6.5947252614677681E-65</v>
      </c>
      <c r="H923" s="14">
        <f t="shared" si="160"/>
        <v>825754.8867227966</v>
      </c>
      <c r="I923" s="14">
        <f t="shared" si="163"/>
        <v>1.5514538205630851E-64</v>
      </c>
      <c r="J923" s="3">
        <f t="shared" si="161"/>
        <v>825754.8867227966</v>
      </c>
      <c r="K923" s="3">
        <f t="shared" si="162"/>
        <v>8.919812944163083E-65</v>
      </c>
      <c r="L923" s="3" t="str">
        <f ca="1">IF($A923&lt;=MAX(COVID19!A918:A4200),_xlfn.NUMBERVALUE(INDIRECT(ADDRESS((ROW(L923)-7)*28+29,5,,,"COVID19"))),"")</f>
        <v/>
      </c>
    </row>
    <row r="924" spans="1:12" x14ac:dyDescent="0.4">
      <c r="A924" s="1">
        <f t="shared" si="166"/>
        <v>44803</v>
      </c>
      <c r="B924" s="3">
        <f t="shared" si="167"/>
        <v>917</v>
      </c>
      <c r="C924" s="4">
        <f t="shared" si="164"/>
        <v>0.2446153846153846</v>
      </c>
      <c r="D924" s="14">
        <f t="shared" si="157"/>
        <v>7774245.1132772062</v>
      </c>
      <c r="E924" s="14">
        <f t="shared" si="165"/>
        <v>-7.4615351818478636E-65</v>
      </c>
      <c r="F924" s="14">
        <f t="shared" si="158"/>
        <v>3.3743074073172449E-64</v>
      </c>
      <c r="G924" s="14">
        <f t="shared" si="159"/>
        <v>-5.5165702309107692E-65</v>
      </c>
      <c r="H924" s="14">
        <f t="shared" si="160"/>
        <v>825754.8867227966</v>
      </c>
      <c r="I924" s="14">
        <f t="shared" si="163"/>
        <v>1.2978105412758633E-64</v>
      </c>
      <c r="J924" s="3">
        <f t="shared" si="161"/>
        <v>825754.8867227966</v>
      </c>
      <c r="K924" s="3">
        <f t="shared" si="162"/>
        <v>7.4615351818478636E-65</v>
      </c>
      <c r="L924" s="3" t="str">
        <f ca="1">IF($A924&lt;=MAX(COVID19!A919:A4200),_xlfn.NUMBERVALUE(INDIRECT(ADDRESS((ROW(L924)-7)*28+29,5,,,"COVID19"))),"")</f>
        <v/>
      </c>
    </row>
    <row r="925" spans="1:12" x14ac:dyDescent="0.4">
      <c r="A925" s="1">
        <f t="shared" si="166"/>
        <v>44804</v>
      </c>
      <c r="B925" s="3">
        <f t="shared" si="167"/>
        <v>918</v>
      </c>
      <c r="C925" s="4">
        <f t="shared" si="164"/>
        <v>0.2446153846153846</v>
      </c>
      <c r="D925" s="14">
        <f t="shared" si="157"/>
        <v>7774245.1132772062</v>
      </c>
      <c r="E925" s="14">
        <f t="shared" si="165"/>
        <v>-6.2416675796307508E-65</v>
      </c>
      <c r="F925" s="14">
        <f t="shared" si="158"/>
        <v>2.822650384226168E-64</v>
      </c>
      <c r="G925" s="14">
        <f t="shared" si="159"/>
        <v>-4.6146800520083564E-65</v>
      </c>
      <c r="H925" s="14">
        <f t="shared" si="160"/>
        <v>825754.8867227966</v>
      </c>
      <c r="I925" s="14">
        <f t="shared" si="163"/>
        <v>1.0856347631639107E-64</v>
      </c>
      <c r="J925" s="3">
        <f t="shared" si="161"/>
        <v>825754.8867227966</v>
      </c>
      <c r="K925" s="3">
        <f t="shared" si="162"/>
        <v>6.2416675796307508E-65</v>
      </c>
      <c r="L925" s="3" t="str">
        <f ca="1">IF($A925&lt;=MAX(COVID19!A920:A4200),_xlfn.NUMBERVALUE(INDIRECT(ADDRESS((ROW(L925)-7)*28+29,5,,,"COVID19"))),"")</f>
        <v/>
      </c>
    </row>
    <row r="926" spans="1:12" x14ac:dyDescent="0.4">
      <c r="A926" s="1">
        <f t="shared" si="166"/>
        <v>44805</v>
      </c>
      <c r="B926" s="3">
        <f t="shared" si="167"/>
        <v>919</v>
      </c>
      <c r="C926" s="4">
        <f t="shared" si="164"/>
        <v>0.2446153846153846</v>
      </c>
      <c r="D926" s="14">
        <f t="shared" si="157"/>
        <v>7774245.1132772062</v>
      </c>
      <c r="E926" s="14">
        <f t="shared" si="165"/>
        <v>-5.2212330606428194E-65</v>
      </c>
      <c r="F926" s="14">
        <f t="shared" si="158"/>
        <v>2.3611823790253324E-64</v>
      </c>
      <c r="G926" s="14">
        <f t="shared" si="159"/>
        <v>-3.8602376279161505E-65</v>
      </c>
      <c r="H926" s="14">
        <f t="shared" si="160"/>
        <v>825754.8867227966</v>
      </c>
      <c r="I926" s="14">
        <f t="shared" si="163"/>
        <v>9.0814706885589699E-65</v>
      </c>
      <c r="J926" s="3">
        <f t="shared" si="161"/>
        <v>825754.8867227966</v>
      </c>
      <c r="K926" s="3">
        <f t="shared" si="162"/>
        <v>5.2212330606428194E-65</v>
      </c>
      <c r="L926" s="3" t="str">
        <f ca="1">IF($A926&lt;=MAX(COVID19!A921:A4200),_xlfn.NUMBERVALUE(INDIRECT(ADDRESS((ROW(L926)-7)*28+29,5,,,"COVID19"))),"")</f>
        <v/>
      </c>
    </row>
    <row r="927" spans="1:12" x14ac:dyDescent="0.4">
      <c r="A927" s="1">
        <f t="shared" si="166"/>
        <v>44806</v>
      </c>
      <c r="B927" s="3">
        <f t="shared" si="167"/>
        <v>920</v>
      </c>
      <c r="C927" s="4">
        <f t="shared" si="164"/>
        <v>0.2446153846153846</v>
      </c>
      <c r="D927" s="14">
        <f t="shared" si="157"/>
        <v>7774245.1132772062</v>
      </c>
      <c r="E927" s="14">
        <f t="shared" si="165"/>
        <v>-4.3676268121863555E-65</v>
      </c>
      <c r="F927" s="14">
        <f t="shared" si="158"/>
        <v>1.9751586162337175E-64</v>
      </c>
      <c r="G927" s="14">
        <f t="shared" si="159"/>
        <v>-3.229137096404865E-65</v>
      </c>
      <c r="H927" s="14">
        <f t="shared" si="160"/>
        <v>825754.8867227966</v>
      </c>
      <c r="I927" s="14">
        <f t="shared" si="163"/>
        <v>7.5967639085912205E-65</v>
      </c>
      <c r="J927" s="3">
        <f t="shared" si="161"/>
        <v>825754.8867227966</v>
      </c>
      <c r="K927" s="3">
        <f t="shared" si="162"/>
        <v>4.3676268121863555E-65</v>
      </c>
      <c r="L927" s="3" t="str">
        <f ca="1">IF($A927&lt;=MAX(COVID19!A922:A4200),_xlfn.NUMBERVALUE(INDIRECT(ADDRESS((ROW(L927)-7)*28+29,5,,,"COVID19"))),"")</f>
        <v/>
      </c>
    </row>
    <row r="928" spans="1:12" x14ac:dyDescent="0.4">
      <c r="A928" s="1">
        <f t="shared" si="166"/>
        <v>44807</v>
      </c>
      <c r="B928" s="3">
        <f t="shared" si="167"/>
        <v>921</v>
      </c>
      <c r="C928" s="4">
        <f t="shared" si="164"/>
        <v>0.2446153846153846</v>
      </c>
      <c r="D928" s="14">
        <f t="shared" si="157"/>
        <v>7774245.1132772062</v>
      </c>
      <c r="E928" s="14">
        <f t="shared" si="165"/>
        <v>-3.6535745003078943E-65</v>
      </c>
      <c r="F928" s="14">
        <f t="shared" si="158"/>
        <v>1.652244906593231E-64</v>
      </c>
      <c r="G928" s="14">
        <f t="shared" si="159"/>
        <v>-2.7012136019737631E-65</v>
      </c>
      <c r="H928" s="14">
        <f t="shared" si="160"/>
        <v>825754.8867227966</v>
      </c>
      <c r="I928" s="14">
        <f t="shared" si="163"/>
        <v>6.3547881022816574E-65</v>
      </c>
      <c r="J928" s="3">
        <f t="shared" si="161"/>
        <v>825754.8867227966</v>
      </c>
      <c r="K928" s="3">
        <f t="shared" si="162"/>
        <v>3.6535745003078943E-65</v>
      </c>
      <c r="L928" s="3" t="str">
        <f ca="1">IF($A928&lt;=MAX(COVID19!A923:A4200),_xlfn.NUMBERVALUE(INDIRECT(ADDRESS((ROW(L928)-7)*28+29,5,,,"COVID19"))),"")</f>
        <v/>
      </c>
    </row>
    <row r="929" spans="1:12" x14ac:dyDescent="0.4">
      <c r="A929" s="1">
        <f t="shared" si="166"/>
        <v>44808</v>
      </c>
      <c r="B929" s="3">
        <f t="shared" si="167"/>
        <v>922</v>
      </c>
      <c r="C929" s="4">
        <f t="shared" si="164"/>
        <v>0.2446153846153846</v>
      </c>
      <c r="D929" s="14">
        <f t="shared" si="157"/>
        <v>7774245.1132772062</v>
      </c>
      <c r="E929" s="14">
        <f t="shared" si="165"/>
        <v>-3.056260803247979E-65</v>
      </c>
      <c r="F929" s="14">
        <f t="shared" si="158"/>
        <v>1.3821235463958548E-64</v>
      </c>
      <c r="G929" s="14">
        <f t="shared" si="159"/>
        <v>-2.2595989905822308E-65</v>
      </c>
      <c r="H929" s="14">
        <f t="shared" si="160"/>
        <v>825754.8867227966</v>
      </c>
      <c r="I929" s="14">
        <f t="shared" si="163"/>
        <v>5.3158597938302098E-65</v>
      </c>
      <c r="J929" s="3">
        <f t="shared" si="161"/>
        <v>825754.8867227966</v>
      </c>
      <c r="K929" s="3">
        <f t="shared" si="162"/>
        <v>3.056260803247979E-65</v>
      </c>
      <c r="L929" s="3" t="str">
        <f ca="1">IF($A929&lt;=MAX(COVID19!A924:A4200),_xlfn.NUMBERVALUE(INDIRECT(ADDRESS((ROW(L929)-7)*28+29,5,,,"COVID19"))),"")</f>
        <v/>
      </c>
    </row>
    <row r="930" spans="1:12" x14ac:dyDescent="0.4">
      <c r="A930" s="1">
        <f t="shared" si="166"/>
        <v>44809</v>
      </c>
      <c r="B930" s="3">
        <f t="shared" si="167"/>
        <v>923</v>
      </c>
      <c r="C930" s="4">
        <f t="shared" si="164"/>
        <v>0.2446153846153846</v>
      </c>
      <c r="D930" s="14">
        <f t="shared" si="157"/>
        <v>7774245.1132772062</v>
      </c>
      <c r="E930" s="14">
        <f t="shared" si="165"/>
        <v>-2.556600418763274E-65</v>
      </c>
      <c r="F930" s="14">
        <f t="shared" si="158"/>
        <v>1.1561636473376317E-64</v>
      </c>
      <c r="G930" s="14">
        <f t="shared" si="159"/>
        <v>-1.8901828402276168E-65</v>
      </c>
      <c r="H930" s="14">
        <f t="shared" si="160"/>
        <v>825754.8867227966</v>
      </c>
      <c r="I930" s="14">
        <f t="shared" si="163"/>
        <v>4.4467832589908907E-65</v>
      </c>
      <c r="J930" s="3">
        <f t="shared" si="161"/>
        <v>825754.8867227966</v>
      </c>
      <c r="K930" s="3">
        <f t="shared" si="162"/>
        <v>2.556600418763274E-65</v>
      </c>
      <c r="L930" s="3" t="str">
        <f ca="1">IF($A930&lt;=MAX(COVID19!A925:A4200),_xlfn.NUMBERVALUE(INDIRECT(ADDRESS((ROW(L930)-7)*28+29,5,,,"COVID19"))),"")</f>
        <v/>
      </c>
    </row>
    <row r="931" spans="1:12" x14ac:dyDescent="0.4">
      <c r="A931" s="1">
        <f t="shared" si="166"/>
        <v>44810</v>
      </c>
      <c r="B931" s="3">
        <f t="shared" si="167"/>
        <v>924</v>
      </c>
      <c r="C931" s="4">
        <f t="shared" si="164"/>
        <v>0.2446153846153846</v>
      </c>
      <c r="D931" s="14">
        <f t="shared" si="157"/>
        <v>7774245.1132772062</v>
      </c>
      <c r="E931" s="14">
        <f t="shared" si="165"/>
        <v>-2.1386282526263229E-65</v>
      </c>
      <c r="F931" s="14">
        <f t="shared" si="158"/>
        <v>9.671453633148701E-65</v>
      </c>
      <c r="G931" s="14">
        <f t="shared" si="159"/>
        <v>-1.5811616062770234E-65</v>
      </c>
      <c r="H931" s="14">
        <f t="shared" si="160"/>
        <v>825754.8867227966</v>
      </c>
      <c r="I931" s="14">
        <f t="shared" si="163"/>
        <v>3.7197898589033463E-65</v>
      </c>
      <c r="J931" s="3">
        <f t="shared" si="161"/>
        <v>825754.8867227966</v>
      </c>
      <c r="K931" s="3">
        <f t="shared" si="162"/>
        <v>2.1386282526263229E-65</v>
      </c>
      <c r="L931" s="3" t="str">
        <f ca="1">IF($A931&lt;=MAX(COVID19!A926:A4200),_xlfn.NUMBERVALUE(INDIRECT(ADDRESS((ROW(L931)-7)*28+29,5,,,"COVID19"))),"")</f>
        <v/>
      </c>
    </row>
    <row r="932" spans="1:12" x14ac:dyDescent="0.4">
      <c r="A932" s="1">
        <f t="shared" si="166"/>
        <v>44811</v>
      </c>
      <c r="B932" s="3">
        <f t="shared" si="167"/>
        <v>925</v>
      </c>
      <c r="C932" s="4">
        <f t="shared" si="164"/>
        <v>0.2446153846153846</v>
      </c>
      <c r="D932" s="14">
        <f t="shared" si="157"/>
        <v>7774245.1132772062</v>
      </c>
      <c r="E932" s="14">
        <f t="shared" si="165"/>
        <v>-1.7889893036722606E-65</v>
      </c>
      <c r="F932" s="14">
        <f t="shared" si="158"/>
        <v>8.0902920268716779E-65</v>
      </c>
      <c r="G932" s="14">
        <f t="shared" si="159"/>
        <v>-1.3226614758937691E-65</v>
      </c>
      <c r="H932" s="14">
        <f t="shared" si="160"/>
        <v>825754.8867227966</v>
      </c>
      <c r="I932" s="14">
        <f t="shared" si="163"/>
        <v>3.1116507795660297E-65</v>
      </c>
      <c r="J932" s="3">
        <f t="shared" si="161"/>
        <v>825754.8867227966</v>
      </c>
      <c r="K932" s="3">
        <f t="shared" si="162"/>
        <v>1.7889893036722606E-65</v>
      </c>
      <c r="L932" s="3" t="str">
        <f ca="1">IF($A932&lt;=MAX(COVID19!A927:A4200),_xlfn.NUMBERVALUE(INDIRECT(ADDRESS((ROW(L932)-7)*28+29,5,,,"COVID19"))),"")</f>
        <v/>
      </c>
    </row>
    <row r="933" spans="1:12" x14ac:dyDescent="0.4">
      <c r="A933" s="1">
        <f t="shared" si="166"/>
        <v>44812</v>
      </c>
      <c r="B933" s="3">
        <f t="shared" si="167"/>
        <v>926</v>
      </c>
      <c r="C933" s="4">
        <f t="shared" si="164"/>
        <v>0.2446153846153846</v>
      </c>
      <c r="D933" s="14">
        <f t="shared" ref="D933:D996" si="168">D932+E932</f>
        <v>7774245.1132772062</v>
      </c>
      <c r="E933" s="14">
        <f t="shared" si="165"/>
        <v>-1.4965119462550051E-65</v>
      </c>
      <c r="F933" s="14">
        <f t="shared" ref="F933:F996" si="169">F932+G932</f>
        <v>6.7676305509779088E-65</v>
      </c>
      <c r="G933" s="14">
        <f t="shared" ref="G933:G996" si="170">-E933-I933</f>
        <v>-1.1064228810441905E-65</v>
      </c>
      <c r="H933" s="14">
        <f t="shared" ref="H933:H996" si="171">H932+I932</f>
        <v>825754.8867227966</v>
      </c>
      <c r="I933" s="14">
        <f t="shared" si="163"/>
        <v>2.6029348272991956E-65</v>
      </c>
      <c r="J933" s="3">
        <f t="shared" ref="J933:J996" si="172">F933+H933</f>
        <v>825754.8867227966</v>
      </c>
      <c r="K933" s="3">
        <f t="shared" ref="K933:K996" si="173">G933+I933</f>
        <v>1.4965119462550051E-65</v>
      </c>
      <c r="L933" s="3" t="str">
        <f ca="1">IF($A933&lt;=MAX(COVID19!A928:A4200),_xlfn.NUMBERVALUE(INDIRECT(ADDRESS((ROW(L933)-7)*28+29,5,,,"COVID19"))),"")</f>
        <v/>
      </c>
    </row>
    <row r="934" spans="1:12" x14ac:dyDescent="0.4">
      <c r="A934" s="1">
        <f t="shared" si="166"/>
        <v>44813</v>
      </c>
      <c r="B934" s="3">
        <f t="shared" si="167"/>
        <v>927</v>
      </c>
      <c r="C934" s="4">
        <f t="shared" si="164"/>
        <v>0.2446153846153846</v>
      </c>
      <c r="D934" s="14">
        <f t="shared" si="168"/>
        <v>7774245.1132772062</v>
      </c>
      <c r="E934" s="14">
        <f t="shared" si="165"/>
        <v>-1.2518509756804137E-65</v>
      </c>
      <c r="F934" s="14">
        <f t="shared" si="169"/>
        <v>5.6612076699337178E-65</v>
      </c>
      <c r="G934" s="14">
        <f t="shared" si="170"/>
        <v>-9.2553658967870852E-66</v>
      </c>
      <c r="H934" s="14">
        <f t="shared" si="171"/>
        <v>825754.8867227966</v>
      </c>
      <c r="I934" s="14">
        <f t="shared" si="163"/>
        <v>2.1773875653591222E-65</v>
      </c>
      <c r="J934" s="3">
        <f t="shared" si="172"/>
        <v>825754.8867227966</v>
      </c>
      <c r="K934" s="3">
        <f t="shared" si="173"/>
        <v>1.2518509756804137E-65</v>
      </c>
      <c r="L934" s="3" t="str">
        <f ca="1">IF($A934&lt;=MAX(COVID19!A929:A4200),_xlfn.NUMBERVALUE(INDIRECT(ADDRESS((ROW(L934)-7)*28+29,5,,,"COVID19"))),"")</f>
        <v/>
      </c>
    </row>
    <row r="935" spans="1:12" x14ac:dyDescent="0.4">
      <c r="A935" s="1">
        <f t="shared" si="166"/>
        <v>44814</v>
      </c>
      <c r="B935" s="3">
        <f t="shared" si="167"/>
        <v>928</v>
      </c>
      <c r="C935" s="4">
        <f t="shared" si="164"/>
        <v>0.2446153846153846</v>
      </c>
      <c r="D935" s="14">
        <f t="shared" si="168"/>
        <v>7774245.1132772062</v>
      </c>
      <c r="E935" s="14">
        <f t="shared" si="165"/>
        <v>-1.0471890112429248E-65</v>
      </c>
      <c r="F935" s="14">
        <f t="shared" si="169"/>
        <v>4.7356710802550093E-65</v>
      </c>
      <c r="G935" s="14">
        <f t="shared" si="170"/>
        <v>-7.7422294270130937E-66</v>
      </c>
      <c r="H935" s="14">
        <f t="shared" si="171"/>
        <v>825754.8867227966</v>
      </c>
      <c r="I935" s="14">
        <f t="shared" si="163"/>
        <v>1.8214119539442342E-65</v>
      </c>
      <c r="J935" s="3">
        <f t="shared" si="172"/>
        <v>825754.8867227966</v>
      </c>
      <c r="K935" s="3">
        <f t="shared" si="173"/>
        <v>1.0471890112429248E-65</v>
      </c>
      <c r="L935" s="3" t="str">
        <f ca="1">IF($A935&lt;=MAX(COVID19!A930:A4200),_xlfn.NUMBERVALUE(INDIRECT(ADDRESS((ROW(L935)-7)*28+29,5,,,"COVID19"))),"")</f>
        <v/>
      </c>
    </row>
    <row r="936" spans="1:12" x14ac:dyDescent="0.4">
      <c r="A936" s="1">
        <f t="shared" si="166"/>
        <v>44815</v>
      </c>
      <c r="B936" s="3">
        <f t="shared" si="167"/>
        <v>929</v>
      </c>
      <c r="C936" s="4">
        <f t="shared" si="164"/>
        <v>0.2446153846153846</v>
      </c>
      <c r="D936" s="14">
        <f t="shared" si="168"/>
        <v>7774245.1132772062</v>
      </c>
      <c r="E936" s="14">
        <f t="shared" si="165"/>
        <v>-8.7598671612801288E-66</v>
      </c>
      <c r="F936" s="14">
        <f t="shared" si="169"/>
        <v>3.9614481375536999E-65</v>
      </c>
      <c r="G936" s="14">
        <f t="shared" si="170"/>
        <v>-6.4764718293110226E-66</v>
      </c>
      <c r="H936" s="14">
        <f t="shared" si="171"/>
        <v>825754.8867227966</v>
      </c>
      <c r="I936" s="14">
        <f t="shared" si="163"/>
        <v>1.5236338990591151E-65</v>
      </c>
      <c r="J936" s="3">
        <f t="shared" si="172"/>
        <v>825754.8867227966</v>
      </c>
      <c r="K936" s="3">
        <f t="shared" si="173"/>
        <v>8.7598671612801288E-66</v>
      </c>
      <c r="L936" s="3" t="str">
        <f ca="1">IF($A936&lt;=MAX(COVID19!A931:A4200),_xlfn.NUMBERVALUE(INDIRECT(ADDRESS((ROW(L936)-7)*28+29,5,,,"COVID19"))),"")</f>
        <v/>
      </c>
    </row>
    <row r="937" spans="1:12" x14ac:dyDescent="0.4">
      <c r="A937" s="1">
        <f t="shared" si="166"/>
        <v>44816</v>
      </c>
      <c r="B937" s="3">
        <f t="shared" si="167"/>
        <v>930</v>
      </c>
      <c r="C937" s="4">
        <f t="shared" si="164"/>
        <v>0.2446153846153846</v>
      </c>
      <c r="D937" s="14">
        <f t="shared" si="168"/>
        <v>7774245.1132772062</v>
      </c>
      <c r="E937" s="14">
        <f t="shared" si="165"/>
        <v>-7.3277385323396123E-66</v>
      </c>
      <c r="F937" s="14">
        <f t="shared" si="169"/>
        <v>3.3138009546225977E-65</v>
      </c>
      <c r="G937" s="14">
        <f t="shared" si="170"/>
        <v>-5.4176497546703774E-66</v>
      </c>
      <c r="H937" s="14">
        <f t="shared" si="171"/>
        <v>825754.8867227966</v>
      </c>
      <c r="I937" s="14">
        <f t="shared" si="163"/>
        <v>1.274538828700999E-65</v>
      </c>
      <c r="J937" s="3">
        <f t="shared" si="172"/>
        <v>825754.8867227966</v>
      </c>
      <c r="K937" s="3">
        <f t="shared" si="173"/>
        <v>7.3277385323396123E-66</v>
      </c>
      <c r="L937" s="3" t="str">
        <f ca="1">IF($A937&lt;=MAX(COVID19!A932:A4200),_xlfn.NUMBERVALUE(INDIRECT(ADDRESS((ROW(L937)-7)*28+29,5,,,"COVID19"))),"")</f>
        <v/>
      </c>
    </row>
    <row r="938" spans="1:12" x14ac:dyDescent="0.4">
      <c r="A938" s="1">
        <f t="shared" si="166"/>
        <v>44817</v>
      </c>
      <c r="B938" s="3">
        <f t="shared" si="167"/>
        <v>931</v>
      </c>
      <c r="C938" s="4">
        <f t="shared" si="164"/>
        <v>0.2446153846153846</v>
      </c>
      <c r="D938" s="14">
        <f t="shared" si="168"/>
        <v>7774245.1132772062</v>
      </c>
      <c r="E938" s="14">
        <f t="shared" si="165"/>
        <v>-6.1297450075130853E-66</v>
      </c>
      <c r="F938" s="14">
        <f t="shared" si="169"/>
        <v>2.7720359791555601E-65</v>
      </c>
      <c r="G938" s="14">
        <f t="shared" si="170"/>
        <v>-4.5319318353929131E-66</v>
      </c>
      <c r="H938" s="14">
        <f t="shared" si="171"/>
        <v>825754.8867227966</v>
      </c>
      <c r="I938" s="14">
        <f t="shared" si="163"/>
        <v>1.0661676842905998E-65</v>
      </c>
      <c r="J938" s="3">
        <f t="shared" si="172"/>
        <v>825754.8867227966</v>
      </c>
      <c r="K938" s="3">
        <f t="shared" si="173"/>
        <v>6.1297450075130853E-66</v>
      </c>
      <c r="L938" s="3" t="str">
        <f ca="1">IF($A938&lt;=MAX(COVID19!A933:A4200),_xlfn.NUMBERVALUE(INDIRECT(ADDRESS((ROW(L938)-7)*28+29,5,,,"COVID19"))),"")</f>
        <v/>
      </c>
    </row>
    <row r="939" spans="1:12" x14ac:dyDescent="0.4">
      <c r="A939" s="1">
        <f t="shared" si="166"/>
        <v>44818</v>
      </c>
      <c r="B939" s="3">
        <f t="shared" si="167"/>
        <v>932</v>
      </c>
      <c r="C939" s="4">
        <f t="shared" si="164"/>
        <v>0.2446153846153846</v>
      </c>
      <c r="D939" s="14">
        <f t="shared" si="168"/>
        <v>7774245.1132772062</v>
      </c>
      <c r="E939" s="14">
        <f t="shared" si="165"/>
        <v>-5.1276084280718692E-66</v>
      </c>
      <c r="F939" s="14">
        <f t="shared" si="169"/>
        <v>2.3188427956162686E-65</v>
      </c>
      <c r="G939" s="14">
        <f t="shared" si="170"/>
        <v>-3.7910177089137789E-66</v>
      </c>
      <c r="H939" s="14">
        <f t="shared" si="171"/>
        <v>825754.8867227966</v>
      </c>
      <c r="I939" s="14">
        <f t="shared" si="163"/>
        <v>8.9186261369856481E-66</v>
      </c>
      <c r="J939" s="3">
        <f t="shared" si="172"/>
        <v>825754.8867227966</v>
      </c>
      <c r="K939" s="3">
        <f t="shared" si="173"/>
        <v>5.1276084280718692E-66</v>
      </c>
      <c r="L939" s="3" t="str">
        <f ca="1">IF($A939&lt;=MAX(COVID19!A934:A4200),_xlfn.NUMBERVALUE(INDIRECT(ADDRESS((ROW(L939)-7)*28+29,5,,,"COVID19"))),"")</f>
        <v/>
      </c>
    </row>
    <row r="940" spans="1:12" x14ac:dyDescent="0.4">
      <c r="A940" s="1">
        <f t="shared" si="166"/>
        <v>44819</v>
      </c>
      <c r="B940" s="3">
        <f t="shared" si="167"/>
        <v>933</v>
      </c>
      <c r="C940" s="4">
        <f t="shared" si="164"/>
        <v>0.2446153846153846</v>
      </c>
      <c r="D940" s="14">
        <f t="shared" si="168"/>
        <v>7774245.1132772062</v>
      </c>
      <c r="E940" s="14">
        <f t="shared" si="165"/>
        <v>-4.2893086350913012E-66</v>
      </c>
      <c r="F940" s="14">
        <f t="shared" si="169"/>
        <v>1.939741024724891E-65</v>
      </c>
      <c r="G940" s="14">
        <f t="shared" si="170"/>
        <v>-3.1712337676967405E-66</v>
      </c>
      <c r="H940" s="14">
        <f t="shared" si="171"/>
        <v>825754.8867227966</v>
      </c>
      <c r="I940" s="14">
        <f t="shared" si="163"/>
        <v>7.4605424027880417E-66</v>
      </c>
      <c r="J940" s="3">
        <f t="shared" si="172"/>
        <v>825754.8867227966</v>
      </c>
      <c r="K940" s="3">
        <f t="shared" si="173"/>
        <v>4.2893086350913012E-66</v>
      </c>
      <c r="L940" s="3" t="str">
        <f ca="1">IF($A940&lt;=MAX(COVID19!A935:A4200),_xlfn.NUMBERVALUE(INDIRECT(ADDRESS((ROW(L940)-7)*28+29,5,,,"COVID19"))),"")</f>
        <v/>
      </c>
    </row>
    <row r="941" spans="1:12" x14ac:dyDescent="0.4">
      <c r="A941" s="1">
        <f t="shared" si="166"/>
        <v>44820</v>
      </c>
      <c r="B941" s="3">
        <f t="shared" si="167"/>
        <v>934</v>
      </c>
      <c r="C941" s="4">
        <f t="shared" si="164"/>
        <v>0.2446153846153846</v>
      </c>
      <c r="D941" s="14">
        <f t="shared" si="168"/>
        <v>7774245.1132772062</v>
      </c>
      <c r="E941" s="14">
        <f t="shared" si="165"/>
        <v>-3.5880603648174926E-66</v>
      </c>
      <c r="F941" s="14">
        <f t="shared" si="169"/>
        <v>1.6226176479552169E-65</v>
      </c>
      <c r="G941" s="14">
        <f t="shared" si="170"/>
        <v>-2.6527767427025718E-66</v>
      </c>
      <c r="H941" s="14">
        <f t="shared" si="171"/>
        <v>825754.8867227966</v>
      </c>
      <c r="I941" s="14">
        <f t="shared" si="163"/>
        <v>6.2408371075200643E-66</v>
      </c>
      <c r="J941" s="3">
        <f t="shared" si="172"/>
        <v>825754.8867227966</v>
      </c>
      <c r="K941" s="3">
        <f t="shared" si="173"/>
        <v>3.5880603648174926E-66</v>
      </c>
      <c r="L941" s="3" t="str">
        <f ca="1">IF($A941&lt;=MAX(COVID19!A936:A4200),_xlfn.NUMBERVALUE(INDIRECT(ADDRESS((ROW(L941)-7)*28+29,5,,,"COVID19"))),"")</f>
        <v/>
      </c>
    </row>
    <row r="942" spans="1:12" x14ac:dyDescent="0.4">
      <c r="A942" s="1">
        <f t="shared" si="166"/>
        <v>44821</v>
      </c>
      <c r="B942" s="3">
        <f t="shared" si="167"/>
        <v>935</v>
      </c>
      <c r="C942" s="4">
        <f t="shared" si="164"/>
        <v>0.2446153846153846</v>
      </c>
      <c r="D942" s="14">
        <f t="shared" si="168"/>
        <v>7774245.1132772062</v>
      </c>
      <c r="E942" s="14">
        <f t="shared" si="165"/>
        <v>-3.0014574088348857E-66</v>
      </c>
      <c r="F942" s="14">
        <f t="shared" si="169"/>
        <v>1.3573399736849597E-65</v>
      </c>
      <c r="G942" s="14">
        <f t="shared" si="170"/>
        <v>-2.2190809514918817E-66</v>
      </c>
      <c r="H942" s="14">
        <f t="shared" si="171"/>
        <v>825754.8867227966</v>
      </c>
      <c r="I942" s="14">
        <f t="shared" si="163"/>
        <v>5.2205383603267675E-66</v>
      </c>
      <c r="J942" s="3">
        <f t="shared" si="172"/>
        <v>825754.8867227966</v>
      </c>
      <c r="K942" s="3">
        <f t="shared" si="173"/>
        <v>3.0014574088348857E-66</v>
      </c>
      <c r="L942" s="3" t="str">
        <f ca="1">IF($A942&lt;=MAX(COVID19!A937:A4200),_xlfn.NUMBERVALUE(INDIRECT(ADDRESS((ROW(L942)-7)*28+29,5,,,"COVID19"))),"")</f>
        <v/>
      </c>
    </row>
    <row r="943" spans="1:12" x14ac:dyDescent="0.4">
      <c r="A943" s="1">
        <f t="shared" si="166"/>
        <v>44822</v>
      </c>
      <c r="B943" s="3">
        <f t="shared" si="167"/>
        <v>936</v>
      </c>
      <c r="C943" s="4">
        <f t="shared" si="164"/>
        <v>0.2446153846153846</v>
      </c>
      <c r="D943" s="14">
        <f t="shared" si="168"/>
        <v>7774245.1132772062</v>
      </c>
      <c r="E943" s="14">
        <f t="shared" si="165"/>
        <v>-2.5107566933334072E-66</v>
      </c>
      <c r="F943" s="14">
        <f t="shared" si="169"/>
        <v>1.1354318785357715E-65</v>
      </c>
      <c r="G943" s="14">
        <f t="shared" si="170"/>
        <v>-1.8562889933426365E-66</v>
      </c>
      <c r="H943" s="14">
        <f t="shared" si="171"/>
        <v>825754.8867227966</v>
      </c>
      <c r="I943" s="14">
        <f t="shared" si="163"/>
        <v>4.3670456866760437E-66</v>
      </c>
      <c r="J943" s="3">
        <f t="shared" si="172"/>
        <v>825754.8867227966</v>
      </c>
      <c r="K943" s="3">
        <f t="shared" si="173"/>
        <v>2.5107566933334072E-66</v>
      </c>
      <c r="L943" s="3" t="str">
        <f ca="1">IF($A943&lt;=MAX(COVID19!A938:A4200),_xlfn.NUMBERVALUE(INDIRECT(ADDRESS((ROW(L943)-7)*28+29,5,,,"COVID19"))),"")</f>
        <v/>
      </c>
    </row>
    <row r="944" spans="1:12" x14ac:dyDescent="0.4">
      <c r="A944" s="1">
        <f t="shared" si="166"/>
        <v>44823</v>
      </c>
      <c r="B944" s="3">
        <f t="shared" si="167"/>
        <v>937</v>
      </c>
      <c r="C944" s="4">
        <f t="shared" si="164"/>
        <v>0.2446153846153846</v>
      </c>
      <c r="D944" s="14">
        <f t="shared" si="168"/>
        <v>7774245.1132772062</v>
      </c>
      <c r="E944" s="14">
        <f t="shared" si="165"/>
        <v>-2.1002794024538803E-66</v>
      </c>
      <c r="F944" s="14">
        <f t="shared" si="169"/>
        <v>9.4980297920150785E-66</v>
      </c>
      <c r="G944" s="14">
        <f t="shared" si="170"/>
        <v>-1.5528089790903806E-66</v>
      </c>
      <c r="H944" s="14">
        <f t="shared" si="171"/>
        <v>825754.8867227966</v>
      </c>
      <c r="I944" s="14">
        <f t="shared" si="163"/>
        <v>3.6530883815442609E-66</v>
      </c>
      <c r="J944" s="3">
        <f t="shared" si="172"/>
        <v>825754.8867227966</v>
      </c>
      <c r="K944" s="3">
        <f t="shared" si="173"/>
        <v>2.1002794024538803E-66</v>
      </c>
      <c r="L944" s="3" t="str">
        <f ca="1">IF($A944&lt;=MAX(COVID19!A939:A4200),_xlfn.NUMBERVALUE(INDIRECT(ADDRESS((ROW(L944)-7)*28+29,5,,,"COVID19"))),"")</f>
        <v/>
      </c>
    </row>
    <row r="945" spans="1:12" x14ac:dyDescent="0.4">
      <c r="A945" s="1">
        <f t="shared" si="166"/>
        <v>44824</v>
      </c>
      <c r="B945" s="3">
        <f t="shared" si="167"/>
        <v>938</v>
      </c>
      <c r="C945" s="4">
        <f t="shared" si="164"/>
        <v>0.2446153846153846</v>
      </c>
      <c r="D945" s="14">
        <f t="shared" si="168"/>
        <v>7774245.1132772062</v>
      </c>
      <c r="E945" s="14">
        <f t="shared" si="165"/>
        <v>-1.7569100104700037E-66</v>
      </c>
      <c r="F945" s="14">
        <f t="shared" si="169"/>
        <v>7.9452208129246977E-66</v>
      </c>
      <c r="G945" s="14">
        <f t="shared" si="170"/>
        <v>-1.2989441483471874E-66</v>
      </c>
      <c r="H945" s="14">
        <f t="shared" si="171"/>
        <v>825754.8867227966</v>
      </c>
      <c r="I945" s="14">
        <f t="shared" si="163"/>
        <v>3.0558541588171911E-66</v>
      </c>
      <c r="J945" s="3">
        <f t="shared" si="172"/>
        <v>825754.8867227966</v>
      </c>
      <c r="K945" s="3">
        <f t="shared" si="173"/>
        <v>1.7569100104700037E-66</v>
      </c>
      <c r="L945" s="3" t="str">
        <f ca="1">IF($A945&lt;=MAX(COVID19!A940:A4200),_xlfn.NUMBERVALUE(INDIRECT(ADDRESS((ROW(L945)-7)*28+29,5,,,"COVID19"))),"")</f>
        <v/>
      </c>
    </row>
    <row r="946" spans="1:12" x14ac:dyDescent="0.4">
      <c r="A946" s="1">
        <f t="shared" si="166"/>
        <v>44825</v>
      </c>
      <c r="B946" s="3">
        <f t="shared" si="167"/>
        <v>939</v>
      </c>
      <c r="C946" s="4">
        <f t="shared" si="164"/>
        <v>0.2446153846153846</v>
      </c>
      <c r="D946" s="14">
        <f t="shared" si="168"/>
        <v>7774245.1132772062</v>
      </c>
      <c r="E946" s="14">
        <f t="shared" si="165"/>
        <v>-1.4696772159376967E-66</v>
      </c>
      <c r="F946" s="14">
        <f t="shared" si="169"/>
        <v>6.6462766645775108E-66</v>
      </c>
      <c r="G946" s="14">
        <f t="shared" si="170"/>
        <v>-1.0865830396690378E-66</v>
      </c>
      <c r="H946" s="14">
        <f t="shared" si="171"/>
        <v>825754.8867227966</v>
      </c>
      <c r="I946" s="14">
        <f t="shared" si="163"/>
        <v>2.5562602556067345E-66</v>
      </c>
      <c r="J946" s="3">
        <f t="shared" si="172"/>
        <v>825754.8867227966</v>
      </c>
      <c r="K946" s="3">
        <f t="shared" si="173"/>
        <v>1.4696772159376967E-66</v>
      </c>
      <c r="L946" s="3" t="str">
        <f ca="1">IF($A946&lt;=MAX(COVID19!A941:A4200),_xlfn.NUMBERVALUE(INDIRECT(ADDRESS((ROW(L946)-7)*28+29,5,,,"COVID19"))),"")</f>
        <v/>
      </c>
    </row>
    <row r="947" spans="1:12" x14ac:dyDescent="0.4">
      <c r="A947" s="1">
        <f t="shared" si="166"/>
        <v>44826</v>
      </c>
      <c r="B947" s="3">
        <f t="shared" si="167"/>
        <v>940</v>
      </c>
      <c r="C947" s="4">
        <f t="shared" si="164"/>
        <v>0.2446153846153846</v>
      </c>
      <c r="D947" s="14">
        <f t="shared" si="168"/>
        <v>7774245.1132772062</v>
      </c>
      <c r="E947" s="14">
        <f t="shared" si="165"/>
        <v>-1.2294033878653553E-66</v>
      </c>
      <c r="F947" s="14">
        <f t="shared" si="169"/>
        <v>5.5596936249084724E-66</v>
      </c>
      <c r="G947" s="14">
        <f t="shared" si="170"/>
        <v>-9.0894031402251849E-67</v>
      </c>
      <c r="H947" s="14">
        <f t="shared" si="171"/>
        <v>825754.8867227966</v>
      </c>
      <c r="I947" s="14">
        <f t="shared" si="163"/>
        <v>2.1383437018878738E-66</v>
      </c>
      <c r="J947" s="3">
        <f t="shared" si="172"/>
        <v>825754.8867227966</v>
      </c>
      <c r="K947" s="3">
        <f t="shared" si="173"/>
        <v>1.2294033878653553E-66</v>
      </c>
      <c r="L947" s="3" t="str">
        <f ca="1">IF($A947&lt;=MAX(COVID19!A942:A4200),_xlfn.NUMBERVALUE(INDIRECT(ADDRESS((ROW(L947)-7)*28+29,5,,,"COVID19"))),"")</f>
        <v/>
      </c>
    </row>
    <row r="948" spans="1:12" x14ac:dyDescent="0.4">
      <c r="A948" s="1">
        <f t="shared" si="166"/>
        <v>44827</v>
      </c>
      <c r="B948" s="3">
        <f t="shared" si="167"/>
        <v>941</v>
      </c>
      <c r="C948" s="4">
        <f t="shared" si="164"/>
        <v>0.2446153846153846</v>
      </c>
      <c r="D948" s="14">
        <f t="shared" si="168"/>
        <v>7774245.1132772062</v>
      </c>
      <c r="E948" s="14">
        <f t="shared" si="165"/>
        <v>-1.0284113230472008E-66</v>
      </c>
      <c r="F948" s="14">
        <f t="shared" si="169"/>
        <v>4.6507533108859537E-66</v>
      </c>
      <c r="G948" s="14">
        <f t="shared" si="170"/>
        <v>-7.6033995037047346E-67</v>
      </c>
      <c r="H948" s="14">
        <f t="shared" si="171"/>
        <v>825754.8867227966</v>
      </c>
      <c r="I948" s="14">
        <f t="shared" si="163"/>
        <v>1.7887512734176743E-66</v>
      </c>
      <c r="J948" s="3">
        <f t="shared" si="172"/>
        <v>825754.8867227966</v>
      </c>
      <c r="K948" s="3">
        <f t="shared" si="173"/>
        <v>1.0284113230472008E-66</v>
      </c>
      <c r="L948" s="3" t="str">
        <f ca="1">IF($A948&lt;=MAX(COVID19!A943:A4200),_xlfn.NUMBERVALUE(INDIRECT(ADDRESS((ROW(L948)-7)*28+29,5,,,"COVID19"))),"")</f>
        <v/>
      </c>
    </row>
    <row r="949" spans="1:12" x14ac:dyDescent="0.4">
      <c r="A949" s="1">
        <f t="shared" si="166"/>
        <v>44828</v>
      </c>
      <c r="B949" s="3">
        <f t="shared" si="167"/>
        <v>942</v>
      </c>
      <c r="C949" s="4">
        <f t="shared" si="164"/>
        <v>0.2446153846153846</v>
      </c>
      <c r="D949" s="14">
        <f t="shared" si="168"/>
        <v>7774245.1132772062</v>
      </c>
      <c r="E949" s="14">
        <f t="shared" si="165"/>
        <v>-8.6027894490195263E-67</v>
      </c>
      <c r="F949" s="14">
        <f t="shared" si="169"/>
        <v>3.8904133605154801E-66</v>
      </c>
      <c r="G949" s="14">
        <f t="shared" si="170"/>
        <v>-6.3603388606553948E-67</v>
      </c>
      <c r="H949" s="14">
        <f t="shared" si="171"/>
        <v>825754.8867227966</v>
      </c>
      <c r="I949" s="14">
        <f t="shared" si="163"/>
        <v>1.4963128309674921E-66</v>
      </c>
      <c r="J949" s="3">
        <f t="shared" si="172"/>
        <v>825754.8867227966</v>
      </c>
      <c r="K949" s="3">
        <f t="shared" si="173"/>
        <v>8.6027894490195263E-67</v>
      </c>
      <c r="L949" s="3" t="str">
        <f ca="1">IF($A949&lt;=MAX(COVID19!A944:A4200),_xlfn.NUMBERVALUE(INDIRECT(ADDRESS((ROW(L949)-7)*28+29,5,,,"COVID19"))),"")</f>
        <v/>
      </c>
    </row>
    <row r="950" spans="1:12" x14ac:dyDescent="0.4">
      <c r="A950" s="1">
        <f t="shared" si="166"/>
        <v>44829</v>
      </c>
      <c r="B950" s="3">
        <f t="shared" si="167"/>
        <v>943</v>
      </c>
      <c r="C950" s="4">
        <f t="shared" si="164"/>
        <v>0.2446153846153846</v>
      </c>
      <c r="D950" s="14">
        <f t="shared" si="168"/>
        <v>7774245.1132772062</v>
      </c>
      <c r="E950" s="14">
        <f t="shared" si="165"/>
        <v>-7.1963410598081251E-67</v>
      </c>
      <c r="F950" s="14">
        <f t="shared" si="169"/>
        <v>3.2543794744499407E-66</v>
      </c>
      <c r="G950" s="14">
        <f t="shared" si="170"/>
        <v>-5.3205030726916463E-67</v>
      </c>
      <c r="H950" s="14">
        <f t="shared" si="171"/>
        <v>825754.8867227966</v>
      </c>
      <c r="I950" s="14">
        <f t="shared" si="163"/>
        <v>1.2516844132499771E-66</v>
      </c>
      <c r="J950" s="3">
        <f t="shared" si="172"/>
        <v>825754.8867227966</v>
      </c>
      <c r="K950" s="3">
        <f t="shared" si="173"/>
        <v>7.1963410598081251E-67</v>
      </c>
      <c r="L950" s="3" t="str">
        <f ca="1">IF($A950&lt;=MAX(COVID19!A945:A4200),_xlfn.NUMBERVALUE(INDIRECT(ADDRESS((ROW(L950)-7)*28+29,5,,,"COVID19"))),"")</f>
        <v/>
      </c>
    </row>
    <row r="951" spans="1:12" x14ac:dyDescent="0.4">
      <c r="A951" s="1">
        <f t="shared" si="166"/>
        <v>44830</v>
      </c>
      <c r="B951" s="3">
        <f t="shared" si="167"/>
        <v>944</v>
      </c>
      <c r="C951" s="4">
        <f t="shared" si="164"/>
        <v>0.2446153846153846</v>
      </c>
      <c r="D951" s="14">
        <f t="shared" si="168"/>
        <v>7774245.1132772062</v>
      </c>
      <c r="E951" s="14">
        <f t="shared" si="165"/>
        <v>-6.0198293769682598E-67</v>
      </c>
      <c r="F951" s="14">
        <f t="shared" si="169"/>
        <v>2.7223291671807761E-66</v>
      </c>
      <c r="G951" s="14">
        <f t="shared" si="170"/>
        <v>-4.4506674198808786E-67</v>
      </c>
      <c r="H951" s="14">
        <f t="shared" si="171"/>
        <v>825754.8867227966</v>
      </c>
      <c r="I951" s="14">
        <f t="shared" si="163"/>
        <v>1.0470496796849138E-66</v>
      </c>
      <c r="J951" s="3">
        <f t="shared" si="172"/>
        <v>825754.8867227966</v>
      </c>
      <c r="K951" s="3">
        <f t="shared" si="173"/>
        <v>6.0198293769682598E-67</v>
      </c>
      <c r="L951" s="3" t="str">
        <f ca="1">IF($A951&lt;=MAX(COVID19!A946:A4200),_xlfn.NUMBERVALUE(INDIRECT(ADDRESS((ROW(L951)-7)*28+29,5,,,"COVID19"))),"")</f>
        <v/>
      </c>
    </row>
    <row r="952" spans="1:12" x14ac:dyDescent="0.4">
      <c r="A952" s="1">
        <f t="shared" si="166"/>
        <v>44831</v>
      </c>
      <c r="B952" s="3">
        <f t="shared" si="167"/>
        <v>945</v>
      </c>
      <c r="C952" s="4">
        <f t="shared" si="164"/>
        <v>0.2446153846153846</v>
      </c>
      <c r="D952" s="14">
        <f t="shared" si="168"/>
        <v>7774245.1132772062</v>
      </c>
      <c r="E952" s="14">
        <f t="shared" si="165"/>
        <v>-5.0356626272485589E-67</v>
      </c>
      <c r="F952" s="14">
        <f t="shared" si="169"/>
        <v>2.2772624251926882E-66</v>
      </c>
      <c r="G952" s="14">
        <f t="shared" si="170"/>
        <v>-3.7230390081079332E-67</v>
      </c>
      <c r="H952" s="14">
        <f t="shared" si="171"/>
        <v>825754.8867227966</v>
      </c>
      <c r="I952" s="14">
        <f t="shared" si="163"/>
        <v>8.7587016353564921E-67</v>
      </c>
      <c r="J952" s="3">
        <f t="shared" si="172"/>
        <v>825754.8867227966</v>
      </c>
      <c r="K952" s="3">
        <f t="shared" si="173"/>
        <v>5.0356626272485589E-67</v>
      </c>
      <c r="L952" s="3" t="str">
        <f ca="1">IF($A952&lt;=MAX(COVID19!A947:A4200),_xlfn.NUMBERVALUE(INDIRECT(ADDRESS((ROW(L952)-7)*28+29,5,,,"COVID19"))),"")</f>
        <v/>
      </c>
    </row>
    <row r="953" spans="1:12" x14ac:dyDescent="0.4">
      <c r="A953" s="1">
        <f t="shared" si="166"/>
        <v>44832</v>
      </c>
      <c r="B953" s="3">
        <f t="shared" si="167"/>
        <v>946</v>
      </c>
      <c r="C953" s="4">
        <f t="shared" si="164"/>
        <v>0.2446153846153846</v>
      </c>
      <c r="D953" s="14">
        <f t="shared" si="168"/>
        <v>7774245.1132772062</v>
      </c>
      <c r="E953" s="14">
        <f t="shared" si="165"/>
        <v>-4.2123948217679799E-67</v>
      </c>
      <c r="F953" s="14">
        <f t="shared" si="169"/>
        <v>1.904958524381895E-66</v>
      </c>
      <c r="G953" s="14">
        <f t="shared" si="170"/>
        <v>-3.1143687335470002E-67</v>
      </c>
      <c r="H953" s="14">
        <f t="shared" si="171"/>
        <v>825754.8867227966</v>
      </c>
      <c r="I953" s="14">
        <f t="shared" si="163"/>
        <v>7.3267635553149802E-67</v>
      </c>
      <c r="J953" s="3">
        <f t="shared" si="172"/>
        <v>825754.8867227966</v>
      </c>
      <c r="K953" s="3">
        <f t="shared" si="173"/>
        <v>4.2123948217679799E-67</v>
      </c>
      <c r="L953" s="3" t="str">
        <f ca="1">IF($A953&lt;=MAX(COVID19!A948:A4200),_xlfn.NUMBERVALUE(INDIRECT(ADDRESS((ROW(L953)-7)*28+29,5,,,"COVID19"))),"")</f>
        <v/>
      </c>
    </row>
    <row r="954" spans="1:12" x14ac:dyDescent="0.4">
      <c r="A954" s="1">
        <f t="shared" si="166"/>
        <v>44833</v>
      </c>
      <c r="B954" s="3">
        <f t="shared" si="167"/>
        <v>947</v>
      </c>
      <c r="C954" s="4">
        <f t="shared" si="164"/>
        <v>0.2446153846153846</v>
      </c>
      <c r="D954" s="14">
        <f t="shared" si="168"/>
        <v>7774245.1132772062</v>
      </c>
      <c r="E954" s="14">
        <f t="shared" si="165"/>
        <v>-3.5237209972013153E-67</v>
      </c>
      <c r="F954" s="14">
        <f t="shared" si="169"/>
        <v>1.593521651027195E-66</v>
      </c>
      <c r="G954" s="14">
        <f t="shared" si="170"/>
        <v>-2.6052084298263577E-67</v>
      </c>
      <c r="H954" s="14">
        <f t="shared" si="171"/>
        <v>825754.8867227966</v>
      </c>
      <c r="I954" s="14">
        <f t="shared" si="163"/>
        <v>6.128929427027673E-67</v>
      </c>
      <c r="J954" s="3">
        <f t="shared" si="172"/>
        <v>825754.8867227966</v>
      </c>
      <c r="K954" s="3">
        <f t="shared" si="173"/>
        <v>3.5237209972013153E-67</v>
      </c>
      <c r="L954" s="3" t="str">
        <f ca="1">IF($A954&lt;=MAX(COVID19!A949:A4200),_xlfn.NUMBERVALUE(INDIRECT(ADDRESS((ROW(L954)-7)*28+29,5,,,"COVID19"))),"")</f>
        <v/>
      </c>
    </row>
    <row r="955" spans="1:12" x14ac:dyDescent="0.4">
      <c r="A955" s="1">
        <f t="shared" si="166"/>
        <v>44834</v>
      </c>
      <c r="B955" s="3">
        <f t="shared" si="167"/>
        <v>948</v>
      </c>
      <c r="C955" s="4">
        <f t="shared" si="164"/>
        <v>0.2446153846153846</v>
      </c>
      <c r="D955" s="14">
        <f t="shared" si="168"/>
        <v>7774245.1132772062</v>
      </c>
      <c r="E955" s="14">
        <f t="shared" si="165"/>
        <v>-2.947636722453778E-67</v>
      </c>
      <c r="F955" s="14">
        <f t="shared" si="169"/>
        <v>1.3330008080445592E-66</v>
      </c>
      <c r="G955" s="14">
        <f t="shared" si="170"/>
        <v>-2.1792894623329874E-67</v>
      </c>
      <c r="H955" s="14">
        <f t="shared" si="171"/>
        <v>825754.8867227966</v>
      </c>
      <c r="I955" s="14">
        <f t="shared" si="163"/>
        <v>5.1269261847867654E-67</v>
      </c>
      <c r="J955" s="3">
        <f t="shared" si="172"/>
        <v>825754.8867227966</v>
      </c>
      <c r="K955" s="3">
        <f t="shared" si="173"/>
        <v>2.947636722453778E-67</v>
      </c>
      <c r="L955" s="3" t="str">
        <f ca="1">IF($A955&lt;=MAX(COVID19!A950:A4200),_xlfn.NUMBERVALUE(INDIRECT(ADDRESS((ROW(L955)-7)*28+29,5,,,"COVID19"))),"")</f>
        <v/>
      </c>
    </row>
    <row r="956" spans="1:12" x14ac:dyDescent="0.4">
      <c r="A956" s="1">
        <f t="shared" si="166"/>
        <v>44835</v>
      </c>
      <c r="B956" s="3">
        <f t="shared" si="167"/>
        <v>949</v>
      </c>
      <c r="C956" s="4">
        <f t="shared" si="164"/>
        <v>0.2446153846153846</v>
      </c>
      <c r="D956" s="14">
        <f t="shared" si="168"/>
        <v>7774245.1132772062</v>
      </c>
      <c r="E956" s="14">
        <f t="shared" si="165"/>
        <v>-2.4657350154733772E-67</v>
      </c>
      <c r="F956" s="14">
        <f t="shared" si="169"/>
        <v>1.1150718618112604E-66</v>
      </c>
      <c r="G956" s="14">
        <f t="shared" si="170"/>
        <v>-1.823002914569932E-67</v>
      </c>
      <c r="H956" s="14">
        <f t="shared" si="171"/>
        <v>825754.8867227966</v>
      </c>
      <c r="I956" s="14">
        <f t="shared" si="163"/>
        <v>4.2887379300433092E-67</v>
      </c>
      <c r="J956" s="3">
        <f t="shared" si="172"/>
        <v>825754.8867227966</v>
      </c>
      <c r="K956" s="3">
        <f t="shared" si="173"/>
        <v>2.4657350154733772E-67</v>
      </c>
      <c r="L956" s="3" t="str">
        <f ca="1">IF($A956&lt;=MAX(COVID19!A951:A4200),_xlfn.NUMBERVALUE(INDIRECT(ADDRESS((ROW(L956)-7)*28+29,5,,,"COVID19"))),"")</f>
        <v/>
      </c>
    </row>
    <row r="957" spans="1:12" x14ac:dyDescent="0.4">
      <c r="A957" s="1">
        <f t="shared" si="166"/>
        <v>44836</v>
      </c>
      <c r="B957" s="3">
        <f t="shared" si="167"/>
        <v>950</v>
      </c>
      <c r="C957" s="4">
        <f t="shared" si="164"/>
        <v>0.2446153846153846</v>
      </c>
      <c r="D957" s="14">
        <f t="shared" si="168"/>
        <v>7774245.1132772062</v>
      </c>
      <c r="E957" s="14">
        <f t="shared" si="165"/>
        <v>-2.062618205363614E-67</v>
      </c>
      <c r="F957" s="14">
        <f t="shared" si="169"/>
        <v>9.3277157035426724E-67</v>
      </c>
      <c r="G957" s="14">
        <f t="shared" si="170"/>
        <v>-1.5249647575374134E-67</v>
      </c>
      <c r="H957" s="14">
        <f t="shared" si="171"/>
        <v>825754.8867227966</v>
      </c>
      <c r="I957" s="14">
        <f t="shared" si="163"/>
        <v>3.5875829629010274E-67</v>
      </c>
      <c r="J957" s="3">
        <f t="shared" si="172"/>
        <v>825754.8867227966</v>
      </c>
      <c r="K957" s="3">
        <f t="shared" si="173"/>
        <v>2.062618205363614E-67</v>
      </c>
      <c r="L957" s="3" t="str">
        <f ca="1">IF($A957&lt;=MAX(COVID19!A952:A4200),_xlfn.NUMBERVALUE(INDIRECT(ADDRESS((ROW(L957)-7)*28+29,5,,,"COVID19"))),"")</f>
        <v/>
      </c>
    </row>
    <row r="958" spans="1:12" x14ac:dyDescent="0.4">
      <c r="A958" s="1">
        <f t="shared" si="166"/>
        <v>44837</v>
      </c>
      <c r="B958" s="3">
        <f t="shared" si="167"/>
        <v>951</v>
      </c>
      <c r="C958" s="4">
        <f t="shared" si="164"/>
        <v>0.2446153846153846</v>
      </c>
      <c r="D958" s="14">
        <f t="shared" si="168"/>
        <v>7774245.1132772062</v>
      </c>
      <c r="E958" s="14">
        <f t="shared" si="165"/>
        <v>-1.7254059476787079E-67</v>
      </c>
      <c r="F958" s="14">
        <f t="shared" si="169"/>
        <v>7.8027509460052593E-67</v>
      </c>
      <c r="G958" s="14">
        <f t="shared" si="170"/>
        <v>-1.2756521084771606E-67</v>
      </c>
      <c r="H958" s="14">
        <f t="shared" si="171"/>
        <v>825754.8867227966</v>
      </c>
      <c r="I958" s="14">
        <f t="shared" si="163"/>
        <v>3.0010580561558685E-67</v>
      </c>
      <c r="J958" s="3">
        <f t="shared" si="172"/>
        <v>825754.8867227966</v>
      </c>
      <c r="K958" s="3">
        <f t="shared" si="173"/>
        <v>1.7254059476787079E-67</v>
      </c>
      <c r="L958" s="3" t="str">
        <f ca="1">IF($A958&lt;=MAX(COVID19!A953:A4200),_xlfn.NUMBERVALUE(INDIRECT(ADDRESS((ROW(L958)-7)*28+29,5,,,"COVID19"))),"")</f>
        <v/>
      </c>
    </row>
    <row r="959" spans="1:12" x14ac:dyDescent="0.4">
      <c r="A959" s="1">
        <f t="shared" si="166"/>
        <v>44838</v>
      </c>
      <c r="B959" s="3">
        <f t="shared" si="167"/>
        <v>952</v>
      </c>
      <c r="C959" s="4">
        <f t="shared" si="164"/>
        <v>0.2446153846153846</v>
      </c>
      <c r="D959" s="14">
        <f t="shared" si="168"/>
        <v>7774245.1132772062</v>
      </c>
      <c r="E959" s="14">
        <f t="shared" si="165"/>
        <v>-1.4433236730596233E-67</v>
      </c>
      <c r="F959" s="14">
        <f t="shared" si="169"/>
        <v>6.5270988375280994E-67</v>
      </c>
      <c r="G959" s="14">
        <f t="shared" si="170"/>
        <v>-1.0670989567588762E-67</v>
      </c>
      <c r="H959" s="14">
        <f t="shared" si="171"/>
        <v>825754.8867227966</v>
      </c>
      <c r="I959" s="14">
        <f t="shared" si="163"/>
        <v>2.5104226298184995E-67</v>
      </c>
      <c r="J959" s="3">
        <f t="shared" si="172"/>
        <v>825754.8867227966</v>
      </c>
      <c r="K959" s="3">
        <f t="shared" si="173"/>
        <v>1.4433236730596233E-67</v>
      </c>
      <c r="L959" s="3" t="str">
        <f ca="1">IF($A959&lt;=MAX(COVID19!A954:A4200),_xlfn.NUMBERVALUE(INDIRECT(ADDRESS((ROW(L959)-7)*28+29,5,,,"COVID19"))),"")</f>
        <v/>
      </c>
    </row>
    <row r="960" spans="1:12" x14ac:dyDescent="0.4">
      <c r="A960" s="1">
        <f t="shared" si="166"/>
        <v>44839</v>
      </c>
      <c r="B960" s="3">
        <f t="shared" si="167"/>
        <v>953</v>
      </c>
      <c r="C960" s="4">
        <f t="shared" si="164"/>
        <v>0.2446153846153846</v>
      </c>
      <c r="D960" s="14">
        <f t="shared" si="168"/>
        <v>7774245.1132772062</v>
      </c>
      <c r="E960" s="14">
        <f t="shared" si="165"/>
        <v>-1.2073583193664968E-67</v>
      </c>
      <c r="F960" s="14">
        <f t="shared" si="169"/>
        <v>5.4599998807692234E-67</v>
      </c>
      <c r="G960" s="14">
        <f t="shared" si="170"/>
        <v>-8.9264163477551189E-68</v>
      </c>
      <c r="H960" s="14">
        <f t="shared" si="171"/>
        <v>825754.8867227966</v>
      </c>
      <c r="I960" s="14">
        <f t="shared" si="163"/>
        <v>2.0999999541420087E-67</v>
      </c>
      <c r="J960" s="3">
        <f t="shared" si="172"/>
        <v>825754.8867227966</v>
      </c>
      <c r="K960" s="3">
        <f t="shared" si="173"/>
        <v>1.2073583193664968E-67</v>
      </c>
      <c r="L960" s="3" t="str">
        <f ca="1">IF($A960&lt;=MAX(COVID19!A955:A4200),_xlfn.NUMBERVALUE(INDIRECT(ADDRESS((ROW(L960)-7)*28+29,5,,,"COVID19"))),"")</f>
        <v/>
      </c>
    </row>
    <row r="961" spans="1:12" x14ac:dyDescent="0.4">
      <c r="A961" s="1">
        <f t="shared" si="166"/>
        <v>44840</v>
      </c>
      <c r="B961" s="3">
        <f t="shared" si="167"/>
        <v>954</v>
      </c>
      <c r="C961" s="4">
        <f t="shared" si="164"/>
        <v>0.2446153846153846</v>
      </c>
      <c r="D961" s="14">
        <f t="shared" si="168"/>
        <v>7774245.1132772062</v>
      </c>
      <c r="E961" s="14">
        <f t="shared" si="165"/>
        <v>-1.0099703472980269E-67</v>
      </c>
      <c r="F961" s="14">
        <f t="shared" si="169"/>
        <v>4.5673582459937113E-67</v>
      </c>
      <c r="G961" s="14">
        <f t="shared" si="170"/>
        <v>-7.4670590116109263E-68</v>
      </c>
      <c r="H961" s="14">
        <f t="shared" si="171"/>
        <v>825754.8867227966</v>
      </c>
      <c r="I961" s="14">
        <f t="shared" si="163"/>
        <v>1.7566762484591195E-67</v>
      </c>
      <c r="J961" s="3">
        <f t="shared" si="172"/>
        <v>825754.8867227966</v>
      </c>
      <c r="K961" s="3">
        <f t="shared" si="173"/>
        <v>1.0099703472980269E-67</v>
      </c>
      <c r="L961" s="3" t="str">
        <f ca="1">IF($A961&lt;=MAX(COVID19!A956:A4200),_xlfn.NUMBERVALUE(INDIRECT(ADDRESS((ROW(L961)-7)*28+29,5,,,"COVID19"))),"")</f>
        <v/>
      </c>
    </row>
    <row r="962" spans="1:12" x14ac:dyDescent="0.4">
      <c r="A962" s="1">
        <f t="shared" si="166"/>
        <v>44841</v>
      </c>
      <c r="B962" s="3">
        <f t="shared" si="167"/>
        <v>955</v>
      </c>
      <c r="C962" s="4">
        <f t="shared" si="164"/>
        <v>0.2446153846153846</v>
      </c>
      <c r="D962" s="14">
        <f t="shared" si="168"/>
        <v>7774245.1132772062</v>
      </c>
      <c r="E962" s="14">
        <f t="shared" si="165"/>
        <v>-8.4485283785224089E-68</v>
      </c>
      <c r="F962" s="14">
        <f t="shared" si="169"/>
        <v>3.8206523448326185E-67</v>
      </c>
      <c r="G962" s="14">
        <f t="shared" si="170"/>
        <v>-6.2462883323722766E-68</v>
      </c>
      <c r="H962" s="14">
        <f t="shared" si="171"/>
        <v>825754.8867227966</v>
      </c>
      <c r="I962" s="14">
        <f t="shared" si="163"/>
        <v>1.4694816710894686E-67</v>
      </c>
      <c r="J962" s="3">
        <f t="shared" si="172"/>
        <v>825754.8867227966</v>
      </c>
      <c r="K962" s="3">
        <f t="shared" si="173"/>
        <v>8.4485283785224089E-68</v>
      </c>
      <c r="L962" s="3" t="str">
        <f ca="1">IF($A962&lt;=MAX(COVID19!A957:A4200),_xlfn.NUMBERVALUE(INDIRECT(ADDRESS((ROW(L962)-7)*28+29,5,,,"COVID19"))),"")</f>
        <v/>
      </c>
    </row>
    <row r="963" spans="1:12" x14ac:dyDescent="0.4">
      <c r="A963" s="1">
        <f t="shared" si="166"/>
        <v>44842</v>
      </c>
      <c r="B963" s="3">
        <f t="shared" si="167"/>
        <v>956</v>
      </c>
      <c r="C963" s="4">
        <f t="shared" si="164"/>
        <v>0.2446153846153846</v>
      </c>
      <c r="D963" s="14">
        <f t="shared" si="168"/>
        <v>7774245.1132772062</v>
      </c>
      <c r="E963" s="14">
        <f t="shared" si="165"/>
        <v>-7.0672997433692021E-68</v>
      </c>
      <c r="F963" s="14">
        <f t="shared" si="169"/>
        <v>3.1960235115953909E-67</v>
      </c>
      <c r="G963" s="14">
        <f t="shared" si="170"/>
        <v>-5.2250983781515316E-68</v>
      </c>
      <c r="H963" s="14">
        <f t="shared" si="171"/>
        <v>825754.8867227966</v>
      </c>
      <c r="I963" s="14">
        <f t="shared" si="163"/>
        <v>1.2292398121520734E-67</v>
      </c>
      <c r="J963" s="3">
        <f t="shared" si="172"/>
        <v>825754.8867227966</v>
      </c>
      <c r="K963" s="3">
        <f t="shared" si="173"/>
        <v>7.0672997433692021E-68</v>
      </c>
      <c r="L963" s="3" t="str">
        <f ca="1">IF($A963&lt;=MAX(COVID19!A958:A4200),_xlfn.NUMBERVALUE(INDIRECT(ADDRESS((ROW(L963)-7)*28+29,5,,,"COVID19"))),"")</f>
        <v/>
      </c>
    </row>
    <row r="964" spans="1:12" x14ac:dyDescent="0.4">
      <c r="A964" s="1">
        <f t="shared" si="166"/>
        <v>44843</v>
      </c>
      <c r="B964" s="3">
        <f t="shared" si="167"/>
        <v>957</v>
      </c>
      <c r="C964" s="4">
        <f t="shared" si="164"/>
        <v>0.2446153846153846</v>
      </c>
      <c r="D964" s="14">
        <f t="shared" si="168"/>
        <v>7774245.1132772062</v>
      </c>
      <c r="E964" s="14">
        <f t="shared" si="165"/>
        <v>-5.9118847004881261E-68</v>
      </c>
      <c r="F964" s="14">
        <f t="shared" si="169"/>
        <v>2.6735136737802375E-67</v>
      </c>
      <c r="G964" s="14">
        <f t="shared" si="170"/>
        <v>-4.3708601986666332E-68</v>
      </c>
      <c r="H964" s="14">
        <f t="shared" si="171"/>
        <v>825754.8867227966</v>
      </c>
      <c r="I964" s="14">
        <f t="shared" si="163"/>
        <v>1.0282744899154759E-67</v>
      </c>
      <c r="J964" s="3">
        <f t="shared" si="172"/>
        <v>825754.8867227966</v>
      </c>
      <c r="K964" s="3">
        <f t="shared" si="173"/>
        <v>5.9118847004881261E-68</v>
      </c>
      <c r="L964" s="3" t="str">
        <f ca="1">IF($A964&lt;=MAX(COVID19!A959:A4200),_xlfn.NUMBERVALUE(INDIRECT(ADDRESS((ROW(L964)-7)*28+29,5,,,"COVID19"))),"")</f>
        <v/>
      </c>
    </row>
    <row r="965" spans="1:12" x14ac:dyDescent="0.4">
      <c r="A965" s="1">
        <f t="shared" si="166"/>
        <v>44844</v>
      </c>
      <c r="B965" s="3">
        <f t="shared" si="167"/>
        <v>958</v>
      </c>
      <c r="C965" s="4">
        <f t="shared" si="164"/>
        <v>0.2446153846153846</v>
      </c>
      <c r="D965" s="14">
        <f t="shared" si="168"/>
        <v>7774245.1132772062</v>
      </c>
      <c r="E965" s="14">
        <f t="shared" si="165"/>
        <v>-4.9453655541718454E-68</v>
      </c>
      <c r="F965" s="14">
        <f t="shared" si="169"/>
        <v>2.2364276539135741E-67</v>
      </c>
      <c r="G965" s="14">
        <f t="shared" si="170"/>
        <v>-3.6562792685726701E-68</v>
      </c>
      <c r="H965" s="14">
        <f t="shared" si="171"/>
        <v>825754.8867227966</v>
      </c>
      <c r="I965" s="14">
        <f t="shared" si="163"/>
        <v>8.6016448227445155E-68</v>
      </c>
      <c r="J965" s="3">
        <f t="shared" si="172"/>
        <v>825754.8867227966</v>
      </c>
      <c r="K965" s="3">
        <f t="shared" si="173"/>
        <v>4.9453655541718454E-68</v>
      </c>
      <c r="L965" s="3" t="str">
        <f ca="1">IF($A965&lt;=MAX(COVID19!A960:A4200),_xlfn.NUMBERVALUE(INDIRECT(ADDRESS((ROW(L965)-7)*28+29,5,,,"COVID19"))),"")</f>
        <v/>
      </c>
    </row>
    <row r="966" spans="1:12" x14ac:dyDescent="0.4">
      <c r="A966" s="1">
        <f t="shared" si="166"/>
        <v>44845</v>
      </c>
      <c r="B966" s="3">
        <f t="shared" si="167"/>
        <v>959</v>
      </c>
      <c r="C966" s="4">
        <f t="shared" si="164"/>
        <v>0.2446153846153846</v>
      </c>
      <c r="D966" s="14">
        <f t="shared" si="168"/>
        <v>7774245.1132772062</v>
      </c>
      <c r="E966" s="14">
        <f t="shared" si="165"/>
        <v>-4.1368601898426899E-68</v>
      </c>
      <c r="F966" s="14">
        <f t="shared" si="169"/>
        <v>1.8707997270563069E-67</v>
      </c>
      <c r="G966" s="14">
        <f t="shared" si="170"/>
        <v>-3.0585233757584901E-68</v>
      </c>
      <c r="H966" s="14">
        <f t="shared" si="171"/>
        <v>825754.8867227966</v>
      </c>
      <c r="I966" s="14">
        <f t="shared" si="163"/>
        <v>7.1953835656011799E-68</v>
      </c>
      <c r="J966" s="3">
        <f t="shared" si="172"/>
        <v>825754.8867227966</v>
      </c>
      <c r="K966" s="3">
        <f t="shared" si="173"/>
        <v>4.1368601898426899E-68</v>
      </c>
      <c r="L966" s="3" t="str">
        <f ca="1">IF($A966&lt;=MAX(COVID19!A961:A4200),_xlfn.NUMBERVALUE(INDIRECT(ADDRESS((ROW(L966)-7)*28+29,5,,,"COVID19"))),"")</f>
        <v/>
      </c>
    </row>
    <row r="967" spans="1:12" x14ac:dyDescent="0.4">
      <c r="A967" s="1">
        <f t="shared" si="166"/>
        <v>44846</v>
      </c>
      <c r="B967" s="3">
        <f t="shared" si="167"/>
        <v>960</v>
      </c>
      <c r="C967" s="4">
        <f t="shared" si="164"/>
        <v>0.2446153846153846</v>
      </c>
      <c r="D967" s="14">
        <f t="shared" si="168"/>
        <v>7774245.1132772062</v>
      </c>
      <c r="E967" s="14">
        <f t="shared" si="165"/>
        <v>-3.4605353320885411E-68</v>
      </c>
      <c r="F967" s="14">
        <f t="shared" si="169"/>
        <v>1.5649473894804578E-67</v>
      </c>
      <c r="G967" s="14">
        <f t="shared" si="170"/>
        <v>-2.5584930889901426E-68</v>
      </c>
      <c r="H967" s="14">
        <f t="shared" si="171"/>
        <v>825754.8867227966</v>
      </c>
      <c r="I967" s="14">
        <f t="shared" ref="I967:I1007" si="174">$H$1*F967</f>
        <v>6.0190284210786837E-68</v>
      </c>
      <c r="J967" s="3">
        <f t="shared" si="172"/>
        <v>825754.8867227966</v>
      </c>
      <c r="K967" s="3">
        <f t="shared" si="173"/>
        <v>3.4605353320885411E-68</v>
      </c>
      <c r="L967" s="3" t="str">
        <f ca="1">IF($A967&lt;=MAX(COVID19!A962:A4200),_xlfn.NUMBERVALUE(INDIRECT(ADDRESS((ROW(L967)-7)*28+29,5,,,"COVID19"))),"")</f>
        <v/>
      </c>
    </row>
    <row r="968" spans="1:12" x14ac:dyDescent="0.4">
      <c r="A968" s="1">
        <f t="shared" si="166"/>
        <v>44847</v>
      </c>
      <c r="B968" s="3">
        <f t="shared" si="167"/>
        <v>961</v>
      </c>
      <c r="C968" s="4">
        <f t="shared" ref="C968:C1007" si="175">C$1*H$1*(1-((1-C$3)/(1+EXP(-C$2*(B968-C$4)))))</f>
        <v>0.2446153846153846</v>
      </c>
      <c r="D968" s="14">
        <f t="shared" si="168"/>
        <v>7774245.1132772062</v>
      </c>
      <c r="E968" s="14">
        <f t="shared" ref="E968:E1007" si="176">-C968*D968*F968/K$1</f>
        <v>-2.8947811226582757E-68</v>
      </c>
      <c r="F968" s="14">
        <f t="shared" si="169"/>
        <v>1.3090980805814435E-67</v>
      </c>
      <c r="G968" s="14">
        <f t="shared" si="170"/>
        <v>-2.1402114949626609E-68</v>
      </c>
      <c r="H968" s="14">
        <f t="shared" si="171"/>
        <v>825754.8867227966</v>
      </c>
      <c r="I968" s="14">
        <f t="shared" si="174"/>
        <v>5.0349926176209366E-68</v>
      </c>
      <c r="J968" s="3">
        <f t="shared" si="172"/>
        <v>825754.8867227966</v>
      </c>
      <c r="K968" s="3">
        <f t="shared" si="173"/>
        <v>2.8947811226582757E-68</v>
      </c>
      <c r="L968" s="3" t="str">
        <f ca="1">IF($A968&lt;=MAX(COVID19!A963:A4200),_xlfn.NUMBERVALUE(INDIRECT(ADDRESS((ROW(L968)-7)*28+29,5,,,"COVID19"))),"")</f>
        <v/>
      </c>
    </row>
    <row r="969" spans="1:12" x14ac:dyDescent="0.4">
      <c r="A969" s="1">
        <f t="shared" ref="A969:A1007" si="177">A968+1</f>
        <v>44848</v>
      </c>
      <c r="B969" s="3">
        <f t="shared" ref="B969:B1007" si="178">B968+1</f>
        <v>962</v>
      </c>
      <c r="C969" s="4">
        <f t="shared" si="175"/>
        <v>0.2446153846153846</v>
      </c>
      <c r="D969" s="14">
        <f t="shared" si="168"/>
        <v>7774245.1132772062</v>
      </c>
      <c r="E969" s="14">
        <f t="shared" si="176"/>
        <v>-2.4215206446227097E-68</v>
      </c>
      <c r="F969" s="14">
        <f t="shared" si="169"/>
        <v>1.0950769310851774E-67</v>
      </c>
      <c r="G969" s="14">
        <f t="shared" si="170"/>
        <v>-1.7903137057048953E-68</v>
      </c>
      <c r="H969" s="14">
        <f t="shared" si="171"/>
        <v>825754.8867227966</v>
      </c>
      <c r="I969" s="14">
        <f t="shared" si="174"/>
        <v>4.211834350327605E-68</v>
      </c>
      <c r="J969" s="3">
        <f t="shared" si="172"/>
        <v>825754.8867227966</v>
      </c>
      <c r="K969" s="3">
        <f t="shared" si="173"/>
        <v>2.4215206446227097E-68</v>
      </c>
      <c r="L969" s="3" t="str">
        <f ca="1">IF($A969&lt;=MAX(COVID19!A964:A4200),_xlfn.NUMBERVALUE(INDIRECT(ADDRESS((ROW(L969)-7)*28+29,5,,,"COVID19"))),"")</f>
        <v/>
      </c>
    </row>
    <row r="970" spans="1:12" x14ac:dyDescent="0.4">
      <c r="A970" s="1">
        <f t="shared" si="177"/>
        <v>44849</v>
      </c>
      <c r="B970" s="3">
        <f t="shared" si="178"/>
        <v>963</v>
      </c>
      <c r="C970" s="4">
        <f t="shared" si="175"/>
        <v>0.2446153846153846</v>
      </c>
      <c r="D970" s="14">
        <f t="shared" si="168"/>
        <v>7774245.1132772062</v>
      </c>
      <c r="E970" s="14">
        <f t="shared" si="176"/>
        <v>-2.0256323306921714E-68</v>
      </c>
      <c r="F970" s="14">
        <f t="shared" si="169"/>
        <v>9.1604556051468788E-68</v>
      </c>
      <c r="G970" s="14">
        <f t="shared" si="170"/>
        <v>-1.497619825133551E-68</v>
      </c>
      <c r="H970" s="14">
        <f t="shared" si="171"/>
        <v>825754.8867227966</v>
      </c>
      <c r="I970" s="14">
        <f t="shared" si="174"/>
        <v>3.5232521558257224E-68</v>
      </c>
      <c r="J970" s="3">
        <f t="shared" si="172"/>
        <v>825754.8867227966</v>
      </c>
      <c r="K970" s="3">
        <f t="shared" si="173"/>
        <v>2.0256323306921714E-68</v>
      </c>
      <c r="L970" s="3" t="str">
        <f ca="1">IF($A970&lt;=MAX(COVID19!A965:A4200),_xlfn.NUMBERVALUE(INDIRECT(ADDRESS((ROW(L970)-7)*28+29,5,,,"COVID19"))),"")</f>
        <v/>
      </c>
    </row>
    <row r="971" spans="1:12" x14ac:dyDescent="0.4">
      <c r="A971" s="1">
        <f t="shared" si="177"/>
        <v>44850</v>
      </c>
      <c r="B971" s="3">
        <f t="shared" si="178"/>
        <v>964</v>
      </c>
      <c r="C971" s="4">
        <f t="shared" si="175"/>
        <v>0.2446153846153846</v>
      </c>
      <c r="D971" s="14">
        <f t="shared" si="168"/>
        <v>7774245.1132772062</v>
      </c>
      <c r="E971" s="14">
        <f t="shared" si="176"/>
        <v>-1.6944668005441287E-68</v>
      </c>
      <c r="F971" s="14">
        <f t="shared" si="169"/>
        <v>7.6628357800133282E-68</v>
      </c>
      <c r="G971" s="14">
        <f t="shared" si="170"/>
        <v>-1.2527777302302281E-68</v>
      </c>
      <c r="H971" s="14">
        <f t="shared" si="171"/>
        <v>825754.8867227966</v>
      </c>
      <c r="I971" s="14">
        <f t="shared" si="174"/>
        <v>2.9472445307743568E-68</v>
      </c>
      <c r="J971" s="3">
        <f t="shared" si="172"/>
        <v>825754.8867227966</v>
      </c>
      <c r="K971" s="3">
        <f t="shared" si="173"/>
        <v>1.6944668005441287E-68</v>
      </c>
      <c r="L971" s="3" t="str">
        <f ca="1">IF($A971&lt;=MAX(COVID19!A966:A4200),_xlfn.NUMBERVALUE(INDIRECT(ADDRESS((ROW(L971)-7)*28+29,5,,,"COVID19"))),"")</f>
        <v/>
      </c>
    </row>
    <row r="972" spans="1:12" x14ac:dyDescent="0.4">
      <c r="A972" s="1">
        <f t="shared" si="177"/>
        <v>44851</v>
      </c>
      <c r="B972" s="3">
        <f t="shared" si="178"/>
        <v>965</v>
      </c>
      <c r="C972" s="4">
        <f t="shared" si="175"/>
        <v>0.2446153846153846</v>
      </c>
      <c r="D972" s="14">
        <f t="shared" si="168"/>
        <v>7774245.1132772062</v>
      </c>
      <c r="E972" s="14">
        <f t="shared" si="176"/>
        <v>-1.4174426891997437E-68</v>
      </c>
      <c r="F972" s="14">
        <f t="shared" si="169"/>
        <v>6.4100580497830999E-68</v>
      </c>
      <c r="G972" s="14">
        <f t="shared" si="170"/>
        <v>-1.0479642530245252E-68</v>
      </c>
      <c r="H972" s="14">
        <f t="shared" si="171"/>
        <v>825754.8867227966</v>
      </c>
      <c r="I972" s="14">
        <f t="shared" si="174"/>
        <v>2.4654069422242688E-68</v>
      </c>
      <c r="J972" s="3">
        <f t="shared" si="172"/>
        <v>825754.8867227966</v>
      </c>
      <c r="K972" s="3">
        <f t="shared" si="173"/>
        <v>1.4174426891997437E-68</v>
      </c>
      <c r="L972" s="3" t="str">
        <f ca="1">IF($A972&lt;=MAX(COVID19!A967:A4200),_xlfn.NUMBERVALUE(INDIRECT(ADDRESS((ROW(L972)-7)*28+29,5,,,"COVID19"))),"")</f>
        <v/>
      </c>
    </row>
    <row r="973" spans="1:12" x14ac:dyDescent="0.4">
      <c r="A973" s="1">
        <f t="shared" si="177"/>
        <v>44852</v>
      </c>
      <c r="B973" s="3">
        <f t="shared" si="178"/>
        <v>966</v>
      </c>
      <c r="C973" s="4">
        <f t="shared" si="175"/>
        <v>0.2446153846153846</v>
      </c>
      <c r="D973" s="14">
        <f t="shared" si="168"/>
        <v>7774245.1132772062</v>
      </c>
      <c r="E973" s="14">
        <f t="shared" si="176"/>
        <v>-1.1857085524016303E-68</v>
      </c>
      <c r="F973" s="14">
        <f t="shared" si="169"/>
        <v>5.3620937967585745E-68</v>
      </c>
      <c r="G973" s="14">
        <f t="shared" si="170"/>
        <v>-8.7663521558243655E-69</v>
      </c>
      <c r="H973" s="14">
        <f t="shared" si="171"/>
        <v>825754.8867227966</v>
      </c>
      <c r="I973" s="14">
        <f t="shared" si="174"/>
        <v>2.0623437679840669E-68</v>
      </c>
      <c r="J973" s="3">
        <f t="shared" si="172"/>
        <v>825754.8867227966</v>
      </c>
      <c r="K973" s="3">
        <f t="shared" si="173"/>
        <v>1.1857085524016303E-68</v>
      </c>
      <c r="L973" s="3" t="str">
        <f ca="1">IF($A973&lt;=MAX(COVID19!A968:A4200),_xlfn.NUMBERVALUE(INDIRECT(ADDRESS((ROW(L973)-7)*28+29,5,,,"COVID19"))),"")</f>
        <v/>
      </c>
    </row>
    <row r="974" spans="1:12" x14ac:dyDescent="0.4">
      <c r="A974" s="1">
        <f t="shared" si="177"/>
        <v>44853</v>
      </c>
      <c r="B974" s="3">
        <f t="shared" si="178"/>
        <v>967</v>
      </c>
      <c r="C974" s="4">
        <f t="shared" si="175"/>
        <v>0.2446153846153846</v>
      </c>
      <c r="D974" s="14">
        <f t="shared" si="168"/>
        <v>7774245.1132772062</v>
      </c>
      <c r="E974" s="14">
        <f t="shared" si="176"/>
        <v>-9.9186004623023755E-69</v>
      </c>
      <c r="F974" s="14">
        <f t="shared" si="169"/>
        <v>4.485458581176138E-68</v>
      </c>
      <c r="G974" s="14">
        <f t="shared" si="170"/>
        <v>-7.3331633114520001E-69</v>
      </c>
      <c r="H974" s="14">
        <f t="shared" si="171"/>
        <v>825754.8867227966</v>
      </c>
      <c r="I974" s="14">
        <f t="shared" si="174"/>
        <v>1.7251763773754376E-68</v>
      </c>
      <c r="J974" s="3">
        <f t="shared" si="172"/>
        <v>825754.8867227966</v>
      </c>
      <c r="K974" s="3">
        <f t="shared" si="173"/>
        <v>9.9186004623023755E-69</v>
      </c>
      <c r="L974" s="3" t="str">
        <f ca="1">IF($A974&lt;=MAX(COVID19!A969:A4200),_xlfn.NUMBERVALUE(INDIRECT(ADDRESS((ROW(L974)-7)*28+29,5,,,"COVID19"))),"")</f>
        <v/>
      </c>
    </row>
    <row r="975" spans="1:12" x14ac:dyDescent="0.4">
      <c r="A975" s="1">
        <f t="shared" si="177"/>
        <v>44854</v>
      </c>
      <c r="B975" s="3">
        <f t="shared" si="178"/>
        <v>968</v>
      </c>
      <c r="C975" s="4">
        <f t="shared" si="175"/>
        <v>0.2446153846153846</v>
      </c>
      <c r="D975" s="14">
        <f t="shared" si="168"/>
        <v>7774245.1132772062</v>
      </c>
      <c r="E975" s="14">
        <f t="shared" si="176"/>
        <v>-8.2970334431273872E-69</v>
      </c>
      <c r="F975" s="14">
        <f t="shared" si="169"/>
        <v>3.752142250030938E-68</v>
      </c>
      <c r="G975" s="14">
        <f t="shared" si="170"/>
        <v>-6.1342829031454497E-69</v>
      </c>
      <c r="H975" s="14">
        <f t="shared" si="171"/>
        <v>825754.8867227966</v>
      </c>
      <c r="I975" s="14">
        <f t="shared" si="174"/>
        <v>1.4431316346272837E-68</v>
      </c>
      <c r="J975" s="3">
        <f t="shared" si="172"/>
        <v>825754.8867227966</v>
      </c>
      <c r="K975" s="3">
        <f t="shared" si="173"/>
        <v>8.2970334431273872E-69</v>
      </c>
      <c r="L975" s="3" t="str">
        <f ca="1">IF($A975&lt;=MAX(COVID19!A970:A4200),_xlfn.NUMBERVALUE(INDIRECT(ADDRESS((ROW(L975)-7)*28+29,5,,,"COVID19"))),"")</f>
        <v/>
      </c>
    </row>
    <row r="976" spans="1:12" x14ac:dyDescent="0.4">
      <c r="A976" s="1">
        <f t="shared" si="177"/>
        <v>44855</v>
      </c>
      <c r="B976" s="3">
        <f t="shared" si="178"/>
        <v>969</v>
      </c>
      <c r="C976" s="4">
        <f t="shared" si="175"/>
        <v>0.2446153846153846</v>
      </c>
      <c r="D976" s="14">
        <f t="shared" si="168"/>
        <v>7774245.1132772062</v>
      </c>
      <c r="E976" s="14">
        <f t="shared" si="176"/>
        <v>-6.9405723335683696E-69</v>
      </c>
      <c r="F976" s="14">
        <f t="shared" si="169"/>
        <v>3.138713959716393E-68</v>
      </c>
      <c r="G976" s="14">
        <f t="shared" si="170"/>
        <v>-5.1314044345716022E-69</v>
      </c>
      <c r="H976" s="14">
        <f t="shared" si="171"/>
        <v>825754.8867227966</v>
      </c>
      <c r="I976" s="14">
        <f t="shared" si="174"/>
        <v>1.2071976768139972E-68</v>
      </c>
      <c r="J976" s="3">
        <f t="shared" si="172"/>
        <v>825754.8867227966</v>
      </c>
      <c r="K976" s="3">
        <f t="shared" si="173"/>
        <v>6.9405723335683696E-69</v>
      </c>
      <c r="L976" s="3" t="str">
        <f ca="1">IF($A976&lt;=MAX(COVID19!A971:A4200),_xlfn.NUMBERVALUE(INDIRECT(ADDRESS((ROW(L976)-7)*28+29,5,,,"COVID19"))),"")</f>
        <v/>
      </c>
    </row>
    <row r="977" spans="1:12" x14ac:dyDescent="0.4">
      <c r="A977" s="1">
        <f t="shared" si="177"/>
        <v>44856</v>
      </c>
      <c r="B977" s="3">
        <f t="shared" si="178"/>
        <v>970</v>
      </c>
      <c r="C977" s="4">
        <f t="shared" si="175"/>
        <v>0.2446153846153846</v>
      </c>
      <c r="D977" s="14">
        <f t="shared" si="168"/>
        <v>7774245.1132772062</v>
      </c>
      <c r="E977" s="14">
        <f t="shared" si="176"/>
        <v>-5.8058756358751582E-69</v>
      </c>
      <c r="F977" s="14">
        <f t="shared" si="169"/>
        <v>2.6255735162592328E-68</v>
      </c>
      <c r="G977" s="14">
        <f t="shared" si="170"/>
        <v>-4.2924840420449671E-69</v>
      </c>
      <c r="H977" s="14">
        <f t="shared" si="171"/>
        <v>825754.8867227966</v>
      </c>
      <c r="I977" s="14">
        <f t="shared" si="174"/>
        <v>1.0098359677920125E-68</v>
      </c>
      <c r="J977" s="3">
        <f t="shared" si="172"/>
        <v>825754.8867227966</v>
      </c>
      <c r="K977" s="3">
        <f t="shared" si="173"/>
        <v>5.8058756358751582E-69</v>
      </c>
      <c r="L977" s="3" t="str">
        <f ca="1">IF($A977&lt;=MAX(COVID19!A972:A4200),_xlfn.NUMBERVALUE(INDIRECT(ADDRESS((ROW(L977)-7)*28+29,5,,,"COVID19"))),"")</f>
        <v/>
      </c>
    </row>
    <row r="978" spans="1:12" x14ac:dyDescent="0.4">
      <c r="A978" s="1">
        <f t="shared" si="177"/>
        <v>44857</v>
      </c>
      <c r="B978" s="3">
        <f t="shared" si="178"/>
        <v>971</v>
      </c>
      <c r="C978" s="4">
        <f t="shared" si="175"/>
        <v>0.2446153846153846</v>
      </c>
      <c r="D978" s="14">
        <f t="shared" si="168"/>
        <v>7774245.1132772062</v>
      </c>
      <c r="E978" s="14">
        <f t="shared" si="176"/>
        <v>-4.8566876446511053E-69</v>
      </c>
      <c r="F978" s="14">
        <f t="shared" si="169"/>
        <v>2.1963251120547363E-68</v>
      </c>
      <c r="G978" s="14">
        <f t="shared" si="170"/>
        <v>-3.5907166324824956E-69</v>
      </c>
      <c r="H978" s="14">
        <f t="shared" si="171"/>
        <v>825754.8867227966</v>
      </c>
      <c r="I978" s="14">
        <f t="shared" si="174"/>
        <v>8.4474042771336008E-69</v>
      </c>
      <c r="J978" s="3">
        <f t="shared" si="172"/>
        <v>825754.8867227966</v>
      </c>
      <c r="K978" s="3">
        <f t="shared" si="173"/>
        <v>4.8566876446511053E-69</v>
      </c>
      <c r="L978" s="3" t="str">
        <f ca="1">IF($A978&lt;=MAX(COVID19!A973:A4200),_xlfn.NUMBERVALUE(INDIRECT(ADDRESS((ROW(L978)-7)*28+29,5,,,"COVID19"))),"")</f>
        <v/>
      </c>
    </row>
    <row r="979" spans="1:12" x14ac:dyDescent="0.4">
      <c r="A979" s="1">
        <f t="shared" si="177"/>
        <v>44858</v>
      </c>
      <c r="B979" s="3">
        <f t="shared" si="178"/>
        <v>972</v>
      </c>
      <c r="C979" s="4">
        <f t="shared" si="175"/>
        <v>0.2446153846153846</v>
      </c>
      <c r="D979" s="14">
        <f t="shared" si="168"/>
        <v>7774245.1132772062</v>
      </c>
      <c r="E979" s="14">
        <f t="shared" si="176"/>
        <v>-4.0626800084999065E-69</v>
      </c>
      <c r="F979" s="14">
        <f t="shared" si="169"/>
        <v>1.8372534488064866E-68</v>
      </c>
      <c r="G979" s="14">
        <f t="shared" si="170"/>
        <v>-3.0036794099865801E-69</v>
      </c>
      <c r="H979" s="14">
        <f t="shared" si="171"/>
        <v>825754.8867227966</v>
      </c>
      <c r="I979" s="14">
        <f t="shared" si="174"/>
        <v>7.0663594184864866E-69</v>
      </c>
      <c r="J979" s="3">
        <f t="shared" si="172"/>
        <v>825754.8867227966</v>
      </c>
      <c r="K979" s="3">
        <f t="shared" si="173"/>
        <v>4.0626800084999065E-69</v>
      </c>
      <c r="L979" s="3" t="str">
        <f ca="1">IF($A979&lt;=MAX(COVID19!A974:A4200),_xlfn.NUMBERVALUE(INDIRECT(ADDRESS((ROW(L979)-7)*28+29,5,,,"COVID19"))),"")</f>
        <v/>
      </c>
    </row>
    <row r="980" spans="1:12" x14ac:dyDescent="0.4">
      <c r="A980" s="1">
        <f t="shared" si="177"/>
        <v>44859</v>
      </c>
      <c r="B980" s="3">
        <f t="shared" si="178"/>
        <v>973</v>
      </c>
      <c r="C980" s="4">
        <f t="shared" si="175"/>
        <v>0.2446153846153846</v>
      </c>
      <c r="D980" s="14">
        <f t="shared" si="168"/>
        <v>7774245.1132772062</v>
      </c>
      <c r="E980" s="14">
        <f t="shared" si="176"/>
        <v>-3.3984826818424139E-69</v>
      </c>
      <c r="F980" s="14">
        <f t="shared" si="169"/>
        <v>1.5368855078078287E-68</v>
      </c>
      <c r="G980" s="14">
        <f t="shared" si="170"/>
        <v>-2.5126154251107732E-69</v>
      </c>
      <c r="H980" s="14">
        <f t="shared" si="171"/>
        <v>825754.8867227966</v>
      </c>
      <c r="I980" s="14">
        <f t="shared" si="174"/>
        <v>5.911098106953187E-69</v>
      </c>
      <c r="J980" s="3">
        <f t="shared" si="172"/>
        <v>825754.8867227966</v>
      </c>
      <c r="K980" s="3">
        <f t="shared" si="173"/>
        <v>3.3984826818424139E-69</v>
      </c>
      <c r="L980" s="3" t="str">
        <f ca="1">IF($A980&lt;=MAX(COVID19!A975:A4200),_xlfn.NUMBERVALUE(INDIRECT(ADDRESS((ROW(L980)-7)*28+29,5,,,"COVID19"))),"")</f>
        <v/>
      </c>
    </row>
    <row r="981" spans="1:12" x14ac:dyDescent="0.4">
      <c r="A981" s="1">
        <f t="shared" si="177"/>
        <v>44860</v>
      </c>
      <c r="B981" s="3">
        <f t="shared" si="178"/>
        <v>974</v>
      </c>
      <c r="C981" s="4">
        <f t="shared" si="175"/>
        <v>0.2446153846153846</v>
      </c>
      <c r="D981" s="14">
        <f t="shared" si="168"/>
        <v>7774245.1132772062</v>
      </c>
      <c r="E981" s="14">
        <f t="shared" si="176"/>
        <v>-2.8428733039812756E-69</v>
      </c>
      <c r="F981" s="14">
        <f t="shared" si="169"/>
        <v>1.2856239652967514E-68</v>
      </c>
      <c r="G981" s="14">
        <f t="shared" si="170"/>
        <v>-2.1018342548523827E-69</v>
      </c>
      <c r="H981" s="14">
        <f t="shared" si="171"/>
        <v>825754.8867227966</v>
      </c>
      <c r="I981" s="14">
        <f t="shared" si="174"/>
        <v>4.9447075588336583E-69</v>
      </c>
      <c r="J981" s="3">
        <f t="shared" si="172"/>
        <v>825754.8867227966</v>
      </c>
      <c r="K981" s="3">
        <f t="shared" si="173"/>
        <v>2.8428733039812756E-69</v>
      </c>
      <c r="L981" s="3" t="str">
        <f ca="1">IF($A981&lt;=MAX(COVID19!A976:A4200),_xlfn.NUMBERVALUE(INDIRECT(ADDRESS((ROW(L981)-7)*28+29,5,,,"COVID19"))),"")</f>
        <v/>
      </c>
    </row>
    <row r="982" spans="1:12" x14ac:dyDescent="0.4">
      <c r="A982" s="1">
        <f t="shared" si="177"/>
        <v>44861</v>
      </c>
      <c r="B982" s="3">
        <f t="shared" si="178"/>
        <v>975</v>
      </c>
      <c r="C982" s="4">
        <f t="shared" si="175"/>
        <v>0.2446153846153846</v>
      </c>
      <c r="D982" s="14">
        <f t="shared" si="168"/>
        <v>7774245.1132772062</v>
      </c>
      <c r="E982" s="14">
        <f t="shared" si="176"/>
        <v>-2.3780991045415514E-69</v>
      </c>
      <c r="F982" s="14">
        <f t="shared" si="169"/>
        <v>1.0754405398115132E-68</v>
      </c>
      <c r="G982" s="14">
        <f t="shared" si="170"/>
        <v>-1.7582106639642679E-69</v>
      </c>
      <c r="H982" s="14">
        <f t="shared" si="171"/>
        <v>825754.8867227966</v>
      </c>
      <c r="I982" s="14">
        <f t="shared" si="174"/>
        <v>4.1363097685058194E-69</v>
      </c>
      <c r="J982" s="3">
        <f t="shared" si="172"/>
        <v>825754.8867227966</v>
      </c>
      <c r="K982" s="3">
        <f t="shared" si="173"/>
        <v>2.3780991045415514E-69</v>
      </c>
      <c r="L982" s="3" t="str">
        <f ca="1">IF($A982&lt;=MAX(COVID19!A977:A4200),_xlfn.NUMBERVALUE(INDIRECT(ADDRESS((ROW(L982)-7)*28+29,5,,,"COVID19"))),"")</f>
        <v/>
      </c>
    </row>
    <row r="983" spans="1:12" x14ac:dyDescent="0.4">
      <c r="A983" s="1">
        <f t="shared" si="177"/>
        <v>44862</v>
      </c>
      <c r="B983" s="3">
        <f t="shared" si="178"/>
        <v>976</v>
      </c>
      <c r="C983" s="4">
        <f t="shared" si="175"/>
        <v>0.2446153846153846</v>
      </c>
      <c r="D983" s="14">
        <f t="shared" si="168"/>
        <v>7774245.1132772062</v>
      </c>
      <c r="E983" s="14">
        <f t="shared" si="176"/>
        <v>-1.9893096688837093E-69</v>
      </c>
      <c r="F983" s="14">
        <f t="shared" si="169"/>
        <v>8.9961947341508639E-69</v>
      </c>
      <c r="G983" s="14">
        <f t="shared" si="170"/>
        <v>-1.4707652288666225E-69</v>
      </c>
      <c r="H983" s="14">
        <f t="shared" si="171"/>
        <v>825754.8867227966</v>
      </c>
      <c r="I983" s="14">
        <f t="shared" si="174"/>
        <v>3.4600748977503319E-69</v>
      </c>
      <c r="J983" s="3">
        <f t="shared" si="172"/>
        <v>825754.8867227966</v>
      </c>
      <c r="K983" s="3">
        <f t="shared" si="173"/>
        <v>1.9893096688837093E-69</v>
      </c>
      <c r="L983" s="3" t="str">
        <f ca="1">IF($A983&lt;=MAX(COVID19!A978:A4200),_xlfn.NUMBERVALUE(INDIRECT(ADDRESS((ROW(L983)-7)*28+29,5,,,"COVID19"))),"")</f>
        <v/>
      </c>
    </row>
    <row r="984" spans="1:12" x14ac:dyDescent="0.4">
      <c r="A984" s="1">
        <f t="shared" si="177"/>
        <v>44863</v>
      </c>
      <c r="B984" s="3">
        <f t="shared" si="178"/>
        <v>977</v>
      </c>
      <c r="C984" s="4">
        <f t="shared" si="175"/>
        <v>0.2446153846153846</v>
      </c>
      <c r="D984" s="14">
        <f t="shared" si="168"/>
        <v>7774245.1132772062</v>
      </c>
      <c r="E984" s="14">
        <f t="shared" si="176"/>
        <v>-1.6640824392712218E-69</v>
      </c>
      <c r="F984" s="14">
        <f t="shared" si="169"/>
        <v>7.5254295052842416E-69</v>
      </c>
      <c r="G984" s="14">
        <f t="shared" si="170"/>
        <v>-1.2303135242996401E-69</v>
      </c>
      <c r="H984" s="14">
        <f t="shared" si="171"/>
        <v>825754.8867227966</v>
      </c>
      <c r="I984" s="14">
        <f t="shared" si="174"/>
        <v>2.8943959635708619E-69</v>
      </c>
      <c r="J984" s="3">
        <f t="shared" si="172"/>
        <v>825754.8867227966</v>
      </c>
      <c r="K984" s="3">
        <f t="shared" si="173"/>
        <v>1.6640824392712218E-69</v>
      </c>
      <c r="L984" s="3" t="str">
        <f ca="1">IF($A984&lt;=MAX(COVID19!A979:A4200),_xlfn.NUMBERVALUE(INDIRECT(ADDRESS((ROW(L984)-7)*28+29,5,,,"COVID19"))),"")</f>
        <v/>
      </c>
    </row>
    <row r="985" spans="1:12" x14ac:dyDescent="0.4">
      <c r="A985" s="1">
        <f t="shared" si="177"/>
        <v>44864</v>
      </c>
      <c r="B985" s="3">
        <f t="shared" si="178"/>
        <v>978</v>
      </c>
      <c r="C985" s="4">
        <f t="shared" si="175"/>
        <v>0.2446153846153846</v>
      </c>
      <c r="D985" s="14">
        <f t="shared" si="168"/>
        <v>7774245.1132772062</v>
      </c>
      <c r="E985" s="14">
        <f t="shared" si="176"/>
        <v>-1.3920257906577032E-69</v>
      </c>
      <c r="F985" s="14">
        <f t="shared" si="169"/>
        <v>6.2951159809846017E-69</v>
      </c>
      <c r="G985" s="14">
        <f t="shared" si="170"/>
        <v>-1.0291726635671432E-69</v>
      </c>
      <c r="H985" s="14">
        <f t="shared" si="171"/>
        <v>825754.8867227966</v>
      </c>
      <c r="I985" s="14">
        <f t="shared" si="174"/>
        <v>2.4211984542248464E-69</v>
      </c>
      <c r="J985" s="3">
        <f t="shared" si="172"/>
        <v>825754.8867227966</v>
      </c>
      <c r="K985" s="3">
        <f t="shared" si="173"/>
        <v>1.3920257906577032E-69</v>
      </c>
      <c r="L985" s="3" t="str">
        <f ca="1">IF($A985&lt;=MAX(COVID19!A980:A4200),_xlfn.NUMBERVALUE(INDIRECT(ADDRESS((ROW(L985)-7)*28+29,5,,,"COVID19"))),"")</f>
        <v/>
      </c>
    </row>
    <row r="986" spans="1:12" x14ac:dyDescent="0.4">
      <c r="A986" s="1">
        <f t="shared" si="177"/>
        <v>44865</v>
      </c>
      <c r="B986" s="3">
        <f t="shared" si="178"/>
        <v>979</v>
      </c>
      <c r="C986" s="4">
        <f t="shared" si="175"/>
        <v>0.2446153846153846</v>
      </c>
      <c r="D986" s="14">
        <f t="shared" si="168"/>
        <v>7774245.1132772062</v>
      </c>
      <c r="E986" s="14">
        <f t="shared" si="176"/>
        <v>-1.1644469986143405E-69</v>
      </c>
      <c r="F986" s="14">
        <f t="shared" si="169"/>
        <v>5.2659433174174591E-69</v>
      </c>
      <c r="G986" s="14">
        <f t="shared" si="170"/>
        <v>-8.6091581577698974E-70</v>
      </c>
      <c r="H986" s="14">
        <f t="shared" si="171"/>
        <v>825754.8867227966</v>
      </c>
      <c r="I986" s="14">
        <f t="shared" si="174"/>
        <v>2.0253628143913303E-69</v>
      </c>
      <c r="J986" s="3">
        <f t="shared" si="172"/>
        <v>825754.8867227966</v>
      </c>
      <c r="K986" s="3">
        <f t="shared" si="173"/>
        <v>1.1644469986143405E-69</v>
      </c>
      <c r="L986" s="3" t="str">
        <f ca="1">IF($A986&lt;=MAX(COVID19!A981:A4200),_xlfn.NUMBERVALUE(INDIRECT(ADDRESS((ROW(L986)-7)*28+29,5,,,"COVID19"))),"")</f>
        <v/>
      </c>
    </row>
    <row r="987" spans="1:12" x14ac:dyDescent="0.4">
      <c r="A987" s="1">
        <f t="shared" si="177"/>
        <v>44866</v>
      </c>
      <c r="B987" s="3">
        <f t="shared" si="178"/>
        <v>980</v>
      </c>
      <c r="C987" s="4">
        <f t="shared" si="175"/>
        <v>0.2446153846153846</v>
      </c>
      <c r="D987" s="14">
        <f t="shared" si="168"/>
        <v>7774245.1132772062</v>
      </c>
      <c r="E987" s="14">
        <f t="shared" si="176"/>
        <v>-9.7407449034496215E-70</v>
      </c>
      <c r="F987" s="14">
        <f t="shared" si="169"/>
        <v>4.4050275016404696E-69</v>
      </c>
      <c r="G987" s="14">
        <f t="shared" si="170"/>
        <v>-7.2016685643983363E-70</v>
      </c>
      <c r="H987" s="14">
        <f t="shared" si="171"/>
        <v>825754.8867227966</v>
      </c>
      <c r="I987" s="14">
        <f t="shared" si="174"/>
        <v>1.6942413467847958E-69</v>
      </c>
      <c r="J987" s="3">
        <f t="shared" si="172"/>
        <v>825754.8867227966</v>
      </c>
      <c r="K987" s="3">
        <f t="shared" si="173"/>
        <v>9.7407449034496215E-70</v>
      </c>
      <c r="L987" s="3" t="str">
        <f ca="1">IF($A987&lt;=MAX(COVID19!A982:A4200),_xlfn.NUMBERVALUE(INDIRECT(ADDRESS((ROW(L987)-7)*28+29,5,,,"COVID19"))),"")</f>
        <v/>
      </c>
    </row>
    <row r="988" spans="1:12" x14ac:dyDescent="0.4">
      <c r="A988" s="1">
        <f t="shared" si="177"/>
        <v>44867</v>
      </c>
      <c r="B988" s="3">
        <f t="shared" si="178"/>
        <v>981</v>
      </c>
      <c r="C988" s="4">
        <f t="shared" si="175"/>
        <v>0.2446153846153846</v>
      </c>
      <c r="D988" s="14">
        <f t="shared" si="168"/>
        <v>7774245.1132772062</v>
      </c>
      <c r="E988" s="14">
        <f t="shared" si="176"/>
        <v>-8.1482550418341797E-70</v>
      </c>
      <c r="F988" s="14">
        <f t="shared" si="169"/>
        <v>3.6848606452006361E-69</v>
      </c>
      <c r="G988" s="14">
        <f t="shared" si="170"/>
        <v>-6.0242859012451881E-70</v>
      </c>
      <c r="H988" s="14">
        <f t="shared" si="171"/>
        <v>825754.8867227966</v>
      </c>
      <c r="I988" s="14">
        <f t="shared" si="174"/>
        <v>1.4172540943079368E-69</v>
      </c>
      <c r="J988" s="3">
        <f t="shared" si="172"/>
        <v>825754.8867227966</v>
      </c>
      <c r="K988" s="3">
        <f t="shared" si="173"/>
        <v>8.1482550418341797E-70</v>
      </c>
      <c r="L988" s="3" t="str">
        <f ca="1">IF($A988&lt;=MAX(COVID19!A983:A4200),_xlfn.NUMBERVALUE(INDIRECT(ADDRESS((ROW(L988)-7)*28+29,5,,,"COVID19"))),"")</f>
        <v/>
      </c>
    </row>
    <row r="989" spans="1:12" x14ac:dyDescent="0.4">
      <c r="A989" s="1">
        <f t="shared" si="177"/>
        <v>44868</v>
      </c>
      <c r="B989" s="3">
        <f t="shared" si="178"/>
        <v>982</v>
      </c>
      <c r="C989" s="4">
        <f t="shared" si="175"/>
        <v>0.2446153846153846</v>
      </c>
      <c r="D989" s="14">
        <f t="shared" si="168"/>
        <v>7774245.1132772062</v>
      </c>
      <c r="E989" s="14">
        <f t="shared" si="176"/>
        <v>-6.8161173385480114E-70</v>
      </c>
      <c r="F989" s="14">
        <f t="shared" si="169"/>
        <v>3.0824320550761171E-69</v>
      </c>
      <c r="G989" s="14">
        <f t="shared" si="170"/>
        <v>-5.0393905655909005E-70</v>
      </c>
      <c r="H989" s="14">
        <f t="shared" si="171"/>
        <v>825754.8867227966</v>
      </c>
      <c r="I989" s="14">
        <f t="shared" si="174"/>
        <v>1.1855507904138912E-69</v>
      </c>
      <c r="J989" s="3">
        <f t="shared" si="172"/>
        <v>825754.8867227966</v>
      </c>
      <c r="K989" s="3">
        <f t="shared" si="173"/>
        <v>6.8161173385480114E-70</v>
      </c>
      <c r="L989" s="3" t="str">
        <f ca="1">IF($A989&lt;=MAX(COVID19!A984:A4200),_xlfn.NUMBERVALUE(INDIRECT(ADDRESS((ROW(L989)-7)*28+29,5,,,"COVID19"))),"")</f>
        <v/>
      </c>
    </row>
    <row r="990" spans="1:12" x14ac:dyDescent="0.4">
      <c r="A990" s="1">
        <f t="shared" si="177"/>
        <v>44869</v>
      </c>
      <c r="B990" s="3">
        <f t="shared" si="178"/>
        <v>983</v>
      </c>
      <c r="C990" s="4">
        <f t="shared" si="175"/>
        <v>0.2446153846153846</v>
      </c>
      <c r="D990" s="14">
        <f t="shared" si="168"/>
        <v>7774245.1132772062</v>
      </c>
      <c r="E990" s="14">
        <f t="shared" si="176"/>
        <v>-5.7017674746710872E-70</v>
      </c>
      <c r="F990" s="14">
        <f t="shared" si="169"/>
        <v>2.5784929985170274E-69</v>
      </c>
      <c r="G990" s="14">
        <f t="shared" si="170"/>
        <v>-4.21551328885594E-70</v>
      </c>
      <c r="H990" s="14">
        <f t="shared" si="171"/>
        <v>825754.8867227966</v>
      </c>
      <c r="I990" s="14">
        <f t="shared" si="174"/>
        <v>9.9172807635270272E-70</v>
      </c>
      <c r="J990" s="3">
        <f t="shared" si="172"/>
        <v>825754.8867227966</v>
      </c>
      <c r="K990" s="3">
        <f t="shared" si="173"/>
        <v>5.7017674746710872E-70</v>
      </c>
      <c r="L990" s="3" t="str">
        <f ca="1">IF($A990&lt;=MAX(COVID19!A985:A4200),_xlfn.NUMBERVALUE(INDIRECT(ADDRESS((ROW(L990)-7)*28+29,5,,,"COVID19"))),"")</f>
        <v/>
      </c>
    </row>
    <row r="991" spans="1:12" x14ac:dyDescent="0.4">
      <c r="A991" s="1">
        <f t="shared" si="177"/>
        <v>44870</v>
      </c>
      <c r="B991" s="3">
        <f t="shared" si="178"/>
        <v>984</v>
      </c>
      <c r="C991" s="4">
        <f t="shared" si="175"/>
        <v>0.2446153846153846</v>
      </c>
      <c r="D991" s="14">
        <f t="shared" si="168"/>
        <v>7774245.1132772062</v>
      </c>
      <c r="E991" s="14">
        <f t="shared" si="176"/>
        <v>-4.769599864626525E-70</v>
      </c>
      <c r="F991" s="14">
        <f t="shared" si="169"/>
        <v>2.1569416696314333E-69</v>
      </c>
      <c r="G991" s="14">
        <f t="shared" si="170"/>
        <v>-3.5263296339559102E-70</v>
      </c>
      <c r="H991" s="14">
        <f t="shared" si="171"/>
        <v>825754.8867227966</v>
      </c>
      <c r="I991" s="14">
        <f t="shared" si="174"/>
        <v>8.2959294985824352E-70</v>
      </c>
      <c r="J991" s="3">
        <f t="shared" si="172"/>
        <v>825754.8867227966</v>
      </c>
      <c r="K991" s="3">
        <f t="shared" si="173"/>
        <v>4.769599864626525E-70</v>
      </c>
      <c r="L991" s="3" t="str">
        <f ca="1">IF($A991&lt;=MAX(COVID19!A986:A4200),_xlfn.NUMBERVALUE(INDIRECT(ADDRESS((ROW(L991)-7)*28+29,5,,,"COVID19"))),"")</f>
        <v/>
      </c>
    </row>
    <row r="992" spans="1:12" x14ac:dyDescent="0.4">
      <c r="A992" s="1">
        <f t="shared" si="177"/>
        <v>44871</v>
      </c>
      <c r="B992" s="3">
        <f t="shared" si="178"/>
        <v>985</v>
      </c>
      <c r="C992" s="4">
        <f t="shared" si="175"/>
        <v>0.2446153846153846</v>
      </c>
      <c r="D992" s="14">
        <f t="shared" si="168"/>
        <v>7774245.1132772062</v>
      </c>
      <c r="E992" s="14">
        <f t="shared" si="176"/>
        <v>-3.9898299903851606E-70</v>
      </c>
      <c r="F992" s="14">
        <f t="shared" si="169"/>
        <v>1.8043087062358422E-69</v>
      </c>
      <c r="G992" s="14">
        <f t="shared" si="170"/>
        <v>-2.9498188797526935E-70</v>
      </c>
      <c r="H992" s="14">
        <f t="shared" si="171"/>
        <v>825754.8867227966</v>
      </c>
      <c r="I992" s="14">
        <f t="shared" si="174"/>
        <v>6.9396488701378541E-70</v>
      </c>
      <c r="J992" s="3">
        <f t="shared" si="172"/>
        <v>825754.8867227966</v>
      </c>
      <c r="K992" s="3">
        <f t="shared" si="173"/>
        <v>3.9898299903851606E-70</v>
      </c>
      <c r="L992" s="3" t="str">
        <f ca="1">IF($A992&lt;=MAX(COVID19!A987:A4200),_xlfn.NUMBERVALUE(INDIRECT(ADDRESS((ROW(L992)-7)*28+29,5,,,"COVID19"))),"")</f>
        <v/>
      </c>
    </row>
    <row r="993" spans="1:12" x14ac:dyDescent="0.4">
      <c r="A993" s="1">
        <f t="shared" si="177"/>
        <v>44872</v>
      </c>
      <c r="B993" s="3">
        <f t="shared" si="178"/>
        <v>986</v>
      </c>
      <c r="C993" s="4">
        <f t="shared" si="175"/>
        <v>0.2446153846153846</v>
      </c>
      <c r="D993" s="14">
        <f t="shared" si="168"/>
        <v>7774245.1132772062</v>
      </c>
      <c r="E993" s="14">
        <f t="shared" si="176"/>
        <v>-3.3375427297869018E-70</v>
      </c>
      <c r="F993" s="14">
        <f t="shared" si="169"/>
        <v>1.5093268182605729E-69</v>
      </c>
      <c r="G993" s="14">
        <f t="shared" si="170"/>
        <v>-2.4675604173691471E-70</v>
      </c>
      <c r="H993" s="14">
        <f t="shared" si="171"/>
        <v>825754.8867227966</v>
      </c>
      <c r="I993" s="14">
        <f t="shared" si="174"/>
        <v>5.8051031471560489E-70</v>
      </c>
      <c r="J993" s="3">
        <f t="shared" si="172"/>
        <v>825754.8867227966</v>
      </c>
      <c r="K993" s="3">
        <f t="shared" si="173"/>
        <v>3.3375427297869018E-70</v>
      </c>
      <c r="L993" s="3" t="str">
        <f ca="1">IF($A993&lt;=MAX(COVID19!A988:A4200),_xlfn.NUMBERVALUE(INDIRECT(ADDRESS((ROW(L993)-7)*28+29,5,,,"COVID19"))),"")</f>
        <v/>
      </c>
    </row>
    <row r="994" spans="1:12" x14ac:dyDescent="0.4">
      <c r="A994" s="1">
        <f t="shared" si="177"/>
        <v>44873</v>
      </c>
      <c r="B994" s="3">
        <f t="shared" si="178"/>
        <v>987</v>
      </c>
      <c r="C994" s="4">
        <f t="shared" si="175"/>
        <v>0.2446153846153846</v>
      </c>
      <c r="D994" s="14">
        <f t="shared" si="168"/>
        <v>7774245.1132772062</v>
      </c>
      <c r="E994" s="14">
        <f t="shared" si="176"/>
        <v>-2.7918962712689611E-70</v>
      </c>
      <c r="F994" s="14">
        <f t="shared" si="169"/>
        <v>1.2625707765236581E-69</v>
      </c>
      <c r="G994" s="14">
        <f t="shared" si="170"/>
        <v>-2.0641451768989546E-70</v>
      </c>
      <c r="H994" s="14">
        <f t="shared" si="171"/>
        <v>825754.8867227966</v>
      </c>
      <c r="I994" s="14">
        <f t="shared" si="174"/>
        <v>4.8560414481679157E-70</v>
      </c>
      <c r="J994" s="3">
        <f t="shared" si="172"/>
        <v>825754.8867227966</v>
      </c>
      <c r="K994" s="3">
        <f t="shared" si="173"/>
        <v>2.7918962712689611E-70</v>
      </c>
      <c r="L994" s="3" t="str">
        <f ca="1">IF($A994&lt;=MAX(COVID19!A989:A4200),_xlfn.NUMBERVALUE(INDIRECT(ADDRESS((ROW(L994)-7)*28+29,5,,,"COVID19"))),"")</f>
        <v/>
      </c>
    </row>
    <row r="995" spans="1:12" x14ac:dyDescent="0.4">
      <c r="A995" s="1">
        <f t="shared" si="177"/>
        <v>44874</v>
      </c>
      <c r="B995" s="3">
        <f t="shared" si="178"/>
        <v>988</v>
      </c>
      <c r="C995" s="4">
        <f t="shared" si="175"/>
        <v>0.2446153846153846</v>
      </c>
      <c r="D995" s="14">
        <f t="shared" si="168"/>
        <v>7774245.1132772062</v>
      </c>
      <c r="E995" s="14">
        <f t="shared" si="176"/>
        <v>-2.335456178570996E-70</v>
      </c>
      <c r="F995" s="14">
        <f t="shared" si="169"/>
        <v>1.0561562588337626E-69</v>
      </c>
      <c r="G995" s="14">
        <f t="shared" si="170"/>
        <v>-1.7266832784819366E-70</v>
      </c>
      <c r="H995" s="14">
        <f t="shared" si="171"/>
        <v>825754.8867227966</v>
      </c>
      <c r="I995" s="14">
        <f t="shared" si="174"/>
        <v>4.0621394570529325E-70</v>
      </c>
      <c r="J995" s="3">
        <f t="shared" si="172"/>
        <v>825754.8867227966</v>
      </c>
      <c r="K995" s="3">
        <f t="shared" si="173"/>
        <v>2.335456178570996E-70</v>
      </c>
      <c r="L995" s="3" t="str">
        <f ca="1">IF($A995&lt;=MAX(COVID19!A990:A4200),_xlfn.NUMBERVALUE(INDIRECT(ADDRESS((ROW(L995)-7)*28+29,5,,,"COVID19"))),"")</f>
        <v/>
      </c>
    </row>
    <row r="996" spans="1:12" x14ac:dyDescent="0.4">
      <c r="A996" s="1">
        <f t="shared" si="177"/>
        <v>44875</v>
      </c>
      <c r="B996" s="3">
        <f t="shared" si="178"/>
        <v>989</v>
      </c>
      <c r="C996" s="4">
        <f t="shared" si="175"/>
        <v>0.2446153846153846</v>
      </c>
      <c r="D996" s="14">
        <f t="shared" si="168"/>
        <v>7774245.1132772062</v>
      </c>
      <c r="E996" s="14">
        <f t="shared" si="176"/>
        <v>-1.9536383275250944E-70</v>
      </c>
      <c r="F996" s="14">
        <f t="shared" si="169"/>
        <v>8.8348793098556889E-70</v>
      </c>
      <c r="G996" s="14">
        <f t="shared" si="170"/>
        <v>-1.4443921762655546E-70</v>
      </c>
      <c r="H996" s="14">
        <f t="shared" si="171"/>
        <v>825754.8867227966</v>
      </c>
      <c r="I996" s="14">
        <f t="shared" si="174"/>
        <v>3.398030503790649E-70</v>
      </c>
      <c r="J996" s="3">
        <f t="shared" si="172"/>
        <v>825754.8867227966</v>
      </c>
      <c r="K996" s="3">
        <f t="shared" si="173"/>
        <v>1.9536383275250944E-70</v>
      </c>
      <c r="L996" s="3" t="str">
        <f ca="1">IF($A996&lt;=MAX(COVID19!A991:A4200),_xlfn.NUMBERVALUE(INDIRECT(ADDRESS((ROW(L996)-7)*28+29,5,,,"COVID19"))),"")</f>
        <v/>
      </c>
    </row>
    <row r="997" spans="1:12" x14ac:dyDescent="0.4">
      <c r="A997" s="1">
        <f t="shared" si="177"/>
        <v>44876</v>
      </c>
      <c r="B997" s="3">
        <f t="shared" si="178"/>
        <v>990</v>
      </c>
      <c r="C997" s="4">
        <f t="shared" si="175"/>
        <v>0.2446153846153846</v>
      </c>
      <c r="D997" s="14">
        <f t="shared" ref="D997:D1007" si="179">D996+E996</f>
        <v>7774245.1132772062</v>
      </c>
      <c r="E997" s="14">
        <f t="shared" si="176"/>
        <v>-1.6342429157075372E-70</v>
      </c>
      <c r="F997" s="14">
        <f t="shared" ref="F997:F1007" si="180">F996+G996</f>
        <v>7.3904871335901343E-70</v>
      </c>
      <c r="G997" s="14">
        <f t="shared" ref="G997:G1007" si="181">-E997-I997</f>
        <v>-1.2082521356732834E-70</v>
      </c>
      <c r="H997" s="14">
        <f t="shared" ref="H997:H1007" si="182">H996+I996</f>
        <v>825754.8867227966</v>
      </c>
      <c r="I997" s="14">
        <f t="shared" si="174"/>
        <v>2.8424950513808206E-70</v>
      </c>
      <c r="J997" s="3">
        <f t="shared" ref="J997:J1007" si="183">F997+H997</f>
        <v>825754.8867227966</v>
      </c>
      <c r="K997" s="3">
        <f t="shared" ref="K997:K1007" si="184">G997+I997</f>
        <v>1.6342429157075372E-70</v>
      </c>
      <c r="L997" s="3" t="str">
        <f ca="1">IF($A997&lt;=MAX(COVID19!A992:A4200),_xlfn.NUMBERVALUE(INDIRECT(ADDRESS((ROW(L997)-7)*28+29,5,,,"COVID19"))),"")</f>
        <v/>
      </c>
    </row>
    <row r="998" spans="1:12" x14ac:dyDescent="0.4">
      <c r="A998" s="1">
        <f t="shared" si="177"/>
        <v>44877</v>
      </c>
      <c r="B998" s="3">
        <f t="shared" si="178"/>
        <v>991</v>
      </c>
      <c r="C998" s="4">
        <f t="shared" si="175"/>
        <v>0.2446153846153846</v>
      </c>
      <c r="D998" s="14">
        <f t="shared" si="179"/>
        <v>7774245.1132772062</v>
      </c>
      <c r="E998" s="14">
        <f t="shared" si="176"/>
        <v>-1.3670646556794518E-70</v>
      </c>
      <c r="F998" s="14">
        <f t="shared" si="180"/>
        <v>6.1822349979168503E-70</v>
      </c>
      <c r="G998" s="14">
        <f t="shared" si="181"/>
        <v>-1.0107180358270289E-70</v>
      </c>
      <c r="H998" s="14">
        <f t="shared" si="182"/>
        <v>825754.8867227966</v>
      </c>
      <c r="I998" s="14">
        <f t="shared" si="174"/>
        <v>2.3777826915064808E-70</v>
      </c>
      <c r="J998" s="3">
        <f t="shared" si="183"/>
        <v>825754.8867227966</v>
      </c>
      <c r="K998" s="3">
        <f t="shared" si="184"/>
        <v>1.3670646556794518E-70</v>
      </c>
      <c r="L998" s="3" t="str">
        <f ca="1">IF($A998&lt;=MAX(COVID19!A993:A4200),_xlfn.NUMBERVALUE(INDIRECT(ADDRESS((ROW(L998)-7)*28+29,5,,,"COVID19"))),"")</f>
        <v/>
      </c>
    </row>
    <row r="999" spans="1:12" x14ac:dyDescent="0.4">
      <c r="A999" s="1">
        <f t="shared" si="177"/>
        <v>44878</v>
      </c>
      <c r="B999" s="3">
        <f t="shared" si="178"/>
        <v>992</v>
      </c>
      <c r="C999" s="4">
        <f t="shared" si="175"/>
        <v>0.2446153846153846</v>
      </c>
      <c r="D999" s="14">
        <f t="shared" si="179"/>
        <v>7774245.1132772062</v>
      </c>
      <c r="E999" s="14">
        <f t="shared" si="176"/>
        <v>-1.1435666967531949E-70</v>
      </c>
      <c r="F999" s="14">
        <f t="shared" si="180"/>
        <v>5.1715169620898215E-70</v>
      </c>
      <c r="G999" s="14">
        <f t="shared" si="181"/>
        <v>-8.454782886659672E-71</v>
      </c>
      <c r="H999" s="14">
        <f t="shared" si="182"/>
        <v>825754.8867227966</v>
      </c>
      <c r="I999" s="14">
        <f t="shared" si="174"/>
        <v>1.9890449854191621E-70</v>
      </c>
      <c r="J999" s="3">
        <f t="shared" si="183"/>
        <v>825754.8867227966</v>
      </c>
      <c r="K999" s="3">
        <f t="shared" si="184"/>
        <v>1.1435666967531949E-70</v>
      </c>
      <c r="L999" s="3" t="str">
        <f ca="1">IF($A999&lt;=MAX(COVID19!A994:A4200),_xlfn.NUMBERVALUE(INDIRECT(ADDRESS((ROW(L999)-7)*28+29,5,,,"COVID19"))),"")</f>
        <v/>
      </c>
    </row>
    <row r="1000" spans="1:12" x14ac:dyDescent="0.4">
      <c r="A1000" s="1">
        <f t="shared" si="177"/>
        <v>44879</v>
      </c>
      <c r="B1000" s="3">
        <f t="shared" si="178"/>
        <v>993</v>
      </c>
      <c r="C1000" s="4">
        <f t="shared" si="175"/>
        <v>0.2446153846153846</v>
      </c>
      <c r="D1000" s="14">
        <f t="shared" si="179"/>
        <v>7774245.1132772062</v>
      </c>
      <c r="E1000" s="14">
        <f t="shared" si="176"/>
        <v>-9.5660785646824014E-71</v>
      </c>
      <c r="F1000" s="14">
        <f t="shared" si="180"/>
        <v>4.3260386734238541E-70</v>
      </c>
      <c r="G1000" s="14">
        <f t="shared" si="181"/>
        <v>-7.0725317177170346E-71</v>
      </c>
      <c r="H1000" s="14">
        <f t="shared" si="182"/>
        <v>825754.8867227966</v>
      </c>
      <c r="I1000" s="14">
        <f t="shared" si="174"/>
        <v>1.6638610282399436E-70</v>
      </c>
      <c r="J1000" s="3">
        <f t="shared" si="183"/>
        <v>825754.8867227966</v>
      </c>
      <c r="K1000" s="3">
        <f t="shared" si="184"/>
        <v>9.5660785646824014E-71</v>
      </c>
      <c r="L1000" s="3" t="str">
        <f ca="1">IF($A1000&lt;=MAX(COVID19!A995:A4200),_xlfn.NUMBERVALUE(INDIRECT(ADDRESS((ROW(L1000)-7)*28+29,5,,,"COVID19"))),"")</f>
        <v/>
      </c>
    </row>
    <row r="1001" spans="1:12" x14ac:dyDescent="0.4">
      <c r="A1001" s="1">
        <f t="shared" si="177"/>
        <v>44880</v>
      </c>
      <c r="B1001" s="3">
        <f t="shared" si="178"/>
        <v>994</v>
      </c>
      <c r="C1001" s="4">
        <f t="shared" si="175"/>
        <v>0.2446153846153846</v>
      </c>
      <c r="D1001" s="14">
        <f t="shared" si="179"/>
        <v>7774245.1132772062</v>
      </c>
      <c r="E1001" s="14">
        <f t="shared" si="176"/>
        <v>-8.0021444630636902E-71</v>
      </c>
      <c r="F1001" s="14">
        <f t="shared" si="180"/>
        <v>3.6187855016521505E-70</v>
      </c>
      <c r="G1001" s="14">
        <f t="shared" si="181"/>
        <v>-5.9162613125215021E-71</v>
      </c>
      <c r="H1001" s="14">
        <f t="shared" si="182"/>
        <v>825754.8867227966</v>
      </c>
      <c r="I1001" s="14">
        <f t="shared" si="174"/>
        <v>1.3918405775585192E-70</v>
      </c>
      <c r="J1001" s="3">
        <f t="shared" si="183"/>
        <v>825754.8867227966</v>
      </c>
      <c r="K1001" s="3">
        <f t="shared" si="184"/>
        <v>8.0021444630636902E-71</v>
      </c>
      <c r="L1001" s="3" t="str">
        <f ca="1">IF($A1001&lt;=MAX(COVID19!A996:A4200),_xlfn.NUMBERVALUE(INDIRECT(ADDRESS((ROW(L1001)-7)*28+29,5,,,"COVID19"))),"")</f>
        <v/>
      </c>
    </row>
    <row r="1002" spans="1:12" x14ac:dyDescent="0.4">
      <c r="A1002" s="1">
        <f t="shared" si="177"/>
        <v>44881</v>
      </c>
      <c r="B1002" s="3">
        <f t="shared" si="178"/>
        <v>995</v>
      </c>
      <c r="C1002" s="4">
        <f t="shared" si="175"/>
        <v>0.2446153846153846</v>
      </c>
      <c r="D1002" s="14">
        <f t="shared" si="179"/>
        <v>7774245.1132772062</v>
      </c>
      <c r="E1002" s="14">
        <f t="shared" si="176"/>
        <v>-6.6938940104624632E-71</v>
      </c>
      <c r="F1002" s="14">
        <f t="shared" si="180"/>
        <v>3.0271593704000001E-70</v>
      </c>
      <c r="G1002" s="14">
        <f t="shared" si="181"/>
        <v>-4.9490266449221524E-71</v>
      </c>
      <c r="H1002" s="14">
        <f t="shared" si="182"/>
        <v>825754.8867227966</v>
      </c>
      <c r="I1002" s="14">
        <f t="shared" si="174"/>
        <v>1.1642920655384616E-70</v>
      </c>
      <c r="J1002" s="3">
        <f t="shared" si="183"/>
        <v>825754.8867227966</v>
      </c>
      <c r="K1002" s="3">
        <f t="shared" si="184"/>
        <v>6.6938940104624632E-71</v>
      </c>
      <c r="L1002" s="3" t="str">
        <f ca="1">IF($A1002&lt;=MAX(COVID19!A997:A4200),_xlfn.NUMBERVALUE(INDIRECT(ADDRESS((ROW(L1002)-7)*28+29,5,,,"COVID19"))),"")</f>
        <v/>
      </c>
    </row>
    <row r="1003" spans="1:12" x14ac:dyDescent="0.4">
      <c r="A1003" s="1">
        <f t="shared" si="177"/>
        <v>44882</v>
      </c>
      <c r="B1003" s="3">
        <f t="shared" si="178"/>
        <v>996</v>
      </c>
      <c r="C1003" s="4">
        <f t="shared" si="175"/>
        <v>0.2446153846153846</v>
      </c>
      <c r="D1003" s="14">
        <f t="shared" si="179"/>
        <v>7774245.1132772062</v>
      </c>
      <c r="E1003" s="14">
        <f t="shared" si="176"/>
        <v>-5.5995261307929473E-71</v>
      </c>
      <c r="F1003" s="14">
        <f t="shared" si="180"/>
        <v>2.5322567059077847E-70</v>
      </c>
      <c r="G1003" s="14">
        <f t="shared" si="181"/>
        <v>-4.1399227380831475E-71</v>
      </c>
      <c r="H1003" s="14">
        <f t="shared" si="182"/>
        <v>825754.8867227966</v>
      </c>
      <c r="I1003" s="14">
        <f t="shared" si="174"/>
        <v>9.7394488688760948E-71</v>
      </c>
      <c r="J1003" s="3">
        <f t="shared" si="183"/>
        <v>825754.8867227966</v>
      </c>
      <c r="K1003" s="3">
        <f t="shared" si="184"/>
        <v>5.5995261307929473E-71</v>
      </c>
      <c r="L1003" s="3" t="str">
        <f ca="1">IF($A1003&lt;=MAX(COVID19!A998:A4200),_xlfn.NUMBERVALUE(INDIRECT(ADDRESS((ROW(L1003)-7)*28+29,5,,,"COVID19"))),"")</f>
        <v/>
      </c>
    </row>
    <row r="1004" spans="1:12" x14ac:dyDescent="0.4">
      <c r="A1004" s="1">
        <f t="shared" si="177"/>
        <v>44883</v>
      </c>
      <c r="B1004" s="3">
        <f t="shared" si="178"/>
        <v>997</v>
      </c>
      <c r="C1004" s="4">
        <f t="shared" si="175"/>
        <v>0.2446153846153846</v>
      </c>
      <c r="D1004" s="14">
        <f t="shared" si="179"/>
        <v>7774245.1132772062</v>
      </c>
      <c r="E1004" s="14">
        <f t="shared" si="176"/>
        <v>-4.6840737006630351E-71</v>
      </c>
      <c r="F1004" s="14">
        <f t="shared" si="180"/>
        <v>2.1182644320994701E-70</v>
      </c>
      <c r="G1004" s="14">
        <f t="shared" si="181"/>
        <v>-3.463097192027234E-71</v>
      </c>
      <c r="H1004" s="14">
        <f t="shared" si="182"/>
        <v>825754.8867227966</v>
      </c>
      <c r="I1004" s="14">
        <f t="shared" si="174"/>
        <v>8.1471708926902691E-71</v>
      </c>
      <c r="J1004" s="3">
        <f t="shared" si="183"/>
        <v>825754.8867227966</v>
      </c>
      <c r="K1004" s="3">
        <f t="shared" si="184"/>
        <v>4.6840737006630351E-71</v>
      </c>
      <c r="L1004" s="3" t="str">
        <f ca="1">IF($A1004&lt;=MAX(COVID19!A999:A4200),_xlfn.NUMBERVALUE(INDIRECT(ADDRESS((ROW(L1004)-7)*28+29,5,,,"COVID19"))),"")</f>
        <v/>
      </c>
    </row>
    <row r="1005" spans="1:12" x14ac:dyDescent="0.4">
      <c r="A1005" s="1">
        <f t="shared" si="177"/>
        <v>44884</v>
      </c>
      <c r="B1005" s="3">
        <f t="shared" si="178"/>
        <v>998</v>
      </c>
      <c r="C1005" s="4">
        <f t="shared" si="175"/>
        <v>0.2446153846153846</v>
      </c>
      <c r="D1005" s="14">
        <f t="shared" si="179"/>
        <v>7774245.1132772062</v>
      </c>
      <c r="E1005" s="14">
        <f t="shared" si="176"/>
        <v>-3.9182862836530972E-71</v>
      </c>
      <c r="F1005" s="14">
        <f t="shared" si="180"/>
        <v>1.7719547128967466E-70</v>
      </c>
      <c r="G1005" s="14">
        <f t="shared" si="181"/>
        <v>-2.8969241505651579E-71</v>
      </c>
      <c r="H1005" s="14">
        <f t="shared" si="182"/>
        <v>825754.8867227966</v>
      </c>
      <c r="I1005" s="14">
        <f t="shared" si="174"/>
        <v>6.8152104342182552E-71</v>
      </c>
      <c r="J1005" s="3">
        <f t="shared" si="183"/>
        <v>825754.8867227966</v>
      </c>
      <c r="K1005" s="3">
        <f t="shared" si="184"/>
        <v>3.9182862836530972E-71</v>
      </c>
      <c r="L1005" s="3" t="str">
        <f ca="1">IF($A1005&lt;=MAX(COVID19!A1000:A4200),_xlfn.NUMBERVALUE(INDIRECT(ADDRESS((ROW(L1005)-7)*28+29,5,,,"COVID19"))),"")</f>
        <v/>
      </c>
    </row>
    <row r="1006" spans="1:12" x14ac:dyDescent="0.4">
      <c r="A1006" s="1">
        <f t="shared" si="177"/>
        <v>44885</v>
      </c>
      <c r="B1006" s="3">
        <f t="shared" si="178"/>
        <v>999</v>
      </c>
      <c r="C1006" s="4">
        <f t="shared" si="175"/>
        <v>0.2446153846153846</v>
      </c>
      <c r="D1006" s="14">
        <f t="shared" si="179"/>
        <v>7774245.1132772062</v>
      </c>
      <c r="E1006" s="14">
        <f t="shared" si="176"/>
        <v>-3.2776955235548008E-71</v>
      </c>
      <c r="F1006" s="14">
        <f t="shared" si="180"/>
        <v>1.4822622978402309E-70</v>
      </c>
      <c r="G1006" s="14">
        <f t="shared" si="181"/>
        <v>-2.4233133142922407E-71</v>
      </c>
      <c r="H1006" s="14">
        <f t="shared" si="182"/>
        <v>825754.8867227966</v>
      </c>
      <c r="I1006" s="14">
        <f t="shared" si="174"/>
        <v>5.7010088378470415E-71</v>
      </c>
      <c r="J1006" s="3">
        <f t="shared" si="183"/>
        <v>825754.8867227966</v>
      </c>
      <c r="K1006" s="3">
        <f t="shared" si="184"/>
        <v>3.2776955235548008E-71</v>
      </c>
      <c r="L1006" s="3" t="str">
        <f ca="1">IF($A1006&lt;=MAX(COVID19!A1001:A4200),_xlfn.NUMBERVALUE(INDIRECT(ADDRESS((ROW(L1006)-7)*28+29,5,,,"COVID19"))),"")</f>
        <v/>
      </c>
    </row>
    <row r="1007" spans="1:12" x14ac:dyDescent="0.4">
      <c r="A1007" s="1">
        <f t="shared" si="177"/>
        <v>44886</v>
      </c>
      <c r="B1007" s="3">
        <f t="shared" si="178"/>
        <v>1000</v>
      </c>
      <c r="C1007" s="4">
        <f t="shared" si="175"/>
        <v>0.2446153846153846</v>
      </c>
      <c r="D1007" s="14">
        <f t="shared" si="179"/>
        <v>7774245.1132772062</v>
      </c>
      <c r="E1007" s="14">
        <f t="shared" si="176"/>
        <v>-2.7418333341164122E-71</v>
      </c>
      <c r="F1007" s="14">
        <f t="shared" si="180"/>
        <v>1.2399309664110067E-70</v>
      </c>
      <c r="G1007" s="14">
        <f t="shared" si="181"/>
        <v>-2.0271319213105362E-71</v>
      </c>
      <c r="H1007" s="14">
        <f t="shared" si="182"/>
        <v>825754.8867227966</v>
      </c>
      <c r="I1007" s="14">
        <f t="shared" si="174"/>
        <v>4.7689652554269484E-71</v>
      </c>
      <c r="J1007" s="3">
        <f t="shared" si="183"/>
        <v>825754.8867227966</v>
      </c>
      <c r="K1007" s="3">
        <f t="shared" si="184"/>
        <v>2.7418333341164122E-71</v>
      </c>
      <c r="L1007" s="3" t="str">
        <f ca="1">IF($A1007&lt;=MAX(COVID19!A1002:A4200),_xlfn.NUMBERVALUE(INDIRECT(ADDRESS((ROW(L1007)-7)*28+29,5,,,"COVID19"))),"")</f>
        <v/>
      </c>
    </row>
  </sheetData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8 5 3 6 7 f e - 3 f 8 4 - 4 f b e - 8 c 5 7 - a a 6 2 2 b 7 2 d 8 4 9 "   x m l n s = " h t t p : / / s c h e m a s . m i c r o s o f t . c o m / D a t a M a s h u p " > A A A A A L U E A A B Q S w M E F A A C A A g A C J v 6 U P F R w G 2 n A A A A + A A A A B I A H A B D b 2 5 m a W c v U G F j a 2 F n Z S 5 4 b W w g o h g A K K A U A A A A A A A A A A A A A A A A A A A A A A A A A A A A h Y + 9 D o I w G E V f h X S n f y p R 8 1 E G F g d J T E y M a w M V G q E Y W i z v 5 u A j + Q q S K O r m e E / O c O 7 j d o d k a O r g q j q r W x M j h i k K l M n b Q p s y R r 0 7 h U u U C N j J / C x L F Y y y s e v B F j G q n L u s C f H e Y z / D b V c S T i k j x 2 y 7 z y v V S P S R 9 X 8 5 1 M Y 6 a X K F B B x e M Y L j i O E F W 3 E 8 j x i Q C U O m z V f h Y z G m Q H 4 g p H 3 t + k 6 J Q o X p B s g 0 g b x f i C d Q S w M E F A A C A A g A C J v 6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i b + l D M W q X Q r A E A A D 4 D A A A T A B w A R m 9 y b X V s Y X M v U 2 V j d G l v b j E u b S C i G A A o o B Q A A A A A A A A A A A A A A A A A A A A A A A A A A A C F U s t u 2 z A Q v B v w P x D K x Q Y I K Q r a A G m g Q y A n t S 9 t A 7 v p I S g E i l x b B C j S I J d K U y N / 0 2 / o D + T H u r b y a h u 3 O o i L n d n h r E Y B J G p n 2 b w / 8 9 P h Y D g I j f C g W P n x a j b J T 6 o L Y c x 3 0 R i w V T m t p A F h Q V X d E S u Y A R w O G D 2 X E Y w B 6 p S h S y d O x h Y s j r 5 A n Z b O I t V h l D S I 6 / A u y 7 y 4 S V c a m 1 j H A F 7 2 e C p d m y k f Z O N I S W T S d V p V + U n W i o D g s / + Z S W X o k j G / n o D R r a a J I u E J Z 6 U z s b W h y I 8 4 O 7 f S K W 1 X x f H b w 8 O c k 2 e H M M d b A 8 V z m X 5 w F r 6 O e b / W Q T K 9 / 9 m A Z y s I G J c I b A p C g U 9 o 0 4 W o i f 7 J u 5 Z m + 3 Y Y 9 d + B s + u H / p k x c y m M 8 K F A H 1 8 K v 4 f 7 H 5 Z m y C p b 3 K 6 f F R d e 2 L B 0 v u 2 9 E w Z h t N c I 3 2 w S J R B o V y Q m 2 9 Z 3 n G 0 S 1 O 1 T c 1 v v m q K u P X R a b L O u p L B I h 7 C q W p o n K n z D H d V S h t F U S P e B I n R m 8 f h N u n X z E q b 0 l q + A c F M 1 L q z / E p X R e w r 7 E f x j 7 B G d l Z / 3 g x 2 9 2 F 4 / H u i P C P 8 w r E D u C K 9 I B B e 9 h N 8 8 3 4 2 H A 2 3 3 R X b 6 C 1 B L A Q I t A B Q A A g A I A A i b + l D x U c B t p w A A A P g A A A A S A A A A A A A A A A A A A A A A A A A A A A B D b 2 5 m a W c v U G F j a 2 F n Z S 5 4 b W x Q S w E C L Q A U A A I A C A A I m / p Q D 8 r p q 6 Q A A A D p A A A A E w A A A A A A A A A A A A A A A A D z A A A A W 0 N v b n R l b n R f V H l w Z X N d L n h t b F B L A Q I t A B Q A A g A I A A i b + l D M W q X Q r A E A A D 4 D A A A T A A A A A A A A A A A A A A A A A O Q B A A B G b 3 J t d W x h c y 9 T Z W N 0 a W 9 u M S 5 t U E s F B g A A A A A D A A M A w g A A A N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M S A A A A A A A A A R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P V k l E M T l f R m F s b H p h a G x l b l 9 D S F 9 j b G V h b m V k X 3 Y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0 9 W S U Q x O V 9 G Y W x s e m F o b G V u X 0 N I X 2 N s Z W F u Z W R f d j I i I C 8 + P E V u d H J 5 I F R 5 c G U 9 I k Z p b G x l Z E N v b X B s Z X R l U m V z d W x 0 V G 9 X b 3 J r c 2 h l Z X Q i I F Z h b H V l P S J s M S I g L z 4 8 R W 5 0 c n k g V H l w Z T 0 i U X V l c n l J R C I g V m F s d W U 9 I n M z N D g x Y T A 4 Y y 1 k N z Y 3 L T R h N z E t Y m Y 5 O C 1 i M T Q y M D U x M W U 3 Z W M i I C 8 + P E V u d H J 5 I F R 5 c G U 9 I k Z p b G x F c n J v c k N v d W 5 0 I i B W Y W x 1 Z T 0 i b D A i I C 8 + P E V u d H J 5 I F R 5 c G U 9 I k Z p b G x M Y X N 0 V X B k Y X R l Z C I g V m F s d W U 9 I m Q y M D I w L T A 3 L T I 2 V D E 3 O j I 0 O j E 3 L j Q y M D k 0 O T B a I i A v P j x F b n R y e S B U e X B l P S J G a W x s R X J y b 3 J D b 2 R l I i B W Y W x 1 Z T 0 i c 1 V u a 2 5 v d 2 4 i I C 8 + P E V u d H J 5 I F R 5 c G U 9 I k Z p b G x D b 2 x 1 b W 5 U e X B l c y I g V m F s d W U 9 I n N D U W 9 H Q X d N R 0 F 3 T U R B d 0 1 H I i A v P j x F b n R y e S B U e X B l P S J G a W x s Q 2 9 s d W 1 u T m F t Z X M i I F Z h b H V l P S J z W y Z x d W 9 0 O 2 R h d G U m c X V v d D s s J n F 1 b 3 Q 7 d G l t Z S Z x d W 9 0 O y w m c X V v d D t h Y m J y Z X Z p Y X R p b 2 5 f Y 2 F u d G 9 u X 2 F u Z F 9 m b C Z x d W 9 0 O y w m c X V v d D t u Y 3 V t d W x f d G V z d G V k J n F 1 b 3 Q 7 L C Z x d W 9 0 O 2 5 j d W 1 1 b F 9 j b 2 5 m J n F 1 b 3 Q 7 L C Z x d W 9 0 O 2 5 l d 1 9 o b 3 N w J n F 1 b 3 Q 7 L C Z x d W 9 0 O 2 N 1 c n J l b n R f a G 9 z c C Z x d W 9 0 O y w m c X V v d D t j d X J y Z W 5 0 X 0 l D V S Z x d W 9 0 O y w m c X V v d D t j d X J y Z W 5 0 X 3 Z l b n Q g J n F 1 b 3 Q 7 L C Z x d W 9 0 O 2 5 j d W 1 1 b F 9 y Z W x l Y X N l Z C Z x d W 9 0 O y w m c X V v d D t u Y 3 V t d W x f Z G V j Z W F z Z W Q g J n F 1 b 3 Q 7 L C Z x d W 9 0 O 3 N v d X J j Z S Z x d W 9 0 O 1 0 i I C 8 + P E V u d H J 5 I F R 5 c G U 9 I k Z p b G x D b 3 V u d C I g V m F s d W U 9 I m w 0 M j A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T 1 Z J R D E 5 X 0 Z h b G x 6 Y W h s Z W 5 f Q 0 h f Y 2 x l Y W 5 l Z F 9 2 M i 9 H Z c O k b m R l c n R l c i B U e X A u e 2 R h d G U s M H 0 m c X V v d D s s J n F 1 b 3 Q 7 U 2 V j d G l v b j E v Q 0 9 W S U Q x O V 9 G Y W x s e m F o b G V u X 0 N I X 2 N s Z W F u Z W R f d j I v R 2 X D p G 5 k Z X J 0 Z X I g V H l w L n t 0 a W 1 l L D F 9 J n F 1 b 3 Q 7 L C Z x d W 9 0 O 1 N l Y 3 R p b 2 4 x L 0 N P V k l E M T l f R m F s b H p h a G x l b l 9 D S F 9 j b G V h b m V k X 3 Y y L 0 d l w 6 R u Z G V y d G V y I F R 5 c C 5 7 Y W J i c m V 2 a W F 0 a W 9 u X 2 N h b n R v b l 9 h b m R f Z m w s M n 0 m c X V v d D s s J n F 1 b 3 Q 7 U 2 V j d G l v b j E v Q 0 9 W S U Q x O V 9 G Y W x s e m F o b G V u X 0 N I X 2 N s Z W F u Z W R f d j I v R 2 X D p G 5 k Z X J 0 Z X I g V H l w L n t u Y 3 V t d W x f d G V z d G V k L D N 9 J n F 1 b 3 Q 7 L C Z x d W 9 0 O 1 N l Y 3 R p b 2 4 x L 0 N P V k l E M T l f R m F s b H p h a G x l b l 9 D S F 9 j b G V h b m V k X 3 Y y L 0 d l w 6 R u Z G V y d G V y I F R 5 c C 5 7 b m N 1 b X V s X 2 N v b m Y s N H 0 m c X V v d D s s J n F 1 b 3 Q 7 U 2 V j d G l v b j E v Q 0 9 W S U Q x O V 9 G Y W x s e m F o b G V u X 0 N I X 2 N s Z W F u Z W R f d j I v R 2 X D p G 5 k Z X J 0 Z X I g V H l w L n t u Z X d f a G 9 z c C w 1 f S Z x d W 9 0 O y w m c X V v d D t T Z W N 0 a W 9 u M S 9 D T 1 Z J R D E 5 X 0 Z h b G x 6 Y W h s Z W 5 f Q 0 h f Y 2 x l Y W 5 l Z F 9 2 M i 9 H Z c O k b m R l c n R l c i B U e X A u e 2 N 1 c n J l b n R f a G 9 z c C w 2 f S Z x d W 9 0 O y w m c X V v d D t T Z W N 0 a W 9 u M S 9 D T 1 Z J R D E 5 X 0 Z h b G x 6 Y W h s Z W 5 f Q 0 h f Y 2 x l Y W 5 l Z F 9 2 M i 9 H Z c O k b m R l c n R l c i B U e X A u e 2 N 1 c n J l b n R f S U N V L D d 9 J n F 1 b 3 Q 7 L C Z x d W 9 0 O 1 N l Y 3 R p b 2 4 x L 0 N P V k l E M T l f R m F s b H p h a G x l b l 9 D S F 9 j b G V h b m V k X 3 Y y L 0 d l w 6 R u Z G V y d G V y I F R 5 c C 5 7 Y 3 V y c m V u d F 9 2 Z W 5 0 I C w 4 f S Z x d W 9 0 O y w m c X V v d D t T Z W N 0 a W 9 u M S 9 D T 1 Z J R D E 5 X 0 Z h b G x 6 Y W h s Z W 5 f Q 0 h f Y 2 x l Y W 5 l Z F 9 2 M i 9 H Z c O k b m R l c n R l c i B U e X A u e 2 5 j d W 1 1 b F 9 y Z W x l Y X N l Z C w 5 f S Z x d W 9 0 O y w m c X V v d D t T Z W N 0 a W 9 u M S 9 D T 1 Z J R D E 5 X 0 Z h b G x 6 Y W h s Z W 5 f Q 0 h f Y 2 x l Y W 5 l Z F 9 2 M i 9 H Z c O k b m R l c n R l c i B U e X A u e 2 5 j d W 1 1 b F 9 k Z W N l Y X N l Z C A s M T B 9 J n F 1 b 3 Q 7 L C Z x d W 9 0 O 1 N l Y 3 R p b 2 4 x L 0 N P V k l E M T l f R m F s b H p h a G x l b l 9 D S F 9 j b G V h b m V k X 3 Y y L 0 d l w 6 R u Z G V y d G V y I F R 5 c C 5 7 c 2 9 1 c m N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0 9 W S U Q x O V 9 G Y W x s e m F o b G V u X 0 N I X 2 N s Z W F u Z W R f d j I v R 2 X D p G 5 k Z X J 0 Z X I g V H l w L n t k Y X R l L D B 9 J n F 1 b 3 Q 7 L C Z x d W 9 0 O 1 N l Y 3 R p b 2 4 x L 0 N P V k l E M T l f R m F s b H p h a G x l b l 9 D S F 9 j b G V h b m V k X 3 Y y L 0 d l w 6 R u Z G V y d G V y I F R 5 c C 5 7 d G l t Z S w x f S Z x d W 9 0 O y w m c X V v d D t T Z W N 0 a W 9 u M S 9 D T 1 Z J R D E 5 X 0 Z h b G x 6 Y W h s Z W 5 f Q 0 h f Y 2 x l Y W 5 l Z F 9 2 M i 9 H Z c O k b m R l c n R l c i B U e X A u e 2 F i Y n J l d m l h d G l v b l 9 j Y W 5 0 b 2 5 f Y W 5 k X 2 Z s L D J 9 J n F 1 b 3 Q 7 L C Z x d W 9 0 O 1 N l Y 3 R p b 2 4 x L 0 N P V k l E M T l f R m F s b H p h a G x l b l 9 D S F 9 j b G V h b m V k X 3 Y y L 0 d l w 6 R u Z G V y d G V y I F R 5 c C 5 7 b m N 1 b X V s X 3 R l c 3 R l Z C w z f S Z x d W 9 0 O y w m c X V v d D t T Z W N 0 a W 9 u M S 9 D T 1 Z J R D E 5 X 0 Z h b G x 6 Y W h s Z W 5 f Q 0 h f Y 2 x l Y W 5 l Z F 9 2 M i 9 H Z c O k b m R l c n R l c i B U e X A u e 2 5 j d W 1 1 b F 9 j b 2 5 m L D R 9 J n F 1 b 3 Q 7 L C Z x d W 9 0 O 1 N l Y 3 R p b 2 4 x L 0 N P V k l E M T l f R m F s b H p h a G x l b l 9 D S F 9 j b G V h b m V k X 3 Y y L 0 d l w 6 R u Z G V y d G V y I F R 5 c C 5 7 b m V 3 X 2 h v c 3 A s N X 0 m c X V v d D s s J n F 1 b 3 Q 7 U 2 V j d G l v b j E v Q 0 9 W S U Q x O V 9 G Y W x s e m F o b G V u X 0 N I X 2 N s Z W F u Z W R f d j I v R 2 X D p G 5 k Z X J 0 Z X I g V H l w L n t j d X J y Z W 5 0 X 2 h v c 3 A s N n 0 m c X V v d D s s J n F 1 b 3 Q 7 U 2 V j d G l v b j E v Q 0 9 W S U Q x O V 9 G Y W x s e m F o b G V u X 0 N I X 2 N s Z W F u Z W R f d j I v R 2 X D p G 5 k Z X J 0 Z X I g V H l w L n t j d X J y Z W 5 0 X 0 l D V S w 3 f S Z x d W 9 0 O y w m c X V v d D t T Z W N 0 a W 9 u M S 9 D T 1 Z J R D E 5 X 0 Z h b G x 6 Y W h s Z W 5 f Q 0 h f Y 2 x l Y W 5 l Z F 9 2 M i 9 H Z c O k b m R l c n R l c i B U e X A u e 2 N 1 c n J l b n R f d m V u d C A s O H 0 m c X V v d D s s J n F 1 b 3 Q 7 U 2 V j d G l v b j E v Q 0 9 W S U Q x O V 9 G Y W x s e m F o b G V u X 0 N I X 2 N s Z W F u Z W R f d j I v R 2 X D p G 5 k Z X J 0 Z X I g V H l w L n t u Y 3 V t d W x f c m V s Z W F z Z W Q s O X 0 m c X V v d D s s J n F 1 b 3 Q 7 U 2 V j d G l v b j E v Q 0 9 W S U Q x O V 9 G Y W x s e m F o b G V u X 0 N I X 2 N s Z W F u Z W R f d j I v R 2 X D p G 5 k Z X J 0 Z X I g V H l w L n t u Y 3 V t d W x f Z G V j Z W F z Z W Q g L D E w f S Z x d W 9 0 O y w m c X V v d D t T Z W N 0 a W 9 u M S 9 D T 1 Z J R D E 5 X 0 Z h b G x 6 Y W h s Z W 5 f Q 0 h f Y 2 x l Y W 5 l Z F 9 2 M i 9 H Z c O k b m R l c n R l c i B U e X A u e 3 N v d X J j Z S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P V k l E M T l f R m F s b H p h a G x l b l 9 D S F 9 j b G V h b m V k X 3 Y y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l f R m F s b H p h a G x l b l 9 D S F 9 j b G V h b m V k X 3 Y y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V k l E M T l f R m F s b H p h a G x l b l 9 D S F 9 j b G V h b m V k X 3 Y y L 0 d l J U M z J U E 0 b m R l c n R l c i U y M F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r O B u C n W 6 q T b t 9 T 3 a 0 U 7 d L A A A A A A I A A A A A A A N m A A D A A A A A E A A A A D i g 4 N B s a C P a B C z s M J w B h 7 c A A A A A B I A A A K A A A A A Q A A A A e X b n 4 b N M 9 6 m m c T 1 3 W T g U y V A A A A B E c Q y i f 7 a J p 4 0 X v M 5 L 9 n O M N G + h b S M K W q 6 Q D k y A V G K G 6 D N c / Z T v l K N 4 g w l S t Z V s f 7 p I i y w L d H / d W e M y P R / q l N P V F x g l C Z T r k a V L 1 w X B o H 9 c F B Q A A A B H C F A Q G 8 q Q X i c Y J U 6 y H I P h l M D k w g = = < / D a t a M a s h u p > 
</file>

<file path=customXml/itemProps1.xml><?xml version="1.0" encoding="utf-8"?>
<ds:datastoreItem xmlns:ds="http://schemas.openxmlformats.org/officeDocument/2006/customXml" ds:itemID="{88247956-532E-4874-8645-DBA084B0F0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COVID19</vt:lpstr>
      <vt:lpstr>SIR-Mod</vt:lpstr>
      <vt:lpstr>SIR-Fit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Schwarz Georg</dc:creator>
  <cp:lastModifiedBy>Schwarz Georg</cp:lastModifiedBy>
  <dcterms:created xsi:type="dcterms:W3CDTF">2020-04-03T09:42:20Z</dcterms:created>
  <dcterms:modified xsi:type="dcterms:W3CDTF">2020-07-29T13:46:28Z</dcterms:modified>
</cp:coreProperties>
</file>