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1075" windowHeight="11055"/>
  </bookViews>
  <sheets>
    <sheet name="Data_1928" sheetId="5" r:id="rId1"/>
    <sheet name="Data_1946" sheetId="6" r:id="rId2"/>
    <sheet name="Returns" sheetId="3" r:id="rId3"/>
  </sheets>
  <definedNames>
    <definedName name="Bills">Returns!$D$3:$D$85</definedName>
    <definedName name="Bonds">Returns!$C$3:$C$85</definedName>
    <definedName name="CPI">Returns!$E$3:$E$85</definedName>
    <definedName name="Equities">Returns!$B$3:$B$85</definedName>
    <definedName name="F_DP">#REF!</definedName>
    <definedName name="F_LE">#REF!</definedName>
    <definedName name="F_NL">#REF!</definedName>
    <definedName name="M_DP">#REF!</definedName>
    <definedName name="M_LE">#REF!</definedName>
    <definedName name="M_NL">#REF!</definedName>
    <definedName name="test">#REF!</definedName>
  </definedNames>
  <calcPr calcId="145621"/>
</workbook>
</file>

<file path=xl/calcChain.xml><?xml version="1.0" encoding="utf-8"?>
<calcChain xmlns="http://schemas.openxmlformats.org/spreadsheetml/2006/main">
  <c r="M85" i="3" l="1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4" i="3"/>
  <c r="M5" i="3"/>
  <c r="H85" i="3"/>
  <c r="G85" i="3"/>
  <c r="I85" i="3" s="1"/>
  <c r="H84" i="3"/>
  <c r="G84" i="3"/>
  <c r="I84" i="3" s="1"/>
  <c r="H83" i="3"/>
  <c r="G83" i="3"/>
  <c r="I83" i="3" s="1"/>
  <c r="I82" i="3"/>
  <c r="H82" i="3"/>
  <c r="G82" i="3"/>
  <c r="H81" i="3"/>
  <c r="G81" i="3"/>
  <c r="I81" i="3" s="1"/>
  <c r="H80" i="3"/>
  <c r="G80" i="3"/>
  <c r="I80" i="3" s="1"/>
  <c r="I79" i="3"/>
  <c r="H79" i="3"/>
  <c r="G79" i="3"/>
  <c r="I78" i="3"/>
  <c r="H78" i="3"/>
  <c r="G78" i="3"/>
  <c r="H77" i="3"/>
  <c r="G77" i="3"/>
  <c r="I77" i="3" s="1"/>
  <c r="H76" i="3"/>
  <c r="G76" i="3"/>
  <c r="I76" i="3" s="1"/>
  <c r="I75" i="3"/>
  <c r="H75" i="3"/>
  <c r="G75" i="3"/>
  <c r="I74" i="3"/>
  <c r="H74" i="3"/>
  <c r="G74" i="3"/>
  <c r="H73" i="3"/>
  <c r="G73" i="3"/>
  <c r="I73" i="3" s="1"/>
  <c r="H72" i="3"/>
  <c r="G72" i="3"/>
  <c r="I72" i="3" s="1"/>
  <c r="I71" i="3"/>
  <c r="H71" i="3"/>
  <c r="G71" i="3"/>
  <c r="I70" i="3"/>
  <c r="H70" i="3"/>
  <c r="G70" i="3"/>
  <c r="H69" i="3"/>
  <c r="G69" i="3"/>
  <c r="I69" i="3" s="1"/>
  <c r="H68" i="3"/>
  <c r="G68" i="3"/>
  <c r="I68" i="3" s="1"/>
  <c r="I67" i="3"/>
  <c r="H67" i="3"/>
  <c r="G67" i="3"/>
  <c r="I66" i="3"/>
  <c r="H66" i="3"/>
  <c r="G66" i="3"/>
  <c r="H65" i="3"/>
  <c r="G65" i="3"/>
  <c r="I65" i="3" s="1"/>
  <c r="H64" i="3"/>
  <c r="G64" i="3"/>
  <c r="I64" i="3" s="1"/>
  <c r="I63" i="3"/>
  <c r="H63" i="3"/>
  <c r="G63" i="3"/>
  <c r="I62" i="3"/>
  <c r="H62" i="3"/>
  <c r="G62" i="3"/>
  <c r="H61" i="3"/>
  <c r="G61" i="3"/>
  <c r="I61" i="3" s="1"/>
  <c r="H60" i="3"/>
  <c r="G60" i="3"/>
  <c r="I60" i="3" s="1"/>
  <c r="I59" i="3"/>
  <c r="H59" i="3"/>
  <c r="G59" i="3"/>
  <c r="I58" i="3"/>
  <c r="H58" i="3"/>
  <c r="G58" i="3"/>
  <c r="H57" i="3"/>
  <c r="G57" i="3"/>
  <c r="I57" i="3" s="1"/>
  <c r="H56" i="3"/>
  <c r="G56" i="3"/>
  <c r="I56" i="3" s="1"/>
  <c r="I55" i="3"/>
  <c r="H55" i="3"/>
  <c r="G55" i="3"/>
  <c r="I54" i="3"/>
  <c r="H54" i="3"/>
  <c r="G54" i="3"/>
  <c r="H53" i="3"/>
  <c r="G53" i="3"/>
  <c r="I53" i="3" s="1"/>
  <c r="H52" i="3"/>
  <c r="G52" i="3"/>
  <c r="I52" i="3" s="1"/>
  <c r="I51" i="3"/>
  <c r="H51" i="3"/>
  <c r="G51" i="3"/>
  <c r="I50" i="3"/>
  <c r="H50" i="3"/>
  <c r="G50" i="3"/>
  <c r="H49" i="3"/>
  <c r="G49" i="3"/>
  <c r="I49" i="3" s="1"/>
  <c r="H48" i="3"/>
  <c r="G48" i="3"/>
  <c r="I48" i="3" s="1"/>
  <c r="I47" i="3"/>
  <c r="H47" i="3"/>
  <c r="G47" i="3"/>
  <c r="I46" i="3"/>
  <c r="H46" i="3"/>
  <c r="G46" i="3"/>
  <c r="H45" i="3"/>
  <c r="G45" i="3"/>
  <c r="I45" i="3" s="1"/>
  <c r="H44" i="3"/>
  <c r="G44" i="3"/>
  <c r="I44" i="3" s="1"/>
  <c r="I43" i="3"/>
  <c r="H43" i="3"/>
  <c r="G43" i="3"/>
  <c r="I42" i="3"/>
  <c r="H42" i="3"/>
  <c r="G42" i="3"/>
  <c r="H41" i="3"/>
  <c r="G41" i="3"/>
  <c r="I41" i="3" s="1"/>
  <c r="H40" i="3"/>
  <c r="G40" i="3"/>
  <c r="I40" i="3" s="1"/>
  <c r="I39" i="3"/>
  <c r="H39" i="3"/>
  <c r="G39" i="3"/>
  <c r="I38" i="3"/>
  <c r="H38" i="3"/>
  <c r="G38" i="3"/>
  <c r="H37" i="3"/>
  <c r="G37" i="3"/>
  <c r="I37" i="3" s="1"/>
  <c r="H36" i="3"/>
  <c r="G36" i="3"/>
  <c r="I36" i="3" s="1"/>
  <c r="I35" i="3"/>
  <c r="H35" i="3"/>
  <c r="G35" i="3"/>
  <c r="I34" i="3"/>
  <c r="H34" i="3"/>
  <c r="G34" i="3"/>
  <c r="H33" i="3"/>
  <c r="G33" i="3"/>
  <c r="I33" i="3" s="1"/>
  <c r="H32" i="3"/>
  <c r="G32" i="3"/>
  <c r="I32" i="3" s="1"/>
  <c r="I31" i="3"/>
  <c r="H31" i="3"/>
  <c r="G31" i="3"/>
  <c r="I30" i="3"/>
  <c r="H30" i="3"/>
  <c r="G30" i="3"/>
  <c r="H29" i="3"/>
  <c r="G29" i="3"/>
  <c r="I29" i="3" s="1"/>
  <c r="H28" i="3"/>
  <c r="G28" i="3"/>
  <c r="I28" i="3" s="1"/>
  <c r="I27" i="3"/>
  <c r="H27" i="3"/>
  <c r="G27" i="3"/>
  <c r="I26" i="3"/>
  <c r="H26" i="3"/>
  <c r="G26" i="3"/>
  <c r="H25" i="3"/>
  <c r="G25" i="3"/>
  <c r="I25" i="3" s="1"/>
  <c r="H24" i="3"/>
  <c r="G24" i="3"/>
  <c r="I24" i="3" s="1"/>
  <c r="I23" i="3"/>
  <c r="H23" i="3"/>
  <c r="G23" i="3"/>
  <c r="I22" i="3"/>
  <c r="H22" i="3"/>
  <c r="G22" i="3"/>
  <c r="H21" i="3"/>
  <c r="G21" i="3"/>
  <c r="I21" i="3" s="1"/>
  <c r="H20" i="3"/>
  <c r="G20" i="3"/>
  <c r="I20" i="3" s="1"/>
  <c r="I19" i="3"/>
  <c r="H19" i="3"/>
  <c r="G19" i="3"/>
  <c r="I18" i="3"/>
  <c r="H18" i="3"/>
  <c r="G18" i="3"/>
  <c r="H17" i="3"/>
  <c r="G17" i="3"/>
  <c r="I17" i="3" s="1"/>
  <c r="H16" i="3"/>
  <c r="G16" i="3"/>
  <c r="I16" i="3" s="1"/>
  <c r="I15" i="3"/>
  <c r="H15" i="3"/>
  <c r="G15" i="3"/>
  <c r="I14" i="3"/>
  <c r="H14" i="3"/>
  <c r="G14" i="3"/>
  <c r="H13" i="3"/>
  <c r="G13" i="3"/>
  <c r="I13" i="3" s="1"/>
  <c r="H12" i="3"/>
  <c r="G12" i="3"/>
  <c r="I12" i="3" s="1"/>
  <c r="I11" i="3"/>
  <c r="H11" i="3"/>
  <c r="G11" i="3"/>
  <c r="I10" i="3"/>
  <c r="H10" i="3"/>
  <c r="G10" i="3"/>
  <c r="H9" i="3"/>
  <c r="G9" i="3"/>
  <c r="I9" i="3" s="1"/>
  <c r="H8" i="3"/>
  <c r="G8" i="3"/>
  <c r="I8" i="3" s="1"/>
  <c r="I7" i="3"/>
  <c r="H7" i="3"/>
  <c r="G7" i="3"/>
  <c r="I6" i="3"/>
  <c r="H6" i="3"/>
  <c r="G6" i="3"/>
  <c r="H5" i="3"/>
  <c r="G5" i="3"/>
  <c r="I5" i="3" s="1"/>
  <c r="H4" i="3"/>
  <c r="G4" i="3"/>
  <c r="I4" i="3" s="1"/>
  <c r="I3" i="3"/>
  <c r="H3" i="3"/>
  <c r="G3" i="3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T85" i="3"/>
  <c r="S85" i="3"/>
  <c r="R85" i="3"/>
  <c r="T84" i="3"/>
  <c r="S84" i="3"/>
  <c r="R84" i="3"/>
  <c r="T83" i="3"/>
  <c r="S83" i="3"/>
  <c r="R83" i="3"/>
  <c r="T82" i="3"/>
  <c r="S82" i="3"/>
  <c r="R82" i="3"/>
  <c r="T81" i="3"/>
  <c r="S81" i="3"/>
  <c r="R81" i="3"/>
  <c r="T80" i="3"/>
  <c r="S80" i="3"/>
  <c r="R80" i="3"/>
  <c r="T79" i="3"/>
  <c r="S79" i="3"/>
  <c r="R79" i="3"/>
  <c r="T78" i="3"/>
  <c r="S78" i="3"/>
  <c r="R78" i="3"/>
  <c r="T77" i="3"/>
  <c r="S77" i="3"/>
  <c r="R77" i="3"/>
  <c r="T76" i="3"/>
  <c r="S76" i="3"/>
  <c r="R76" i="3"/>
  <c r="T75" i="3"/>
  <c r="S75" i="3"/>
  <c r="R75" i="3"/>
  <c r="T74" i="3"/>
  <c r="S74" i="3"/>
  <c r="R74" i="3"/>
  <c r="T73" i="3"/>
  <c r="S73" i="3"/>
  <c r="R73" i="3"/>
  <c r="T72" i="3"/>
  <c r="S72" i="3"/>
  <c r="R72" i="3"/>
  <c r="T71" i="3"/>
  <c r="S71" i="3"/>
  <c r="R71" i="3"/>
  <c r="T70" i="3"/>
  <c r="S70" i="3"/>
  <c r="R70" i="3"/>
  <c r="T69" i="3"/>
  <c r="S69" i="3"/>
  <c r="R69" i="3"/>
  <c r="T68" i="3"/>
  <c r="S68" i="3"/>
  <c r="R68" i="3"/>
  <c r="T67" i="3"/>
  <c r="S67" i="3"/>
  <c r="R67" i="3"/>
  <c r="T66" i="3"/>
  <c r="S66" i="3"/>
  <c r="R66" i="3"/>
  <c r="T65" i="3"/>
  <c r="S65" i="3"/>
  <c r="R65" i="3"/>
  <c r="T64" i="3"/>
  <c r="S64" i="3"/>
  <c r="R64" i="3"/>
  <c r="T63" i="3"/>
  <c r="S63" i="3"/>
  <c r="R63" i="3"/>
  <c r="T62" i="3"/>
  <c r="S62" i="3"/>
  <c r="R62" i="3"/>
  <c r="T61" i="3"/>
  <c r="S61" i="3"/>
  <c r="R61" i="3"/>
  <c r="T60" i="3"/>
  <c r="S60" i="3"/>
  <c r="R60" i="3"/>
  <c r="T59" i="3"/>
  <c r="S59" i="3"/>
  <c r="R59" i="3"/>
  <c r="T58" i="3"/>
  <c r="S58" i="3"/>
  <c r="R58" i="3"/>
  <c r="T57" i="3"/>
  <c r="S57" i="3"/>
  <c r="R57" i="3"/>
  <c r="T56" i="3"/>
  <c r="S56" i="3"/>
  <c r="R56" i="3"/>
  <c r="T55" i="3"/>
  <c r="S55" i="3"/>
  <c r="R55" i="3"/>
  <c r="T54" i="3"/>
  <c r="S54" i="3"/>
  <c r="R54" i="3"/>
  <c r="T53" i="3"/>
  <c r="S53" i="3"/>
  <c r="R53" i="3"/>
  <c r="T52" i="3"/>
  <c r="S52" i="3"/>
  <c r="R52" i="3"/>
  <c r="T51" i="3"/>
  <c r="S51" i="3"/>
  <c r="R51" i="3"/>
  <c r="T50" i="3"/>
  <c r="S50" i="3"/>
  <c r="R50" i="3"/>
  <c r="T49" i="3"/>
  <c r="S49" i="3"/>
  <c r="R49" i="3"/>
  <c r="T48" i="3"/>
  <c r="S48" i="3"/>
  <c r="R48" i="3"/>
  <c r="T47" i="3"/>
  <c r="S47" i="3"/>
  <c r="R47" i="3"/>
  <c r="T46" i="3"/>
  <c r="S46" i="3"/>
  <c r="R46" i="3"/>
  <c r="T45" i="3"/>
  <c r="S45" i="3"/>
  <c r="R45" i="3"/>
  <c r="T44" i="3"/>
  <c r="S44" i="3"/>
  <c r="R44" i="3"/>
  <c r="T43" i="3"/>
  <c r="S43" i="3"/>
  <c r="R43" i="3"/>
  <c r="T42" i="3"/>
  <c r="S42" i="3"/>
  <c r="R42" i="3"/>
  <c r="T41" i="3"/>
  <c r="S41" i="3"/>
  <c r="R41" i="3"/>
  <c r="T40" i="3"/>
  <c r="S40" i="3"/>
  <c r="R40" i="3"/>
  <c r="T39" i="3"/>
  <c r="S39" i="3"/>
  <c r="R39" i="3"/>
  <c r="T38" i="3"/>
  <c r="S38" i="3"/>
  <c r="R38" i="3"/>
  <c r="T37" i="3"/>
  <c r="S37" i="3"/>
  <c r="R37" i="3"/>
  <c r="T36" i="3"/>
  <c r="S36" i="3"/>
  <c r="R36" i="3"/>
  <c r="T35" i="3"/>
  <c r="S35" i="3"/>
  <c r="R35" i="3"/>
  <c r="T34" i="3"/>
  <c r="S34" i="3"/>
  <c r="R34" i="3"/>
  <c r="T33" i="3"/>
  <c r="S33" i="3"/>
  <c r="R33" i="3"/>
  <c r="T32" i="3"/>
  <c r="S32" i="3"/>
  <c r="R32" i="3"/>
  <c r="T31" i="3"/>
  <c r="S31" i="3"/>
  <c r="R31" i="3"/>
  <c r="T30" i="3"/>
  <c r="S30" i="3"/>
  <c r="R30" i="3"/>
  <c r="T29" i="3"/>
  <c r="S29" i="3"/>
  <c r="R29" i="3"/>
  <c r="T28" i="3"/>
  <c r="S28" i="3"/>
  <c r="R28" i="3"/>
  <c r="T27" i="3"/>
  <c r="S27" i="3"/>
  <c r="R27" i="3"/>
  <c r="T26" i="3"/>
  <c r="S26" i="3"/>
  <c r="R26" i="3"/>
  <c r="T25" i="3"/>
  <c r="S25" i="3"/>
  <c r="R25" i="3"/>
  <c r="T24" i="3"/>
  <c r="S24" i="3"/>
  <c r="R24" i="3"/>
  <c r="T23" i="3"/>
  <c r="S23" i="3"/>
  <c r="R23" i="3"/>
  <c r="T22" i="3"/>
  <c r="S22" i="3"/>
  <c r="R22" i="3"/>
  <c r="T21" i="3"/>
  <c r="S21" i="3"/>
  <c r="R21" i="3"/>
  <c r="T20" i="3"/>
  <c r="S20" i="3"/>
  <c r="R20" i="3"/>
  <c r="T19" i="3"/>
  <c r="S19" i="3"/>
  <c r="R19" i="3"/>
  <c r="T18" i="3"/>
  <c r="S18" i="3"/>
  <c r="R18" i="3"/>
  <c r="T17" i="3"/>
  <c r="S17" i="3"/>
  <c r="R17" i="3"/>
  <c r="T16" i="3"/>
  <c r="S16" i="3"/>
  <c r="R16" i="3"/>
  <c r="T15" i="3"/>
  <c r="S15" i="3"/>
  <c r="R15" i="3"/>
  <c r="T14" i="3"/>
  <c r="S14" i="3"/>
  <c r="R14" i="3"/>
  <c r="T13" i="3"/>
  <c r="S13" i="3"/>
  <c r="R13" i="3"/>
  <c r="T12" i="3"/>
  <c r="S12" i="3"/>
  <c r="R12" i="3"/>
  <c r="T11" i="3"/>
  <c r="S11" i="3"/>
  <c r="R11" i="3"/>
  <c r="T10" i="3"/>
  <c r="S10" i="3"/>
  <c r="R10" i="3"/>
  <c r="T9" i="3"/>
  <c r="S9" i="3"/>
  <c r="R9" i="3"/>
  <c r="T8" i="3"/>
  <c r="S8" i="3"/>
  <c r="R8" i="3"/>
  <c r="T7" i="3"/>
  <c r="S7" i="3"/>
  <c r="R7" i="3"/>
  <c r="T6" i="3"/>
  <c r="S6" i="3"/>
  <c r="R6" i="3"/>
  <c r="T5" i="3"/>
  <c r="S5" i="3"/>
  <c r="R5" i="3"/>
  <c r="T4" i="3"/>
  <c r="S4" i="3"/>
  <c r="R4" i="3"/>
  <c r="T3" i="3"/>
  <c r="S3" i="3"/>
  <c r="R3" i="3"/>
  <c r="T2" i="3"/>
  <c r="S2" i="3"/>
  <c r="R2" i="3"/>
  <c r="O7" i="3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6" i="3"/>
  <c r="O5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P4" i="3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O4" i="3"/>
  <c r="N4" i="3"/>
  <c r="P3" i="3"/>
  <c r="O3" i="3"/>
  <c r="N3" i="3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5"/>
  <c r="BB36" i="5" l="1"/>
  <c r="BB35" i="5"/>
  <c r="BB34" i="5"/>
  <c r="BB33" i="5"/>
</calcChain>
</file>

<file path=xl/sharedStrings.xml><?xml version="1.0" encoding="utf-8"?>
<sst xmlns="http://schemas.openxmlformats.org/spreadsheetml/2006/main" count="244" uniqueCount="235">
  <si>
    <t>Bonds</t>
  </si>
  <si>
    <t>Bills</t>
  </si>
  <si>
    <t>CPI</t>
  </si>
  <si>
    <t>0, 0, 100</t>
  </si>
  <si>
    <t>0, 5, 95</t>
  </si>
  <si>
    <t>0, 10, 90</t>
  </si>
  <si>
    <t>0, 15, 85</t>
  </si>
  <si>
    <t>0, 20, 80</t>
  </si>
  <si>
    <t>0, 25, 75</t>
  </si>
  <si>
    <t>0, 30, 70</t>
  </si>
  <si>
    <t>0, 35, 65</t>
  </si>
  <si>
    <t>0, 40, 60</t>
  </si>
  <si>
    <t>0, 45, 55</t>
  </si>
  <si>
    <t>0, 50, 50</t>
  </si>
  <si>
    <t>0, 55, 45</t>
  </si>
  <si>
    <t>0, 60, 40</t>
  </si>
  <si>
    <t>0, 65, 35</t>
  </si>
  <si>
    <t>0, 70, 30</t>
  </si>
  <si>
    <t>0, 75, 25</t>
  </si>
  <si>
    <t>0, 80, 20</t>
  </si>
  <si>
    <t>0, 85, 15</t>
  </si>
  <si>
    <t>0, 90, 10</t>
  </si>
  <si>
    <t>0, 95, 5</t>
  </si>
  <si>
    <t>0, 100, 0</t>
  </si>
  <si>
    <t>5, 0, 95</t>
  </si>
  <si>
    <t>5, 5, 90</t>
  </si>
  <si>
    <t>5, 10, 85</t>
  </si>
  <si>
    <t>5, 15, 80</t>
  </si>
  <si>
    <t>5, 20, 75</t>
  </si>
  <si>
    <t>5, 25, 70</t>
  </si>
  <si>
    <t>5, 30, 65</t>
  </si>
  <si>
    <t>5, 35, 60</t>
  </si>
  <si>
    <t>5, 40, 55</t>
  </si>
  <si>
    <t>5, 45, 50</t>
  </si>
  <si>
    <t>5, 50, 45</t>
  </si>
  <si>
    <t>5, 55, 40</t>
  </si>
  <si>
    <t>5, 60, 35</t>
  </si>
  <si>
    <t>5, 65, 30</t>
  </si>
  <si>
    <t>5, 70, 25</t>
  </si>
  <si>
    <t>5, 75, 20</t>
  </si>
  <si>
    <t>5, 80, 15</t>
  </si>
  <si>
    <t>5, 85, 10</t>
  </si>
  <si>
    <t>5, 90, 5</t>
  </si>
  <si>
    <t>5, 95, 0</t>
  </si>
  <si>
    <t>10, 0, 90</t>
  </si>
  <si>
    <t>10, 5, 85</t>
  </si>
  <si>
    <t>10, 10, 80</t>
  </si>
  <si>
    <t>10, 15, 75</t>
  </si>
  <si>
    <t>10, 20, 70</t>
  </si>
  <si>
    <t>10, 25, 65</t>
  </si>
  <si>
    <t>10, 30, 60</t>
  </si>
  <si>
    <t>10, 35, 55</t>
  </si>
  <si>
    <t>10, 40, 50</t>
  </si>
  <si>
    <t>10, 45, 45</t>
  </si>
  <si>
    <t>10, 50, 40</t>
  </si>
  <si>
    <t>10, 55, 35</t>
  </si>
  <si>
    <t>10, 60, 30</t>
  </si>
  <si>
    <t>10, 65, 25</t>
  </si>
  <si>
    <t>10, 70, 20</t>
  </si>
  <si>
    <t>10, 75, 15</t>
  </si>
  <si>
    <t>10, 80, 10</t>
  </si>
  <si>
    <t>10, 85, 5</t>
  </si>
  <si>
    <t>10, 90, 0</t>
  </si>
  <si>
    <t>15, 0, 85</t>
  </si>
  <si>
    <t>15, 5, 80</t>
  </si>
  <si>
    <t>15, 10, 75</t>
  </si>
  <si>
    <t>15, 15, 70</t>
  </si>
  <si>
    <t>15, 20, 65</t>
  </si>
  <si>
    <t>15, 25, 60</t>
  </si>
  <si>
    <t>15, 30, 55</t>
  </si>
  <si>
    <t>15, 35, 50</t>
  </si>
  <si>
    <t>15, 40, 45</t>
  </si>
  <si>
    <t>15, 45, 40</t>
  </si>
  <si>
    <t>15, 50, 35</t>
  </si>
  <si>
    <t>15, 55, 30</t>
  </si>
  <si>
    <t>15, 60, 25</t>
  </si>
  <si>
    <t>15, 65, 20</t>
  </si>
  <si>
    <t>15, 70, 15</t>
  </si>
  <si>
    <t>15, 75, 10</t>
  </si>
  <si>
    <t>15, 80, 5</t>
  </si>
  <si>
    <t>15, 85, 0</t>
  </si>
  <si>
    <t>20, 0, 80</t>
  </si>
  <si>
    <t>20, 5, 75</t>
  </si>
  <si>
    <t>20, 10, 70</t>
  </si>
  <si>
    <t>20, 15, 65</t>
  </si>
  <si>
    <t>20, 20, 60</t>
  </si>
  <si>
    <t>20, 25, 55</t>
  </si>
  <si>
    <t>20, 30, 50</t>
  </si>
  <si>
    <t>20, 35, 45</t>
  </si>
  <si>
    <t>20, 40, 40</t>
  </si>
  <si>
    <t>20, 45, 35</t>
  </si>
  <si>
    <t>20, 50, 30</t>
  </si>
  <si>
    <t>20, 55, 25</t>
  </si>
  <si>
    <t>20, 60, 20</t>
  </si>
  <si>
    <t>20, 65, 15</t>
  </si>
  <si>
    <t>20, 70, 10</t>
  </si>
  <si>
    <t>20, 75, 5</t>
  </si>
  <si>
    <t>20, 80, 0</t>
  </si>
  <si>
    <t>25, 0, 75</t>
  </si>
  <si>
    <t>25, 5, 70</t>
  </si>
  <si>
    <t>25, 10, 65</t>
  </si>
  <si>
    <t>25, 15, 60</t>
  </si>
  <si>
    <t>25, 20, 55</t>
  </si>
  <si>
    <t>25, 25, 50</t>
  </si>
  <si>
    <t>25, 30, 45</t>
  </si>
  <si>
    <t>25, 35, 40</t>
  </si>
  <si>
    <t>25, 40, 35</t>
  </si>
  <si>
    <t>25, 45, 30</t>
  </si>
  <si>
    <t>25, 50, 25</t>
  </si>
  <si>
    <t>25, 55, 20</t>
  </si>
  <si>
    <t>25, 60, 15</t>
  </si>
  <si>
    <t>25, 65, 10</t>
  </si>
  <si>
    <t>25, 70, 5</t>
  </si>
  <si>
    <t>25, 75, 0</t>
  </si>
  <si>
    <t>30, 0, 70</t>
  </si>
  <si>
    <t>30, 5, 65</t>
  </si>
  <si>
    <t>30, 10, 60</t>
  </si>
  <si>
    <t>30, 15, 55</t>
  </si>
  <si>
    <t>30, 20, 50</t>
  </si>
  <si>
    <t>30, 25, 45</t>
  </si>
  <si>
    <t>30, 30, 40</t>
  </si>
  <si>
    <t>30, 35, 35</t>
  </si>
  <si>
    <t>30, 40, 30</t>
  </si>
  <si>
    <t>30, 45, 25</t>
  </si>
  <si>
    <t>30, 50, 20</t>
  </si>
  <si>
    <t>30, 55, 15</t>
  </si>
  <si>
    <t>30, 60, 10</t>
  </si>
  <si>
    <t>30, 65, 5</t>
  </si>
  <si>
    <t>30, 70, 0</t>
  </si>
  <si>
    <t>35, 0, 65</t>
  </si>
  <si>
    <t>35, 5, 60</t>
  </si>
  <si>
    <t>35, 10, 55</t>
  </si>
  <si>
    <t>35, 15, 50</t>
  </si>
  <si>
    <t>35, 20, 45</t>
  </si>
  <si>
    <t>35, 25, 40</t>
  </si>
  <si>
    <t>35, 30, 35</t>
  </si>
  <si>
    <t>35, 35, 30</t>
  </si>
  <si>
    <t>35, 40, 25</t>
  </si>
  <si>
    <t>35, 45, 20</t>
  </si>
  <si>
    <t>35, 50, 15</t>
  </si>
  <si>
    <t>35, 55, 10</t>
  </si>
  <si>
    <t>35, 60, 5</t>
  </si>
  <si>
    <t>35, 65, 0</t>
  </si>
  <si>
    <t>40, 0, 60</t>
  </si>
  <si>
    <t>40, 5, 55</t>
  </si>
  <si>
    <t>40, 10, 50</t>
  </si>
  <si>
    <t>40, 15, 45</t>
  </si>
  <si>
    <t>40, 20, 40</t>
  </si>
  <si>
    <t>40, 25, 35</t>
  </si>
  <si>
    <t>40, 30, 30</t>
  </si>
  <si>
    <t>40, 35, 25</t>
  </si>
  <si>
    <t>40, 40, 20</t>
  </si>
  <si>
    <t>40, 45, 15</t>
  </si>
  <si>
    <t>40, 50, 10</t>
  </si>
  <si>
    <t>40, 55, 5</t>
  </si>
  <si>
    <t>40, 60, 0</t>
  </si>
  <si>
    <t>45, 0, 55</t>
  </si>
  <si>
    <t>45, 5, 50</t>
  </si>
  <si>
    <t>45, 10, 45</t>
  </si>
  <si>
    <t>45, 15, 40</t>
  </si>
  <si>
    <t>45, 20, 35</t>
  </si>
  <si>
    <t>45, 25, 30</t>
  </si>
  <si>
    <t>45, 30, 25</t>
  </si>
  <si>
    <t>45, 35, 20</t>
  </si>
  <si>
    <t>45, 40, 15</t>
  </si>
  <si>
    <t>45, 45, 10</t>
  </si>
  <si>
    <t>45, 50, 5</t>
  </si>
  <si>
    <t>45, 55, 0</t>
  </si>
  <si>
    <t>50, 0, 50</t>
  </si>
  <si>
    <t>50, 5, 45</t>
  </si>
  <si>
    <t>50, 10, 40</t>
  </si>
  <si>
    <t>50, 15, 35</t>
  </si>
  <si>
    <t>50, 20, 30</t>
  </si>
  <si>
    <t>50, 25, 25</t>
  </si>
  <si>
    <t>50, 30, 20</t>
  </si>
  <si>
    <t>50, 35, 15</t>
  </si>
  <si>
    <t>50, 40, 10</t>
  </si>
  <si>
    <t>50, 45, 5</t>
  </si>
  <si>
    <t>50, 50, 0</t>
  </si>
  <si>
    <t>55, 0, 45</t>
  </si>
  <si>
    <t>55, 5, 40</t>
  </si>
  <si>
    <t>55, 10, 35</t>
  </si>
  <si>
    <t>55, 15, 30</t>
  </si>
  <si>
    <t>55, 20, 25</t>
  </si>
  <si>
    <t>55, 25, 20</t>
  </si>
  <si>
    <t>55, 30, 15</t>
  </si>
  <si>
    <t>55, 35, 10</t>
  </si>
  <si>
    <t>55, 40, 5</t>
  </si>
  <si>
    <t>55, 45, 0</t>
  </si>
  <si>
    <t>60, 0, 40</t>
  </si>
  <si>
    <t>60, 5, 35</t>
  </si>
  <si>
    <t>60, 10, 30</t>
  </si>
  <si>
    <t>60, 15, 25</t>
  </si>
  <si>
    <t>60, 20, 20</t>
  </si>
  <si>
    <t>60, 25, 15</t>
  </si>
  <si>
    <t>60, 30, 10</t>
  </si>
  <si>
    <t>60, 35, 5</t>
  </si>
  <si>
    <t>60, 40, 0</t>
  </si>
  <si>
    <t>65, 0, 35</t>
  </si>
  <si>
    <t>65, 5, 30</t>
  </si>
  <si>
    <t>65, 10, 25</t>
  </si>
  <si>
    <t>65, 15, 20</t>
  </si>
  <si>
    <t>65, 20, 15</t>
  </si>
  <si>
    <t>65, 25, 10</t>
  </si>
  <si>
    <t>65, 30, 5</t>
  </si>
  <si>
    <t>65, 35, 0</t>
  </si>
  <si>
    <t>70, 0, 30</t>
  </si>
  <si>
    <t>70, 5, 25</t>
  </si>
  <si>
    <t>70, 10, 20</t>
  </si>
  <si>
    <t>70, 15, 15</t>
  </si>
  <si>
    <t>70, 20, 10</t>
  </si>
  <si>
    <t>70, 25, 5</t>
  </si>
  <si>
    <t>70, 30, 0</t>
  </si>
  <si>
    <t>75, 0, 25</t>
  </si>
  <si>
    <t>75, 5, 20</t>
  </si>
  <si>
    <t>75, 10, 15</t>
  </si>
  <si>
    <t>75, 15, 10</t>
  </si>
  <si>
    <t>75, 20, 5</t>
  </si>
  <si>
    <t>75, 25, 0</t>
  </si>
  <si>
    <t>80, 0, 20</t>
  </si>
  <si>
    <t>80, 5, 15</t>
  </si>
  <si>
    <t>80, 10, 10</t>
  </si>
  <si>
    <t>80, 15, 5</t>
  </si>
  <si>
    <t>80, 20, 0</t>
  </si>
  <si>
    <t>85, 0, 15</t>
  </si>
  <si>
    <t>85, 5, 10</t>
  </si>
  <si>
    <t>85, 10, 5</t>
  </si>
  <si>
    <t>85, 15, 0</t>
  </si>
  <si>
    <t>90, 0, 10</t>
  </si>
  <si>
    <t>90, 5, 5</t>
  </si>
  <si>
    <t>90, 10, 0</t>
  </si>
  <si>
    <t>95, 0, 5</t>
  </si>
  <si>
    <t>95, 5, 0</t>
  </si>
  <si>
    <t>100, 0, 0</t>
  </si>
  <si>
    <t>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</si>
</sst>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Data_1928!$B$2</c:f>
              <c:strCache>
                <c:ptCount val="1"/>
                <c:pt idx="0">
                  <c:v>-38.2%</c:v>
                </c:pt>
              </c:strCache>
            </c:strRef>
          </c:tx>
          <c:marker>
            <c:symbol val="none"/>
          </c:marker>
          <c:cat>
            <c:numRef>
              <c:f>Data_1928!$A$3:$A$102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Data_1928!$B$3:$B$102</c:f>
              <c:numCache>
                <c:formatCode>0.0%</c:formatCode>
                <c:ptCount val="100"/>
                <c:pt idx="0">
                  <c:v>-0.52452806059599999</c:v>
                </c:pt>
                <c:pt idx="1">
                  <c:v>-0.515117032945</c:v>
                </c:pt>
                <c:pt idx="2">
                  <c:v>-0.50719419072899996</c:v>
                </c:pt>
                <c:pt idx="3">
                  <c:v>-0.447077528035</c:v>
                </c:pt>
                <c:pt idx="4">
                  <c:v>-0.48977287651700002</c:v>
                </c:pt>
                <c:pt idx="5">
                  <c:v>-0.45869882015199998</c:v>
                </c:pt>
                <c:pt idx="6">
                  <c:v>-0.34632204283899998</c:v>
                </c:pt>
                <c:pt idx="7">
                  <c:v>-0.43410524012000001</c:v>
                </c:pt>
                <c:pt idx="8">
                  <c:v>-0.37481689884300001</c:v>
                </c:pt>
                <c:pt idx="9">
                  <c:v>-0.30090081454000001</c:v>
                </c:pt>
                <c:pt idx="10">
                  <c:v>-0.25832399630699998</c:v>
                </c:pt>
                <c:pt idx="11">
                  <c:v>-0.28004935373500001</c:v>
                </c:pt>
                <c:pt idx="12">
                  <c:v>-0.23620263149599999</c:v>
                </c:pt>
                <c:pt idx="13">
                  <c:v>-0.143391292492</c:v>
                </c:pt>
                <c:pt idx="14">
                  <c:v>-0.20150011761</c:v>
                </c:pt>
                <c:pt idx="15">
                  <c:v>-0.117841923732</c:v>
                </c:pt>
                <c:pt idx="16">
                  <c:v>1.8443824276500001E-2</c:v>
                </c:pt>
                <c:pt idx="17">
                  <c:v>0.101139193606</c:v>
                </c:pt>
                <c:pt idx="18">
                  <c:v>0.107001125108</c:v>
                </c:pt>
                <c:pt idx="19">
                  <c:v>0.29065493646500001</c:v>
                </c:pt>
                <c:pt idx="20">
                  <c:v>0.38024550499699999</c:v>
                </c:pt>
                <c:pt idx="21">
                  <c:v>0.52282348541799994</c:v>
                </c:pt>
                <c:pt idx="22">
                  <c:v>0.77546309957799997</c:v>
                </c:pt>
                <c:pt idx="23">
                  <c:v>0.87300766800399998</c:v>
                </c:pt>
                <c:pt idx="24">
                  <c:v>0.95644884850800005</c:v>
                </c:pt>
                <c:pt idx="25">
                  <c:v>1.2810278210199999</c:v>
                </c:pt>
                <c:pt idx="26">
                  <c:v>1.6457947820800001</c:v>
                </c:pt>
                <c:pt idx="27">
                  <c:v>1.7636630875699999</c:v>
                </c:pt>
                <c:pt idx="28">
                  <c:v>2.43454153912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3664"/>
        <c:axId val="73956352"/>
      </c:lineChart>
      <c:catAx>
        <c:axId val="739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956352"/>
        <c:crosses val="autoZero"/>
        <c:auto val="1"/>
        <c:lblAlgn val="ctr"/>
        <c:lblOffset val="100"/>
        <c:noMultiLvlLbl val="0"/>
      </c:catAx>
      <c:valAx>
        <c:axId val="7395635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39536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Data_1928!$C$2</c:f>
              <c:strCache>
                <c:ptCount val="1"/>
                <c:pt idx="0">
                  <c:v>-15.5%</c:v>
                </c:pt>
              </c:strCache>
            </c:strRef>
          </c:tx>
          <c:marker>
            <c:symbol val="none"/>
          </c:marker>
          <c:cat>
            <c:numRef>
              <c:f>Data_1928!$A$3:$A$102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cat>
          <c:val>
            <c:numRef>
              <c:f>Data_1928!$C$3:$C$102</c:f>
              <c:numCache>
                <c:formatCode>0.0%</c:formatCode>
                <c:ptCount val="100"/>
                <c:pt idx="0">
                  <c:v>-0.26172733991800001</c:v>
                </c:pt>
                <c:pt idx="1">
                  <c:v>-0.334061154162</c:v>
                </c:pt>
                <c:pt idx="2">
                  <c:v>-0.37009530489199999</c:v>
                </c:pt>
                <c:pt idx="3">
                  <c:v>-0.37464548444700002</c:v>
                </c:pt>
                <c:pt idx="4">
                  <c:v>-0.32336277785799999</c:v>
                </c:pt>
                <c:pt idx="5">
                  <c:v>-0.39337889703899998</c:v>
                </c:pt>
                <c:pt idx="6">
                  <c:v>-0.42398826994900002</c:v>
                </c:pt>
                <c:pt idx="7">
                  <c:v>-0.42814914828200001</c:v>
                </c:pt>
                <c:pt idx="8">
                  <c:v>-0.43150208138099999</c:v>
                </c:pt>
                <c:pt idx="9">
                  <c:v>-0.394415153214</c:v>
                </c:pt>
                <c:pt idx="10">
                  <c:v>-0.39781914935099999</c:v>
                </c:pt>
                <c:pt idx="11">
                  <c:v>-0.406549326451</c:v>
                </c:pt>
                <c:pt idx="12">
                  <c:v>-0.43396383966099999</c:v>
                </c:pt>
                <c:pt idx="13">
                  <c:v>-0.43805265846800001</c:v>
                </c:pt>
                <c:pt idx="14">
                  <c:v>-0.44384453091600001</c:v>
                </c:pt>
                <c:pt idx="15">
                  <c:v>-0.44786197556200003</c:v>
                </c:pt>
                <c:pt idx="16">
                  <c:v>-0.43262776968900002</c:v>
                </c:pt>
                <c:pt idx="17">
                  <c:v>-0.43242771423999998</c:v>
                </c:pt>
                <c:pt idx="18">
                  <c:v>-0.40770046273799998</c:v>
                </c:pt>
                <c:pt idx="19">
                  <c:v>-0.39947425138499998</c:v>
                </c:pt>
                <c:pt idx="20">
                  <c:v>-0.362143325056</c:v>
                </c:pt>
                <c:pt idx="21">
                  <c:v>-0.38676816470600001</c:v>
                </c:pt>
                <c:pt idx="22">
                  <c:v>-0.39119790619099998</c:v>
                </c:pt>
                <c:pt idx="23">
                  <c:v>-0.39626254979699999</c:v>
                </c:pt>
                <c:pt idx="24">
                  <c:v>-0.40661380950199999</c:v>
                </c:pt>
                <c:pt idx="25">
                  <c:v>-0.41090019398799998</c:v>
                </c:pt>
                <c:pt idx="26">
                  <c:v>-0.38713891222300001</c:v>
                </c:pt>
                <c:pt idx="27">
                  <c:v>-0.41793204174800003</c:v>
                </c:pt>
                <c:pt idx="28">
                  <c:v>-0.39289460175300001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17728"/>
        <c:axId val="127019264"/>
      </c:lineChart>
      <c:catAx>
        <c:axId val="1270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19264"/>
        <c:crosses val="autoZero"/>
        <c:auto val="1"/>
        <c:lblAlgn val="ctr"/>
        <c:lblOffset val="100"/>
        <c:noMultiLvlLbl val="0"/>
      </c:catAx>
      <c:valAx>
        <c:axId val="1270192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7017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Stocks</c:v>
          </c:tx>
          <c:marker>
            <c:symbol val="none"/>
          </c:marker>
          <c:val>
            <c:numRef>
              <c:f>Data_1928!$B$2:$B$31</c:f>
              <c:numCache>
                <c:formatCode>0.0%</c:formatCode>
                <c:ptCount val="30"/>
                <c:pt idx="0">
                  <c:v>-0.38237660000000001</c:v>
                </c:pt>
                <c:pt idx="1">
                  <c:v>-0.52452806059599999</c:v>
                </c:pt>
                <c:pt idx="2">
                  <c:v>-0.515117032945</c:v>
                </c:pt>
                <c:pt idx="3">
                  <c:v>-0.50719419072899996</c:v>
                </c:pt>
                <c:pt idx="4">
                  <c:v>-0.447077528035</c:v>
                </c:pt>
                <c:pt idx="5">
                  <c:v>-0.48977287651700002</c:v>
                </c:pt>
                <c:pt idx="6">
                  <c:v>-0.45869882015199998</c:v>
                </c:pt>
                <c:pt idx="7">
                  <c:v>-0.34632204283899998</c:v>
                </c:pt>
                <c:pt idx="8">
                  <c:v>-0.43410524012000001</c:v>
                </c:pt>
                <c:pt idx="9">
                  <c:v>-0.37481689884300001</c:v>
                </c:pt>
                <c:pt idx="10">
                  <c:v>-0.30090081454000001</c:v>
                </c:pt>
                <c:pt idx="11">
                  <c:v>-0.25832399630699998</c:v>
                </c:pt>
                <c:pt idx="12">
                  <c:v>-0.28004935373500001</c:v>
                </c:pt>
                <c:pt idx="13">
                  <c:v>-0.23620263149599999</c:v>
                </c:pt>
                <c:pt idx="14">
                  <c:v>-0.143391292492</c:v>
                </c:pt>
                <c:pt idx="15">
                  <c:v>-0.20150011761</c:v>
                </c:pt>
                <c:pt idx="16">
                  <c:v>-0.117841923732</c:v>
                </c:pt>
                <c:pt idx="17">
                  <c:v>1.8443824276500001E-2</c:v>
                </c:pt>
                <c:pt idx="18">
                  <c:v>0.101139193606</c:v>
                </c:pt>
                <c:pt idx="19">
                  <c:v>0.107001125108</c:v>
                </c:pt>
                <c:pt idx="20">
                  <c:v>0.29065493646500001</c:v>
                </c:pt>
                <c:pt idx="21">
                  <c:v>0.38024550499699999</c:v>
                </c:pt>
                <c:pt idx="22">
                  <c:v>0.52282348541799994</c:v>
                </c:pt>
                <c:pt idx="23">
                  <c:v>0.77546309957799997</c:v>
                </c:pt>
                <c:pt idx="24">
                  <c:v>0.87300766800399998</c:v>
                </c:pt>
                <c:pt idx="25">
                  <c:v>0.95644884850800005</c:v>
                </c:pt>
                <c:pt idx="26">
                  <c:v>1.2810278210199999</c:v>
                </c:pt>
                <c:pt idx="27">
                  <c:v>1.6457947820800001</c:v>
                </c:pt>
                <c:pt idx="28">
                  <c:v>1.7636630875699999</c:v>
                </c:pt>
                <c:pt idx="29">
                  <c:v>2.43454153912</c:v>
                </c:pt>
              </c:numCache>
            </c:numRef>
          </c:val>
          <c:smooth val="0"/>
        </c:ser>
        <c:ser>
          <c:idx val="2"/>
          <c:order val="1"/>
          <c:tx>
            <c:v>Bonds</c:v>
          </c:tx>
          <c:marker>
            <c:symbol val="none"/>
          </c:marker>
          <c:val>
            <c:numRef>
              <c:f>Data_1928!$C$2:$C$31</c:f>
              <c:numCache>
                <c:formatCode>0.0%</c:formatCode>
                <c:ptCount val="30"/>
                <c:pt idx="0">
                  <c:v>-0.15506300000000001</c:v>
                </c:pt>
                <c:pt idx="1">
                  <c:v>-0.26172733991800001</c:v>
                </c:pt>
                <c:pt idx="2">
                  <c:v>-0.334061154162</c:v>
                </c:pt>
                <c:pt idx="3">
                  <c:v>-0.37009530489199999</c:v>
                </c:pt>
                <c:pt idx="4">
                  <c:v>-0.37464548444700002</c:v>
                </c:pt>
                <c:pt idx="5">
                  <c:v>-0.32336277785799999</c:v>
                </c:pt>
                <c:pt idx="6">
                  <c:v>-0.39337889703899998</c:v>
                </c:pt>
                <c:pt idx="7">
                  <c:v>-0.42398826994900002</c:v>
                </c:pt>
                <c:pt idx="8">
                  <c:v>-0.42814914828200001</c:v>
                </c:pt>
                <c:pt idx="9">
                  <c:v>-0.43150208138099999</c:v>
                </c:pt>
                <c:pt idx="10">
                  <c:v>-0.394415153214</c:v>
                </c:pt>
                <c:pt idx="11">
                  <c:v>-0.39781914935099999</c:v>
                </c:pt>
                <c:pt idx="12">
                  <c:v>-0.406549326451</c:v>
                </c:pt>
                <c:pt idx="13">
                  <c:v>-0.43396383966099999</c:v>
                </c:pt>
                <c:pt idx="14">
                  <c:v>-0.43805265846800001</c:v>
                </c:pt>
                <c:pt idx="15">
                  <c:v>-0.44384453091600001</c:v>
                </c:pt>
                <c:pt idx="16">
                  <c:v>-0.44786197556200003</c:v>
                </c:pt>
                <c:pt idx="17">
                  <c:v>-0.43262776968900002</c:v>
                </c:pt>
                <c:pt idx="18">
                  <c:v>-0.43242771423999998</c:v>
                </c:pt>
                <c:pt idx="19">
                  <c:v>-0.40770046273799998</c:v>
                </c:pt>
                <c:pt idx="20">
                  <c:v>-0.39947425138499998</c:v>
                </c:pt>
                <c:pt idx="21">
                  <c:v>-0.362143325056</c:v>
                </c:pt>
                <c:pt idx="22">
                  <c:v>-0.38676816470600001</c:v>
                </c:pt>
                <c:pt idx="23">
                  <c:v>-0.39119790619099998</c:v>
                </c:pt>
                <c:pt idx="24">
                  <c:v>-0.39626254979699999</c:v>
                </c:pt>
                <c:pt idx="25">
                  <c:v>-0.40661380950199999</c:v>
                </c:pt>
                <c:pt idx="26">
                  <c:v>-0.41090019398799998</c:v>
                </c:pt>
                <c:pt idx="27">
                  <c:v>-0.38713891222300001</c:v>
                </c:pt>
                <c:pt idx="28">
                  <c:v>-0.41793204174800003</c:v>
                </c:pt>
                <c:pt idx="29">
                  <c:v>-0.39289460175300001</c:v>
                </c:pt>
              </c:numCache>
            </c:numRef>
          </c:val>
          <c:smooth val="0"/>
        </c:ser>
        <c:ser>
          <c:idx val="3"/>
          <c:order val="2"/>
          <c:tx>
            <c:v>Bills</c:v>
          </c:tx>
          <c:marker>
            <c:symbol val="none"/>
          </c:marker>
          <c:val>
            <c:numRef>
              <c:f>Data_1928!$D$2:$D$31</c:f>
              <c:numCache>
                <c:formatCode>0.0%</c:formatCode>
                <c:ptCount val="30"/>
                <c:pt idx="0">
                  <c:v>-0.1775187</c:v>
                </c:pt>
                <c:pt idx="1">
                  <c:v>-0.24551495628200001</c:v>
                </c:pt>
                <c:pt idx="2">
                  <c:v>-0.26038925167600002</c:v>
                </c:pt>
                <c:pt idx="3">
                  <c:v>-0.27419918960799999</c:v>
                </c:pt>
                <c:pt idx="4">
                  <c:v>-0.29581322300099999</c:v>
                </c:pt>
                <c:pt idx="5">
                  <c:v>-0.36516914201700001</c:v>
                </c:pt>
                <c:pt idx="6">
                  <c:v>-0.41765194219099999</c:v>
                </c:pt>
                <c:pt idx="7">
                  <c:v>-0.42913264297699999</c:v>
                </c:pt>
                <c:pt idx="8">
                  <c:v>-0.433039031214</c:v>
                </c:pt>
                <c:pt idx="9">
                  <c:v>-0.43905828566799998</c:v>
                </c:pt>
                <c:pt idx="10">
                  <c:v>-0.46441285115499997</c:v>
                </c:pt>
                <c:pt idx="11">
                  <c:v>-0.46807782045599999</c:v>
                </c:pt>
                <c:pt idx="12">
                  <c:v>-0.46786505158399999</c:v>
                </c:pt>
                <c:pt idx="13">
                  <c:v>-0.462994526829</c:v>
                </c:pt>
                <c:pt idx="14">
                  <c:v>-0.466654111649</c:v>
                </c:pt>
                <c:pt idx="15">
                  <c:v>-0.47347709893000001</c:v>
                </c:pt>
                <c:pt idx="16">
                  <c:v>-0.488246434871</c:v>
                </c:pt>
                <c:pt idx="17">
                  <c:v>-0.494362657604</c:v>
                </c:pt>
                <c:pt idx="18">
                  <c:v>-0.49336837233399999</c:v>
                </c:pt>
                <c:pt idx="19">
                  <c:v>-0.48873127437300001</c:v>
                </c:pt>
                <c:pt idx="20">
                  <c:v>-0.48289800497399998</c:v>
                </c:pt>
                <c:pt idx="21">
                  <c:v>-0.47408922419900001</c:v>
                </c:pt>
                <c:pt idx="22">
                  <c:v>-0.47063396978599997</c:v>
                </c:pt>
                <c:pt idx="23">
                  <c:v>-0.46959302442400003</c:v>
                </c:pt>
                <c:pt idx="24">
                  <c:v>-0.46877613623100001</c:v>
                </c:pt>
                <c:pt idx="25">
                  <c:v>-0.467731537626</c:v>
                </c:pt>
                <c:pt idx="26">
                  <c:v>-0.45958836242000001</c:v>
                </c:pt>
                <c:pt idx="27">
                  <c:v>-0.45045832396699997</c:v>
                </c:pt>
                <c:pt idx="28">
                  <c:v>-0.44167192192600002</c:v>
                </c:pt>
                <c:pt idx="29">
                  <c:v>-0.43359475711899997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90560"/>
        <c:axId val="195492096"/>
      </c:lineChart>
      <c:catAx>
        <c:axId val="1954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492096"/>
        <c:crosses val="autoZero"/>
        <c:auto val="1"/>
        <c:lblAlgn val="ctr"/>
        <c:lblOffset val="100"/>
        <c:noMultiLvlLbl val="0"/>
      </c:catAx>
      <c:valAx>
        <c:axId val="195492096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954905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Stocks</c:v>
          </c:tx>
          <c:marker>
            <c:symbol val="none"/>
          </c:marker>
          <c:val>
            <c:numRef>
              <c:f>Data_1946!$B$2:$B$31</c:f>
              <c:numCache>
                <c:formatCode>0.0%</c:formatCode>
                <c:ptCount val="30"/>
                <c:pt idx="0">
                  <c:v>-0.38237660000000001</c:v>
                </c:pt>
                <c:pt idx="1">
                  <c:v>-0.52452806059599999</c:v>
                </c:pt>
                <c:pt idx="2">
                  <c:v>-0.45152566807700001</c:v>
                </c:pt>
                <c:pt idx="3">
                  <c:v>-0.39144759972400001</c:v>
                </c:pt>
                <c:pt idx="4">
                  <c:v>-0.403681267771</c:v>
                </c:pt>
                <c:pt idx="5">
                  <c:v>-0.48977287651700002</c:v>
                </c:pt>
                <c:pt idx="6">
                  <c:v>-0.45869882015199998</c:v>
                </c:pt>
                <c:pt idx="7">
                  <c:v>-0.34632204283899998</c:v>
                </c:pt>
                <c:pt idx="8">
                  <c:v>-0.43410524012000001</c:v>
                </c:pt>
                <c:pt idx="9">
                  <c:v>-0.37481689884300001</c:v>
                </c:pt>
                <c:pt idx="10">
                  <c:v>-0.30090081454000001</c:v>
                </c:pt>
                <c:pt idx="11">
                  <c:v>-0.25832399630699998</c:v>
                </c:pt>
                <c:pt idx="12">
                  <c:v>-0.28004935373500001</c:v>
                </c:pt>
                <c:pt idx="13">
                  <c:v>-0.23620263149599999</c:v>
                </c:pt>
                <c:pt idx="14">
                  <c:v>-0.143391292492</c:v>
                </c:pt>
                <c:pt idx="15">
                  <c:v>-0.20150011761</c:v>
                </c:pt>
                <c:pt idx="16">
                  <c:v>-0.117841923732</c:v>
                </c:pt>
                <c:pt idx="17">
                  <c:v>1.8443824276500001E-2</c:v>
                </c:pt>
                <c:pt idx="18">
                  <c:v>0.12795417680900001</c:v>
                </c:pt>
                <c:pt idx="19">
                  <c:v>0.107001125108</c:v>
                </c:pt>
                <c:pt idx="20">
                  <c:v>0.29065493646500001</c:v>
                </c:pt>
                <c:pt idx="21">
                  <c:v>0.38024550499699999</c:v>
                </c:pt>
                <c:pt idx="22">
                  <c:v>0.52282348541799994</c:v>
                </c:pt>
                <c:pt idx="23">
                  <c:v>0.77546309957799997</c:v>
                </c:pt>
                <c:pt idx="24">
                  <c:v>0.87300766800399998</c:v>
                </c:pt>
                <c:pt idx="25">
                  <c:v>0.95644884850800005</c:v>
                </c:pt>
                <c:pt idx="26">
                  <c:v>1.2810278210199999</c:v>
                </c:pt>
                <c:pt idx="27">
                  <c:v>1.6457947820800001</c:v>
                </c:pt>
                <c:pt idx="28">
                  <c:v>1.7636630875699999</c:v>
                </c:pt>
                <c:pt idx="29">
                  <c:v>2.43454153912</c:v>
                </c:pt>
              </c:numCache>
            </c:numRef>
          </c:val>
          <c:smooth val="0"/>
        </c:ser>
        <c:ser>
          <c:idx val="1"/>
          <c:order val="1"/>
          <c:tx>
            <c:v>Bonds</c:v>
          </c:tx>
          <c:marker>
            <c:symbol val="none"/>
          </c:marker>
          <c:val>
            <c:numRef>
              <c:f>Data_1946!$C$2:$C$31</c:f>
              <c:numCache>
                <c:formatCode>0.0%</c:formatCode>
                <c:ptCount val="30"/>
                <c:pt idx="0">
                  <c:v>-0.15506300000000001</c:v>
                </c:pt>
                <c:pt idx="1">
                  <c:v>-0.26172733991800001</c:v>
                </c:pt>
                <c:pt idx="2">
                  <c:v>-0.334061154162</c:v>
                </c:pt>
                <c:pt idx="3">
                  <c:v>-0.37009530489199999</c:v>
                </c:pt>
                <c:pt idx="4">
                  <c:v>-0.37464548444700002</c:v>
                </c:pt>
                <c:pt idx="5">
                  <c:v>-0.32336277785799999</c:v>
                </c:pt>
                <c:pt idx="6">
                  <c:v>-0.39337889703899998</c:v>
                </c:pt>
                <c:pt idx="7">
                  <c:v>-0.42398826994900002</c:v>
                </c:pt>
                <c:pt idx="8">
                  <c:v>-0.42814914828200001</c:v>
                </c:pt>
                <c:pt idx="9">
                  <c:v>-0.43150208138099999</c:v>
                </c:pt>
                <c:pt idx="10">
                  <c:v>-0.394415153214</c:v>
                </c:pt>
                <c:pt idx="11">
                  <c:v>-0.39781914935099999</c:v>
                </c:pt>
                <c:pt idx="12">
                  <c:v>-0.406549326451</c:v>
                </c:pt>
                <c:pt idx="13">
                  <c:v>-0.43396383966099999</c:v>
                </c:pt>
                <c:pt idx="14">
                  <c:v>-0.43805265846800001</c:v>
                </c:pt>
                <c:pt idx="15">
                  <c:v>-0.44384453091600001</c:v>
                </c:pt>
                <c:pt idx="16">
                  <c:v>-0.44786197556200003</c:v>
                </c:pt>
                <c:pt idx="17">
                  <c:v>-0.43262776968900002</c:v>
                </c:pt>
                <c:pt idx="18">
                  <c:v>-0.43242771423999998</c:v>
                </c:pt>
                <c:pt idx="19">
                  <c:v>-0.40770046273799998</c:v>
                </c:pt>
                <c:pt idx="20">
                  <c:v>-0.39947425138499998</c:v>
                </c:pt>
                <c:pt idx="21">
                  <c:v>-0.362143325056</c:v>
                </c:pt>
                <c:pt idx="22">
                  <c:v>-0.38676816470600001</c:v>
                </c:pt>
                <c:pt idx="23">
                  <c:v>-0.39119790619099998</c:v>
                </c:pt>
                <c:pt idx="24">
                  <c:v>-0.39626254979699999</c:v>
                </c:pt>
                <c:pt idx="25">
                  <c:v>-0.40661380950199999</c:v>
                </c:pt>
                <c:pt idx="26">
                  <c:v>-0.41090019398799998</c:v>
                </c:pt>
                <c:pt idx="27">
                  <c:v>-0.38713891222300001</c:v>
                </c:pt>
                <c:pt idx="28">
                  <c:v>-0.36635716045299999</c:v>
                </c:pt>
                <c:pt idx="29">
                  <c:v>-0.39289460175300001</c:v>
                </c:pt>
              </c:numCache>
            </c:numRef>
          </c:val>
          <c:smooth val="0"/>
        </c:ser>
        <c:ser>
          <c:idx val="2"/>
          <c:order val="2"/>
          <c:tx>
            <c:v>Bills</c:v>
          </c:tx>
          <c:marker>
            <c:symbol val="none"/>
          </c:marker>
          <c:val>
            <c:numRef>
              <c:f>Data_1946!$D$2:$D$31</c:f>
              <c:numCache>
                <c:formatCode>0.0%</c:formatCode>
                <c:ptCount val="30"/>
                <c:pt idx="0">
                  <c:v>-0.1775187</c:v>
                </c:pt>
                <c:pt idx="1">
                  <c:v>-0.24551495628200001</c:v>
                </c:pt>
                <c:pt idx="2">
                  <c:v>-0.26038925167600002</c:v>
                </c:pt>
                <c:pt idx="3">
                  <c:v>-0.23690890320999999</c:v>
                </c:pt>
                <c:pt idx="4">
                  <c:v>-0.27324882742099998</c:v>
                </c:pt>
                <c:pt idx="5">
                  <c:v>-0.30609798042199998</c:v>
                </c:pt>
                <c:pt idx="6">
                  <c:v>-0.29974683401699997</c:v>
                </c:pt>
                <c:pt idx="7">
                  <c:v>-0.29175736554499998</c:v>
                </c:pt>
                <c:pt idx="8">
                  <c:v>-0.27969252309199999</c:v>
                </c:pt>
                <c:pt idx="9">
                  <c:v>-0.27043318656799997</c:v>
                </c:pt>
                <c:pt idx="10">
                  <c:v>-0.27353435622200001</c:v>
                </c:pt>
                <c:pt idx="11">
                  <c:v>-0.27112648584600002</c:v>
                </c:pt>
                <c:pt idx="12">
                  <c:v>-0.27098479283499999</c:v>
                </c:pt>
                <c:pt idx="13">
                  <c:v>-0.25983158917999999</c:v>
                </c:pt>
                <c:pt idx="14">
                  <c:v>-0.247326739947</c:v>
                </c:pt>
                <c:pt idx="15">
                  <c:v>-0.23529254826099999</c:v>
                </c:pt>
                <c:pt idx="16">
                  <c:v>-0.22422975496899999</c:v>
                </c:pt>
                <c:pt idx="17">
                  <c:v>-0.21286270387699999</c:v>
                </c:pt>
                <c:pt idx="18">
                  <c:v>-0.19287626464999999</c:v>
                </c:pt>
                <c:pt idx="19">
                  <c:v>-0.176920074101</c:v>
                </c:pt>
                <c:pt idx="20">
                  <c:v>-0.16555432802</c:v>
                </c:pt>
                <c:pt idx="21">
                  <c:v>-0.154785890068</c:v>
                </c:pt>
                <c:pt idx="22">
                  <c:v>-0.15021970536000001</c:v>
                </c:pt>
                <c:pt idx="23">
                  <c:v>-0.147136532495</c:v>
                </c:pt>
                <c:pt idx="24">
                  <c:v>-0.13758693496300001</c:v>
                </c:pt>
                <c:pt idx="25">
                  <c:v>-0.12660263847799999</c:v>
                </c:pt>
                <c:pt idx="26">
                  <c:v>-0.121854239042</c:v>
                </c:pt>
                <c:pt idx="27">
                  <c:v>-0.13920534550399999</c:v>
                </c:pt>
                <c:pt idx="28">
                  <c:v>-0.17843743915400001</c:v>
                </c:pt>
                <c:pt idx="29">
                  <c:v>-0.186212871542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67712"/>
        <c:axId val="97269248"/>
      </c:lineChart>
      <c:catAx>
        <c:axId val="972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269248"/>
        <c:crosses val="autoZero"/>
        <c:auto val="1"/>
        <c:lblAlgn val="ctr"/>
        <c:lblOffset val="100"/>
        <c:tickLblSkip val="2"/>
        <c:noMultiLvlLbl val="0"/>
      </c:catAx>
      <c:valAx>
        <c:axId val="972692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72677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Stocks</c:v>
          </c:tx>
          <c:marker>
            <c:symbol val="none"/>
          </c:marker>
          <c:cat>
            <c:numRef>
              <c:f>Returns!$A$2:$A$85</c:f>
              <c:numCache>
                <c:formatCode>General</c:formatCode>
                <c:ptCount val="84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</c:numCache>
            </c:numRef>
          </c:cat>
          <c:val>
            <c:numRef>
              <c:f>Returns!$R$2:$R$85</c:f>
              <c:numCache>
                <c:formatCode>General</c:formatCode>
                <c:ptCount val="84"/>
                <c:pt idx="0">
                  <c:v>2</c:v>
                </c:pt>
                <c:pt idx="1">
                  <c:v>2.1612663654342401</c:v>
                </c:pt>
                <c:pt idx="2">
                  <c:v>2.120857198230246</c:v>
                </c:pt>
                <c:pt idx="3">
                  <c:v>2.0308160466259264</c:v>
                </c:pt>
                <c:pt idx="4">
                  <c:v>1.8469032939422556</c:v>
                </c:pt>
                <c:pt idx="5">
                  <c:v>1.8539421841516417</c:v>
                </c:pt>
                <c:pt idx="6">
                  <c:v>2.0277594406476807</c:v>
                </c:pt>
                <c:pt idx="7">
                  <c:v>2.0158492934979964</c:v>
                </c:pt>
                <c:pt idx="8">
                  <c:v>2.1734720410167556</c:v>
                </c:pt>
                <c:pt idx="9">
                  <c:v>2.2890516684297779</c:v>
                </c:pt>
                <c:pt idx="10">
                  <c:v>2.0800602414713185</c:v>
                </c:pt>
                <c:pt idx="11">
                  <c:v>2.2008242336218968</c:v>
                </c:pt>
                <c:pt idx="12">
                  <c:v>2.1960205252190761</c:v>
                </c:pt>
                <c:pt idx="13">
                  <c:v>2.1435312466715559</c:v>
                </c:pt>
                <c:pt idx="14">
                  <c:v>2.0317159093938355</c:v>
                </c:pt>
                <c:pt idx="15">
                  <c:v>2.0736520700119594</c:v>
                </c:pt>
                <c:pt idx="16">
                  <c:v>2.1603727846904888</c:v>
                </c:pt>
                <c:pt idx="17">
                  <c:v>2.2275595487729105</c:v>
                </c:pt>
                <c:pt idx="18">
                  <c:v>2.3532776111883087</c:v>
                </c:pt>
                <c:pt idx="19">
                  <c:v>2.2191992208163946</c:v>
                </c:pt>
                <c:pt idx="20">
                  <c:v>2.2031085864895599</c:v>
                </c:pt>
                <c:pt idx="21">
                  <c:v>2.214715184548981</c:v>
                </c:pt>
                <c:pt idx="22">
                  <c:v>2.2952503662478212</c:v>
                </c:pt>
                <c:pt idx="23">
                  <c:v>2.3917356053070167</c:v>
                </c:pt>
                <c:pt idx="24">
                  <c:v>2.4624382650264902</c:v>
                </c:pt>
                <c:pt idx="25">
                  <c:v>2.5320889010252867</c:v>
                </c:pt>
                <c:pt idx="26">
                  <c:v>2.5234963675675459</c:v>
                </c:pt>
                <c:pt idx="27">
                  <c:v>2.7090484093787977</c:v>
                </c:pt>
                <c:pt idx="28">
                  <c:v>2.830363528787299</c:v>
                </c:pt>
                <c:pt idx="29">
                  <c:v>2.8492924711531091</c:v>
                </c:pt>
                <c:pt idx="30">
                  <c:v>2.7870181830267131</c:v>
                </c:pt>
                <c:pt idx="31">
                  <c:v>2.9391824605056667</c:v>
                </c:pt>
                <c:pt idx="32">
                  <c:v>2.9818756850518628</c:v>
                </c:pt>
                <c:pt idx="33">
                  <c:v>2.9774207651628868</c:v>
                </c:pt>
                <c:pt idx="34">
                  <c:v>3.0776839642359004</c:v>
                </c:pt>
                <c:pt idx="35">
                  <c:v>3.031234284263864</c:v>
                </c:pt>
                <c:pt idx="36">
                  <c:v>3.1138949475012487</c:v>
                </c:pt>
                <c:pt idx="37">
                  <c:v>3.1762856120162635</c:v>
                </c:pt>
                <c:pt idx="38">
                  <c:v>3.219557170004923</c:v>
                </c:pt>
                <c:pt idx="39">
                  <c:v>3.1569290021831993</c:v>
                </c:pt>
                <c:pt idx="40">
                  <c:v>3.2388538687391648</c:v>
                </c:pt>
                <c:pt idx="41">
                  <c:v>3.2645293006224829</c:v>
                </c:pt>
                <c:pt idx="42">
                  <c:v>3.1968143903398389</c:v>
                </c:pt>
                <c:pt idx="43">
                  <c:v>3.1879948627175181</c:v>
                </c:pt>
                <c:pt idx="44">
                  <c:v>3.2331365346247822</c:v>
                </c:pt>
                <c:pt idx="45">
                  <c:v>3.2951679508671896</c:v>
                </c:pt>
                <c:pt idx="46">
                  <c:v>3.1815691006159583</c:v>
                </c:pt>
                <c:pt idx="47">
                  <c:v>2.9722928424422781</c:v>
                </c:pt>
                <c:pt idx="48">
                  <c:v>3.0864485462341595</c:v>
                </c:pt>
                <c:pt idx="49">
                  <c:v>3.1618682662521977</c:v>
                </c:pt>
                <c:pt idx="50">
                  <c:v>3.0979745157446472</c:v>
                </c:pt>
                <c:pt idx="51">
                  <c:v>3.086944787413918</c:v>
                </c:pt>
                <c:pt idx="52">
                  <c:v>3.1090680967432878</c:v>
                </c:pt>
                <c:pt idx="53">
                  <c:v>3.1854306923834383</c:v>
                </c:pt>
                <c:pt idx="54">
                  <c:v>3.1218320265128532</c:v>
                </c:pt>
                <c:pt idx="55">
                  <c:v>3.1884941110569396</c:v>
                </c:pt>
                <c:pt idx="56">
                  <c:v>3.2623920792374355</c:v>
                </c:pt>
                <c:pt idx="57">
                  <c:v>3.2718486267768587</c:v>
                </c:pt>
                <c:pt idx="58">
                  <c:v>3.3771589219667235</c:v>
                </c:pt>
                <c:pt idx="59">
                  <c:v>3.446797793649631</c:v>
                </c:pt>
                <c:pt idx="60">
                  <c:v>3.4527312741249414</c:v>
                </c:pt>
                <c:pt idx="61">
                  <c:v>3.5024166485598736</c:v>
                </c:pt>
                <c:pt idx="62">
                  <c:v>3.6056478863224246</c:v>
                </c:pt>
                <c:pt idx="63">
                  <c:v>3.5638950825753568</c:v>
                </c:pt>
                <c:pt idx="64">
                  <c:v>3.6682651371166606</c:v>
                </c:pt>
                <c:pt idx="65">
                  <c:v>3.6877526010770669</c:v>
                </c:pt>
                <c:pt idx="66">
                  <c:v>3.718034844211703</c:v>
                </c:pt>
                <c:pt idx="67">
                  <c:v>3.7121543853417962</c:v>
                </c:pt>
                <c:pt idx="68">
                  <c:v>3.8413981233821555</c:v>
                </c:pt>
                <c:pt idx="69">
                  <c:v>3.9223762320241748</c:v>
                </c:pt>
                <c:pt idx="70">
                  <c:v>4.0368457639907298</c:v>
                </c:pt>
                <c:pt idx="71">
                  <c:v>4.1397186876496495</c:v>
                </c:pt>
                <c:pt idx="72">
                  <c:v>4.2123561515689669</c:v>
                </c:pt>
                <c:pt idx="73">
                  <c:v>4.154776910810174</c:v>
                </c:pt>
                <c:pt idx="74">
                  <c:v>4.0922861770315961</c:v>
                </c:pt>
                <c:pt idx="75">
                  <c:v>3.9711128482215057</c:v>
                </c:pt>
                <c:pt idx="76">
                  <c:v>4.0731364563295545</c:v>
                </c:pt>
                <c:pt idx="77">
                  <c:v>4.1044820544300267</c:v>
                </c:pt>
                <c:pt idx="78">
                  <c:v>4.1105814230619107</c:v>
                </c:pt>
                <c:pt idx="79">
                  <c:v>4.1639263186164737</c:v>
                </c:pt>
                <c:pt idx="80">
                  <c:v>4.1699588341912461</c:v>
                </c:pt>
                <c:pt idx="81">
                  <c:v>3.9715586528353906</c:v>
                </c:pt>
                <c:pt idx="82">
                  <c:v>4.0621646722321518</c:v>
                </c:pt>
                <c:pt idx="83">
                  <c:v>4.1166409063072429</c:v>
                </c:pt>
              </c:numCache>
            </c:numRef>
          </c:val>
          <c:smooth val="0"/>
        </c:ser>
        <c:ser>
          <c:idx val="1"/>
          <c:order val="1"/>
          <c:tx>
            <c:v>Bonds</c:v>
          </c:tx>
          <c:marker>
            <c:symbol val="none"/>
          </c:marker>
          <c:cat>
            <c:numRef>
              <c:f>Returns!$A$2:$A$85</c:f>
              <c:numCache>
                <c:formatCode>General</c:formatCode>
                <c:ptCount val="84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</c:numCache>
            </c:numRef>
          </c:cat>
          <c:val>
            <c:numRef>
              <c:f>Returns!$S$2:$S$85</c:f>
              <c:numCache>
                <c:formatCode>General</c:formatCode>
                <c:ptCount val="84"/>
                <c:pt idx="0">
                  <c:v>2</c:v>
                </c:pt>
                <c:pt idx="1">
                  <c:v>2.0085834383286305</c:v>
                </c:pt>
                <c:pt idx="2">
                  <c:v>2.0240069079454583</c:v>
                </c:pt>
                <c:pt idx="3">
                  <c:v>2.0690768658496901</c:v>
                </c:pt>
                <c:pt idx="4">
                  <c:v>2.0974722912836574</c:v>
                </c:pt>
                <c:pt idx="5">
                  <c:v>2.1732526506042831</c:v>
                </c:pt>
                <c:pt idx="6">
                  <c:v>2.177989372429626</c:v>
                </c:pt>
                <c:pt idx="7">
                  <c:v>2.205114026736736</c:v>
                </c:pt>
                <c:pt idx="8">
                  <c:v>2.2115155832346924</c:v>
                </c:pt>
                <c:pt idx="9">
                  <c:v>2.2267525786079827</c:v>
                </c:pt>
                <c:pt idx="10">
                  <c:v>2.220289589003936</c:v>
                </c:pt>
                <c:pt idx="11">
                  <c:v>2.2496237649915658</c:v>
                </c:pt>
                <c:pt idx="12">
                  <c:v>2.2683658607539479</c:v>
                </c:pt>
                <c:pt idx="13">
                  <c:v>2.288253263619962</c:v>
                </c:pt>
                <c:pt idx="14">
                  <c:v>2.2329871616726726</c:v>
                </c:pt>
                <c:pt idx="15">
                  <c:v>2.2026720482637829</c:v>
                </c:pt>
                <c:pt idx="16">
                  <c:v>2.2006322483923149</c:v>
                </c:pt>
                <c:pt idx="17">
                  <c:v>2.2018515540912427</c:v>
                </c:pt>
                <c:pt idx="18">
                  <c:v>2.2085434990709651</c:v>
                </c:pt>
                <c:pt idx="19">
                  <c:v>2.1379528702015551</c:v>
                </c:pt>
                <c:pt idx="20">
                  <c:v>2.1021313396335435</c:v>
                </c:pt>
                <c:pt idx="21">
                  <c:v>2.0975846627581212</c:v>
                </c:pt>
                <c:pt idx="22">
                  <c:v>2.1258902558194528</c:v>
                </c:pt>
                <c:pt idx="23">
                  <c:v>2.101311953651658</c:v>
                </c:pt>
                <c:pt idx="24">
                  <c:v>2.0730515445394362</c:v>
                </c:pt>
                <c:pt idx="25">
                  <c:v>2.0795829613722558</c:v>
                </c:pt>
                <c:pt idx="26">
                  <c:v>2.0940654451940346</c:v>
                </c:pt>
                <c:pt idx="27">
                  <c:v>2.1112386131552534</c:v>
                </c:pt>
                <c:pt idx="28">
                  <c:v>2.1037279319513815</c:v>
                </c:pt>
                <c:pt idx="29">
                  <c:v>2.0803297470674385</c:v>
                </c:pt>
                <c:pt idx="30">
                  <c:v>2.0969513554774037</c:v>
                </c:pt>
                <c:pt idx="31">
                  <c:v>2.0798529435673254</c:v>
                </c:pt>
                <c:pt idx="32">
                  <c:v>2.0604012287389462</c:v>
                </c:pt>
                <c:pt idx="33">
                  <c:v>2.10289585958949</c:v>
                </c:pt>
                <c:pt idx="34">
                  <c:v>2.1088860995344789</c:v>
                </c:pt>
                <c:pt idx="35">
                  <c:v>2.1274063119356548</c:v>
                </c:pt>
                <c:pt idx="36">
                  <c:v>2.1275594171791052</c:v>
                </c:pt>
                <c:pt idx="37">
                  <c:v>2.1393798358777469</c:v>
                </c:pt>
                <c:pt idx="38">
                  <c:v>2.1341232415194811</c:v>
                </c:pt>
                <c:pt idx="39">
                  <c:v>2.1317318718904752</c:v>
                </c:pt>
                <c:pt idx="40">
                  <c:v>2.111191421103332</c:v>
                </c:pt>
                <c:pt idx="41">
                  <c:v>2.1048491073600801</c:v>
                </c:pt>
                <c:pt idx="42">
                  <c:v>2.0532269564669399</c:v>
                </c:pt>
                <c:pt idx="43">
                  <c:v>2.099252493361746</c:v>
                </c:pt>
                <c:pt idx="44">
                  <c:v>2.1266986138895589</c:v>
                </c:pt>
                <c:pt idx="45">
                  <c:v>2.1241447205944679</c:v>
                </c:pt>
                <c:pt idx="46">
                  <c:v>2.1016585338428251</c:v>
                </c:pt>
                <c:pt idx="47">
                  <c:v>2.0542201633330524</c:v>
                </c:pt>
                <c:pt idx="48">
                  <c:v>2.0395279649450444</c:v>
                </c:pt>
                <c:pt idx="49">
                  <c:v>2.0853012027381377</c:v>
                </c:pt>
                <c:pt idx="50">
                  <c:v>2.0611416991037714</c:v>
                </c:pt>
                <c:pt idx="51">
                  <c:v>2.016359262385615</c:v>
                </c:pt>
                <c:pt idx="52">
                  <c:v>1.9577517198015382</c:v>
                </c:pt>
                <c:pt idx="53">
                  <c:v>1.8845760481922242</c:v>
                </c:pt>
                <c:pt idx="54">
                  <c:v>1.8814274928799219</c:v>
                </c:pt>
                <c:pt idx="55">
                  <c:v>1.9919505725813145</c:v>
                </c:pt>
                <c:pt idx="56">
                  <c:v>1.9893763650118192</c:v>
                </c:pt>
                <c:pt idx="57">
                  <c:v>2.0299048529637194</c:v>
                </c:pt>
                <c:pt idx="58">
                  <c:v>2.1159489222229828</c:v>
                </c:pt>
                <c:pt idx="59">
                  <c:v>2.2064965258628972</c:v>
                </c:pt>
                <c:pt idx="60">
                  <c:v>2.1636516144515783</c:v>
                </c:pt>
                <c:pt idx="61">
                  <c:v>2.1798514364901842</c:v>
                </c:pt>
                <c:pt idx="62">
                  <c:v>2.2330939584826455</c:v>
                </c:pt>
                <c:pt idx="63">
                  <c:v>2.2336743958707195</c:v>
                </c:pt>
                <c:pt idx="64">
                  <c:v>2.2826430929749444</c:v>
                </c:pt>
                <c:pt idx="65">
                  <c:v>2.3098269031840735</c:v>
                </c:pt>
                <c:pt idx="66">
                  <c:v>2.3569521371608584</c:v>
                </c:pt>
                <c:pt idx="67">
                  <c:v>2.3077311265343625</c:v>
                </c:pt>
                <c:pt idx="68">
                  <c:v>2.3903068004428425</c:v>
                </c:pt>
                <c:pt idx="69">
                  <c:v>2.3820090980300725</c:v>
                </c:pt>
                <c:pt idx="70">
                  <c:v>2.4163872519234801</c:v>
                </c:pt>
                <c:pt idx="71">
                  <c:v>2.4706482090910553</c:v>
                </c:pt>
                <c:pt idx="72">
                  <c:v>2.4203574268324641</c:v>
                </c:pt>
                <c:pt idx="73">
                  <c:v>2.4744845581180943</c:v>
                </c:pt>
                <c:pt idx="74">
                  <c:v>2.491594226315947</c:v>
                </c:pt>
                <c:pt idx="75">
                  <c:v>2.543684159865212</c:v>
                </c:pt>
                <c:pt idx="76">
                  <c:v>2.5371226389883303</c:v>
                </c:pt>
                <c:pt idx="77">
                  <c:v>2.5424509237990467</c:v>
                </c:pt>
                <c:pt idx="78">
                  <c:v>2.5400746634658908</c:v>
                </c:pt>
                <c:pt idx="79">
                  <c:v>2.5375455828770379</c:v>
                </c:pt>
                <c:pt idx="80">
                  <c:v>2.5633785501097335</c:v>
                </c:pt>
                <c:pt idx="81">
                  <c:v>2.642590883291374</c:v>
                </c:pt>
                <c:pt idx="82">
                  <c:v>2.5778898695873451</c:v>
                </c:pt>
                <c:pt idx="83">
                  <c:v>2.6071286417694148</c:v>
                </c:pt>
              </c:numCache>
            </c:numRef>
          </c:val>
          <c:smooth val="0"/>
        </c:ser>
        <c:ser>
          <c:idx val="2"/>
          <c:order val="2"/>
          <c:tx>
            <c:v>Bills</c:v>
          </c:tx>
          <c:marker>
            <c:symbol val="none"/>
          </c:marker>
          <c:cat>
            <c:numRef>
              <c:f>Returns!$A$2:$A$85</c:f>
              <c:numCache>
                <c:formatCode>General</c:formatCode>
                <c:ptCount val="84"/>
                <c:pt idx="0">
                  <c:v>1927</c:v>
                </c:pt>
                <c:pt idx="1">
                  <c:v>1928</c:v>
                </c:pt>
                <c:pt idx="2">
                  <c:v>1929</c:v>
                </c:pt>
                <c:pt idx="3">
                  <c:v>1930</c:v>
                </c:pt>
                <c:pt idx="4">
                  <c:v>1931</c:v>
                </c:pt>
                <c:pt idx="5">
                  <c:v>1932</c:v>
                </c:pt>
                <c:pt idx="6">
                  <c:v>1933</c:v>
                </c:pt>
                <c:pt idx="7">
                  <c:v>1934</c:v>
                </c:pt>
                <c:pt idx="8">
                  <c:v>1935</c:v>
                </c:pt>
                <c:pt idx="9">
                  <c:v>1936</c:v>
                </c:pt>
                <c:pt idx="10">
                  <c:v>1937</c:v>
                </c:pt>
                <c:pt idx="11">
                  <c:v>1938</c:v>
                </c:pt>
                <c:pt idx="12">
                  <c:v>1939</c:v>
                </c:pt>
                <c:pt idx="13">
                  <c:v>1940</c:v>
                </c:pt>
                <c:pt idx="14">
                  <c:v>1941</c:v>
                </c:pt>
                <c:pt idx="15">
                  <c:v>1942</c:v>
                </c:pt>
                <c:pt idx="16">
                  <c:v>1943</c:v>
                </c:pt>
                <c:pt idx="17">
                  <c:v>1944</c:v>
                </c:pt>
                <c:pt idx="18">
                  <c:v>1945</c:v>
                </c:pt>
                <c:pt idx="19">
                  <c:v>1946</c:v>
                </c:pt>
                <c:pt idx="20">
                  <c:v>1947</c:v>
                </c:pt>
                <c:pt idx="21">
                  <c:v>1948</c:v>
                </c:pt>
                <c:pt idx="22">
                  <c:v>1949</c:v>
                </c:pt>
                <c:pt idx="23">
                  <c:v>1950</c:v>
                </c:pt>
                <c:pt idx="24">
                  <c:v>1951</c:v>
                </c:pt>
                <c:pt idx="25">
                  <c:v>1952</c:v>
                </c:pt>
                <c:pt idx="26">
                  <c:v>1953</c:v>
                </c:pt>
                <c:pt idx="27">
                  <c:v>1954</c:v>
                </c:pt>
                <c:pt idx="28">
                  <c:v>1955</c:v>
                </c:pt>
                <c:pt idx="29">
                  <c:v>1956</c:v>
                </c:pt>
                <c:pt idx="30">
                  <c:v>1957</c:v>
                </c:pt>
                <c:pt idx="31">
                  <c:v>1958</c:v>
                </c:pt>
                <c:pt idx="32">
                  <c:v>1959</c:v>
                </c:pt>
                <c:pt idx="33">
                  <c:v>1960</c:v>
                </c:pt>
                <c:pt idx="34">
                  <c:v>1961</c:v>
                </c:pt>
                <c:pt idx="35">
                  <c:v>1962</c:v>
                </c:pt>
                <c:pt idx="36">
                  <c:v>1963</c:v>
                </c:pt>
                <c:pt idx="37">
                  <c:v>1964</c:v>
                </c:pt>
                <c:pt idx="38">
                  <c:v>1965</c:v>
                </c:pt>
                <c:pt idx="39">
                  <c:v>1966</c:v>
                </c:pt>
                <c:pt idx="40">
                  <c:v>1967</c:v>
                </c:pt>
                <c:pt idx="41">
                  <c:v>1968</c:v>
                </c:pt>
                <c:pt idx="42">
                  <c:v>1969</c:v>
                </c:pt>
                <c:pt idx="43">
                  <c:v>1970</c:v>
                </c:pt>
                <c:pt idx="44">
                  <c:v>1971</c:v>
                </c:pt>
                <c:pt idx="45">
                  <c:v>1972</c:v>
                </c:pt>
                <c:pt idx="46">
                  <c:v>1973</c:v>
                </c:pt>
                <c:pt idx="47">
                  <c:v>1974</c:v>
                </c:pt>
                <c:pt idx="48">
                  <c:v>1975</c:v>
                </c:pt>
                <c:pt idx="49">
                  <c:v>1976</c:v>
                </c:pt>
                <c:pt idx="50">
                  <c:v>1977</c:v>
                </c:pt>
                <c:pt idx="51">
                  <c:v>1978</c:v>
                </c:pt>
                <c:pt idx="52">
                  <c:v>1979</c:v>
                </c:pt>
                <c:pt idx="53">
                  <c:v>1980</c:v>
                </c:pt>
                <c:pt idx="54">
                  <c:v>1981</c:v>
                </c:pt>
                <c:pt idx="55">
                  <c:v>1982</c:v>
                </c:pt>
                <c:pt idx="56">
                  <c:v>1983</c:v>
                </c:pt>
                <c:pt idx="57">
                  <c:v>1984</c:v>
                </c:pt>
                <c:pt idx="58">
                  <c:v>1985</c:v>
                </c:pt>
                <c:pt idx="59">
                  <c:v>1986</c:v>
                </c:pt>
                <c:pt idx="60">
                  <c:v>1987</c:v>
                </c:pt>
                <c:pt idx="61">
                  <c:v>1988</c:v>
                </c:pt>
                <c:pt idx="62">
                  <c:v>1989</c:v>
                </c:pt>
                <c:pt idx="63">
                  <c:v>1990</c:v>
                </c:pt>
                <c:pt idx="64">
                  <c:v>1991</c:v>
                </c:pt>
                <c:pt idx="65">
                  <c:v>1992</c:v>
                </c:pt>
                <c:pt idx="66">
                  <c:v>1993</c:v>
                </c:pt>
                <c:pt idx="67">
                  <c:v>1994</c:v>
                </c:pt>
                <c:pt idx="68">
                  <c:v>1995</c:v>
                </c:pt>
                <c:pt idx="69">
                  <c:v>1996</c:v>
                </c:pt>
                <c:pt idx="70">
                  <c:v>1997</c:v>
                </c:pt>
                <c:pt idx="71">
                  <c:v>1998</c:v>
                </c:pt>
                <c:pt idx="72">
                  <c:v>1999</c:v>
                </c:pt>
                <c:pt idx="73">
                  <c:v>2000</c:v>
                </c:pt>
                <c:pt idx="74">
                  <c:v>2001</c:v>
                </c:pt>
                <c:pt idx="75">
                  <c:v>2002</c:v>
                </c:pt>
                <c:pt idx="76">
                  <c:v>2003</c:v>
                </c:pt>
                <c:pt idx="77">
                  <c:v>2004</c:v>
                </c:pt>
                <c:pt idx="78">
                  <c:v>2005</c:v>
                </c:pt>
                <c:pt idx="79">
                  <c:v>2006</c:v>
                </c:pt>
                <c:pt idx="80">
                  <c:v>2007</c:v>
                </c:pt>
                <c:pt idx="81">
                  <c:v>2008</c:v>
                </c:pt>
                <c:pt idx="82">
                  <c:v>2009</c:v>
                </c:pt>
                <c:pt idx="83">
                  <c:v>2010</c:v>
                </c:pt>
              </c:numCache>
            </c:numRef>
          </c:cat>
          <c:val>
            <c:numRef>
              <c:f>Returns!$T$2:$T$85</c:f>
              <c:numCache>
                <c:formatCode>General</c:formatCode>
                <c:ptCount val="84"/>
                <c:pt idx="0">
                  <c:v>2</c:v>
                </c:pt>
                <c:pt idx="1">
                  <c:v>2.0180180288606229</c:v>
                </c:pt>
                <c:pt idx="2">
                  <c:v>2.0290604012830165</c:v>
                </c:pt>
                <c:pt idx="3">
                  <c:v>2.0741695058531997</c:v>
                </c:pt>
                <c:pt idx="4">
                  <c:v>2.1219378641564188</c:v>
                </c:pt>
                <c:pt idx="5">
                  <c:v>2.1686045662930944</c:v>
                </c:pt>
                <c:pt idx="6">
                  <c:v>2.1694577244118878</c:v>
                </c:pt>
                <c:pt idx="7">
                  <c:v>2.1642359875879782</c:v>
                </c:pt>
                <c:pt idx="8">
                  <c:v>2.1518795989087933</c:v>
                </c:pt>
                <c:pt idx="9">
                  <c:v>2.1462879130502155</c:v>
                </c:pt>
                <c:pt idx="10">
                  <c:v>2.1350379353011482</c:v>
                </c:pt>
                <c:pt idx="11">
                  <c:v>2.1472750819228681</c:v>
                </c:pt>
                <c:pt idx="12">
                  <c:v>2.1474487649813332</c:v>
                </c:pt>
                <c:pt idx="13">
                  <c:v>2.1444667166656508</c:v>
                </c:pt>
                <c:pt idx="14">
                  <c:v>2.0994368797693803</c:v>
                </c:pt>
                <c:pt idx="15">
                  <c:v>2.0599444732600234</c:v>
                </c:pt>
                <c:pt idx="16">
                  <c:v>2.0485989287531119</c:v>
                </c:pt>
                <c:pt idx="17">
                  <c:v>2.040184478053535</c:v>
                </c:pt>
                <c:pt idx="18">
                  <c:v>2.0319987129526127</c:v>
                </c:pt>
                <c:pt idx="19">
                  <c:v>1.947124745533124</c:v>
                </c:pt>
                <c:pt idx="20">
                  <c:v>1.9096493480582508</c:v>
                </c:pt>
                <c:pt idx="21">
                  <c:v>1.9010019268294658</c:v>
                </c:pt>
                <c:pt idx="22">
                  <c:v>1.914575099494096</c:v>
                </c:pt>
                <c:pt idx="23">
                  <c:v>1.8933844541091771</c:v>
                </c:pt>
                <c:pt idx="24">
                  <c:v>1.8732968644438941</c:v>
                </c:pt>
                <c:pt idx="25">
                  <c:v>1.8772537939837235</c:v>
                </c:pt>
                <c:pt idx="26">
                  <c:v>1.8821807796151901</c:v>
                </c:pt>
                <c:pt idx="27">
                  <c:v>1.8895166357998403</c:v>
                </c:pt>
                <c:pt idx="28">
                  <c:v>1.8950637835152513</c:v>
                </c:pt>
                <c:pt idx="29">
                  <c:v>1.8932137932928317</c:v>
                </c:pt>
                <c:pt idx="30">
                  <c:v>1.8946508820512233</c:v>
                </c:pt>
                <c:pt idx="31">
                  <c:v>1.8947353006932792</c:v>
                </c:pt>
                <c:pt idx="32">
                  <c:v>1.9013292591272972</c:v>
                </c:pt>
                <c:pt idx="33">
                  <c:v>1.9086052002402523</c:v>
                </c:pt>
                <c:pt idx="34">
                  <c:v>1.9154940351715484</c:v>
                </c:pt>
                <c:pt idx="35">
                  <c:v>1.921731831002615</c:v>
                </c:pt>
                <c:pt idx="36">
                  <c:v>1.9280492035686836</c:v>
                </c:pt>
                <c:pt idx="37">
                  <c:v>1.938938831888569</c:v>
                </c:pt>
                <c:pt idx="38">
                  <c:v>1.9474407227598336</c:v>
                </c:pt>
                <c:pt idx="39">
                  <c:v>1.9533967793994891</c:v>
                </c:pt>
                <c:pt idx="40">
                  <c:v>1.9589654514685264</c:v>
                </c:pt>
                <c:pt idx="41">
                  <c:v>1.9613053690678759</c:v>
                </c:pt>
                <c:pt idx="42">
                  <c:v>1.9628782247119716</c:v>
                </c:pt>
                <c:pt idx="43">
                  <c:v>1.9677140401441464</c:v>
                </c:pt>
                <c:pt idx="44">
                  <c:v>1.9732105885640407</c:v>
                </c:pt>
                <c:pt idx="45">
                  <c:v>1.9755653221680431</c:v>
                </c:pt>
                <c:pt idx="46">
                  <c:v>1.9668982743301926</c:v>
                </c:pt>
                <c:pt idx="47">
                  <c:v>1.946639352903518</c:v>
                </c:pt>
                <c:pt idx="48">
                  <c:v>1.9425095293570693</c:v>
                </c:pt>
                <c:pt idx="49">
                  <c:v>1.9429659066997929</c:v>
                </c:pt>
                <c:pt idx="50">
                  <c:v>1.9360888471986062</c:v>
                </c:pt>
                <c:pt idx="51">
                  <c:v>1.9269260552855749</c:v>
                </c:pt>
                <c:pt idx="52">
                  <c:v>1.9121102089927529</c:v>
                </c:pt>
                <c:pt idx="53">
                  <c:v>1.906443641900128</c:v>
                </c:pt>
                <c:pt idx="54">
                  <c:v>1.9291921099416591</c:v>
                </c:pt>
                <c:pt idx="55">
                  <c:v>1.9593067135706166</c:v>
                </c:pt>
                <c:pt idx="56">
                  <c:v>1.979083377372076</c:v>
                </c:pt>
                <c:pt idx="57">
                  <c:v>2.0029994503899053</c:v>
                </c:pt>
                <c:pt idx="58">
                  <c:v>2.0187418953944705</c:v>
                </c:pt>
                <c:pt idx="59">
                  <c:v>2.0396916460256751</c:v>
                </c:pt>
                <c:pt idx="60">
                  <c:v>2.0452393940363254</c:v>
                </c:pt>
                <c:pt idx="61">
                  <c:v>2.0539697920383468</c:v>
                </c:pt>
                <c:pt idx="62">
                  <c:v>2.0687535997650044</c:v>
                </c:pt>
                <c:pt idx="63">
                  <c:v>2.0749788520477379</c:v>
                </c:pt>
                <c:pt idx="64">
                  <c:v>2.0858963907728696</c:v>
                </c:pt>
                <c:pt idx="65">
                  <c:v>2.0881028551614813</c:v>
                </c:pt>
                <c:pt idx="66">
                  <c:v>2.0891074749011884</c:v>
                </c:pt>
                <c:pt idx="67">
                  <c:v>2.0947816523242704</c:v>
                </c:pt>
                <c:pt idx="68">
                  <c:v>2.1075412452232882</c:v>
                </c:pt>
                <c:pt idx="69">
                  <c:v>2.1148516075516621</c:v>
                </c:pt>
                <c:pt idx="70">
                  <c:v>2.1291520031849354</c:v>
                </c:pt>
                <c:pt idx="71">
                  <c:v>2.1424869055217721</c:v>
                </c:pt>
                <c:pt idx="72">
                  <c:v>2.1503432009226668</c:v>
                </c:pt>
                <c:pt idx="73">
                  <c:v>2.1605294372544019</c:v>
                </c:pt>
                <c:pt idx="74">
                  <c:v>2.1696329285335039</c:v>
                </c:pt>
                <c:pt idx="75">
                  <c:v>2.1665082138358787</c:v>
                </c:pt>
                <c:pt idx="76">
                  <c:v>2.1628031662613769</c:v>
                </c:pt>
                <c:pt idx="77">
                  <c:v>2.1539159560884253</c:v>
                </c:pt>
                <c:pt idx="78">
                  <c:v>2.1521506140240318</c:v>
                </c:pt>
                <c:pt idx="79">
                  <c:v>2.1613437037652927</c:v>
                </c:pt>
                <c:pt idx="80">
                  <c:v>2.1637634835836588</c:v>
                </c:pt>
                <c:pt idx="81">
                  <c:v>2.1702234927346358</c:v>
                </c:pt>
                <c:pt idx="82">
                  <c:v>2.1588656888428588</c:v>
                </c:pt>
                <c:pt idx="83">
                  <c:v>2.1528935675515202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9920"/>
        <c:axId val="75331840"/>
      </c:lineChart>
      <c:catAx>
        <c:axId val="7532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331840"/>
        <c:crosses val="autoZero"/>
        <c:auto val="1"/>
        <c:lblAlgn val="ctr"/>
        <c:lblOffset val="100"/>
        <c:noMultiLvlLbl val="0"/>
      </c:catAx>
      <c:valAx>
        <c:axId val="75331840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329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55</xdr:row>
      <xdr:rowOff>180975</xdr:rowOff>
    </xdr:from>
    <xdr:to>
      <xdr:col>16</xdr:col>
      <xdr:colOff>0</xdr:colOff>
      <xdr:row>70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71</xdr:row>
      <xdr:rowOff>142875</xdr:rowOff>
    </xdr:from>
    <xdr:to>
      <xdr:col>16</xdr:col>
      <xdr:colOff>76200</xdr:colOff>
      <xdr:row>86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3</xdr:row>
      <xdr:rowOff>123825</xdr:rowOff>
    </xdr:from>
    <xdr:to>
      <xdr:col>12</xdr:col>
      <xdr:colOff>209550</xdr:colOff>
      <xdr:row>18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5</xdr:row>
      <xdr:rowOff>28575</xdr:rowOff>
    </xdr:from>
    <xdr:to>
      <xdr:col>15</xdr:col>
      <xdr:colOff>114300</xdr:colOff>
      <xdr:row>19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352425</xdr:colOff>
      <xdr:row>18</xdr:row>
      <xdr:rowOff>142875</xdr:rowOff>
    </xdr:from>
    <xdr:to>
      <xdr:col>24</xdr:col>
      <xdr:colOff>38101</xdr:colOff>
      <xdr:row>36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5"/>
  <sheetViews>
    <sheetView tabSelected="1" workbookViewId="0"/>
  </sheetViews>
  <sheetFormatPr defaultRowHeight="15" x14ac:dyDescent="0.25"/>
  <sheetData>
    <row r="1" spans="1:4" x14ac:dyDescent="0.25">
      <c r="B1" t="s">
        <v>234</v>
      </c>
      <c r="C1" t="s">
        <v>0</v>
      </c>
      <c r="D1" t="s">
        <v>1</v>
      </c>
    </row>
    <row r="2" spans="1:4" x14ac:dyDescent="0.25">
      <c r="A2">
        <v>1</v>
      </c>
      <c r="B2" s="1">
        <v>-0.38237660000000001</v>
      </c>
      <c r="C2" s="1">
        <v>-0.15506300000000001</v>
      </c>
      <c r="D2" s="1">
        <v>-0.1775187</v>
      </c>
    </row>
    <row r="3" spans="1:4" x14ac:dyDescent="0.25">
      <c r="A3">
        <f>A2+1</f>
        <v>2</v>
      </c>
      <c r="B3" s="1">
        <v>-0.52452806059599999</v>
      </c>
      <c r="C3" s="1">
        <v>-0.26172733991800001</v>
      </c>
      <c r="D3" s="1">
        <v>-0.24551495628200001</v>
      </c>
    </row>
    <row r="4" spans="1:4" x14ac:dyDescent="0.25">
      <c r="A4">
        <f t="shared" ref="A4:A31" si="0">A3+1</f>
        <v>3</v>
      </c>
      <c r="B4" s="1">
        <v>-0.515117032945</v>
      </c>
      <c r="C4" s="1">
        <v>-0.334061154162</v>
      </c>
      <c r="D4" s="1">
        <v>-0.26038925167600002</v>
      </c>
    </row>
    <row r="5" spans="1:4" x14ac:dyDescent="0.25">
      <c r="A5">
        <f t="shared" si="0"/>
        <v>4</v>
      </c>
      <c r="B5" s="1">
        <v>-0.50719419072899996</v>
      </c>
      <c r="C5" s="1">
        <v>-0.37009530489199999</v>
      </c>
      <c r="D5" s="1">
        <v>-0.27419918960799999</v>
      </c>
    </row>
    <row r="6" spans="1:4" x14ac:dyDescent="0.25">
      <c r="A6">
        <f t="shared" si="0"/>
        <v>5</v>
      </c>
      <c r="B6" s="1">
        <v>-0.447077528035</v>
      </c>
      <c r="C6" s="1">
        <v>-0.37464548444700002</v>
      </c>
      <c r="D6" s="1">
        <v>-0.29581322300099999</v>
      </c>
    </row>
    <row r="7" spans="1:4" x14ac:dyDescent="0.25">
      <c r="A7">
        <f t="shared" si="0"/>
        <v>6</v>
      </c>
      <c r="B7" s="1">
        <v>-0.48977287651700002</v>
      </c>
      <c r="C7" s="1">
        <v>-0.32336277785799999</v>
      </c>
      <c r="D7" s="1">
        <v>-0.36516914201700001</v>
      </c>
    </row>
    <row r="8" spans="1:4" x14ac:dyDescent="0.25">
      <c r="A8">
        <f t="shared" si="0"/>
        <v>7</v>
      </c>
      <c r="B8" s="1">
        <v>-0.45869882015199998</v>
      </c>
      <c r="C8" s="1">
        <v>-0.39337889703899998</v>
      </c>
      <c r="D8" s="1">
        <v>-0.41765194219099999</v>
      </c>
    </row>
    <row r="9" spans="1:4" x14ac:dyDescent="0.25">
      <c r="A9">
        <f t="shared" si="0"/>
        <v>8</v>
      </c>
      <c r="B9" s="1">
        <v>-0.34632204283899998</v>
      </c>
      <c r="C9" s="1">
        <v>-0.42398826994900002</v>
      </c>
      <c r="D9" s="1">
        <v>-0.42913264297699999</v>
      </c>
    </row>
    <row r="10" spans="1:4" x14ac:dyDescent="0.25">
      <c r="A10">
        <f t="shared" si="0"/>
        <v>9</v>
      </c>
      <c r="B10" s="1">
        <v>-0.43410524012000001</v>
      </c>
      <c r="C10" s="1">
        <v>-0.42814914828200001</v>
      </c>
      <c r="D10" s="1">
        <v>-0.433039031214</v>
      </c>
    </row>
    <row r="11" spans="1:4" x14ac:dyDescent="0.25">
      <c r="A11">
        <f t="shared" si="0"/>
        <v>10</v>
      </c>
      <c r="B11" s="1">
        <v>-0.37481689884300001</v>
      </c>
      <c r="C11" s="1">
        <v>-0.43150208138099999</v>
      </c>
      <c r="D11" s="1">
        <v>-0.43905828566799998</v>
      </c>
    </row>
    <row r="12" spans="1:4" x14ac:dyDescent="0.25">
      <c r="A12">
        <f t="shared" si="0"/>
        <v>11</v>
      </c>
      <c r="B12" s="1">
        <v>-0.30090081454000001</v>
      </c>
      <c r="C12" s="1">
        <v>-0.394415153214</v>
      </c>
      <c r="D12" s="1">
        <v>-0.46441285115499997</v>
      </c>
    </row>
    <row r="13" spans="1:4" x14ac:dyDescent="0.25">
      <c r="A13">
        <f t="shared" si="0"/>
        <v>12</v>
      </c>
      <c r="B13" s="1">
        <v>-0.25832399630699998</v>
      </c>
      <c r="C13" s="1">
        <v>-0.39781914935099999</v>
      </c>
      <c r="D13" s="1">
        <v>-0.46807782045599999</v>
      </c>
    </row>
    <row r="14" spans="1:4" x14ac:dyDescent="0.25">
      <c r="A14">
        <f t="shared" si="0"/>
        <v>13</v>
      </c>
      <c r="B14" s="1">
        <v>-0.28004935373500001</v>
      </c>
      <c r="C14" s="1">
        <v>-0.406549326451</v>
      </c>
      <c r="D14" s="1">
        <v>-0.46786505158399999</v>
      </c>
    </row>
    <row r="15" spans="1:4" x14ac:dyDescent="0.25">
      <c r="A15">
        <f t="shared" si="0"/>
        <v>14</v>
      </c>
      <c r="B15" s="1">
        <v>-0.23620263149599999</v>
      </c>
      <c r="C15" s="1">
        <v>-0.43396383966099999</v>
      </c>
      <c r="D15" s="1">
        <v>-0.462994526829</v>
      </c>
    </row>
    <row r="16" spans="1:4" x14ac:dyDescent="0.25">
      <c r="A16">
        <f t="shared" si="0"/>
        <v>15</v>
      </c>
      <c r="B16" s="1">
        <v>-0.143391292492</v>
      </c>
      <c r="C16" s="1">
        <v>-0.43805265846800001</v>
      </c>
      <c r="D16" s="1">
        <v>-0.466654111649</v>
      </c>
    </row>
    <row r="17" spans="1:4" x14ac:dyDescent="0.25">
      <c r="A17">
        <f t="shared" si="0"/>
        <v>16</v>
      </c>
      <c r="B17" s="1">
        <v>-0.20150011761</v>
      </c>
      <c r="C17" s="1">
        <v>-0.44384453091600001</v>
      </c>
      <c r="D17" s="1">
        <v>-0.47347709893000001</v>
      </c>
    </row>
    <row r="18" spans="1:4" x14ac:dyDescent="0.25">
      <c r="A18">
        <f t="shared" si="0"/>
        <v>17</v>
      </c>
      <c r="B18" s="1">
        <v>-0.117841923732</v>
      </c>
      <c r="C18" s="1">
        <v>-0.44786197556200003</v>
      </c>
      <c r="D18" s="1">
        <v>-0.488246434871</v>
      </c>
    </row>
    <row r="19" spans="1:4" x14ac:dyDescent="0.25">
      <c r="A19">
        <f t="shared" si="0"/>
        <v>18</v>
      </c>
      <c r="B19" s="1">
        <v>1.8443824276500001E-2</v>
      </c>
      <c r="C19" s="1">
        <v>-0.43262776968900002</v>
      </c>
      <c r="D19" s="1">
        <v>-0.494362657604</v>
      </c>
    </row>
    <row r="20" spans="1:4" x14ac:dyDescent="0.25">
      <c r="A20">
        <f t="shared" si="0"/>
        <v>19</v>
      </c>
      <c r="B20" s="1">
        <v>0.101139193606</v>
      </c>
      <c r="C20" s="1">
        <v>-0.43242771423999998</v>
      </c>
      <c r="D20" s="1">
        <v>-0.49336837233399999</v>
      </c>
    </row>
    <row r="21" spans="1:4" x14ac:dyDescent="0.25">
      <c r="A21">
        <f t="shared" si="0"/>
        <v>20</v>
      </c>
      <c r="B21" s="1">
        <v>0.107001125108</v>
      </c>
      <c r="C21" s="1">
        <v>-0.40770046273799998</v>
      </c>
      <c r="D21" s="1">
        <v>-0.48873127437300001</v>
      </c>
    </row>
    <row r="22" spans="1:4" x14ac:dyDescent="0.25">
      <c r="A22">
        <f t="shared" si="0"/>
        <v>21</v>
      </c>
      <c r="B22" s="1">
        <v>0.29065493646500001</v>
      </c>
      <c r="C22" s="1">
        <v>-0.39947425138499998</v>
      </c>
      <c r="D22" s="1">
        <v>-0.48289800497399998</v>
      </c>
    </row>
    <row r="23" spans="1:4" x14ac:dyDescent="0.25">
      <c r="A23">
        <f t="shared" si="0"/>
        <v>22</v>
      </c>
      <c r="B23" s="1">
        <v>0.38024550499699999</v>
      </c>
      <c r="C23" s="1">
        <v>-0.362143325056</v>
      </c>
      <c r="D23" s="1">
        <v>-0.47408922419900001</v>
      </c>
    </row>
    <row r="24" spans="1:4" x14ac:dyDescent="0.25">
      <c r="A24">
        <f t="shared" si="0"/>
        <v>23</v>
      </c>
      <c r="B24" s="1">
        <v>0.52282348541799994</v>
      </c>
      <c r="C24" s="1">
        <v>-0.38676816470600001</v>
      </c>
      <c r="D24" s="1">
        <v>-0.47063396978599997</v>
      </c>
    </row>
    <row r="25" spans="1:4" x14ac:dyDescent="0.25">
      <c r="A25">
        <f t="shared" si="0"/>
        <v>24</v>
      </c>
      <c r="B25" s="1">
        <v>0.77546309957799997</v>
      </c>
      <c r="C25" s="1">
        <v>-0.39119790619099998</v>
      </c>
      <c r="D25" s="1">
        <v>-0.46959302442400003</v>
      </c>
    </row>
    <row r="26" spans="1:4" x14ac:dyDescent="0.25">
      <c r="A26">
        <f t="shared" si="0"/>
        <v>25</v>
      </c>
      <c r="B26" s="1">
        <v>0.87300766800399998</v>
      </c>
      <c r="C26" s="1">
        <v>-0.39626254979699999</v>
      </c>
      <c r="D26" s="1">
        <v>-0.46877613623100001</v>
      </c>
    </row>
    <row r="27" spans="1:4" x14ac:dyDescent="0.25">
      <c r="A27">
        <f t="shared" si="0"/>
        <v>26</v>
      </c>
      <c r="B27" s="1">
        <v>0.95644884850800005</v>
      </c>
      <c r="C27" s="1">
        <v>-0.40661380950199999</v>
      </c>
      <c r="D27" s="1">
        <v>-0.467731537626</v>
      </c>
    </row>
    <row r="28" spans="1:4" x14ac:dyDescent="0.25">
      <c r="A28">
        <f t="shared" si="0"/>
        <v>27</v>
      </c>
      <c r="B28" s="1">
        <v>1.2810278210199999</v>
      </c>
      <c r="C28" s="1">
        <v>-0.41090019398799998</v>
      </c>
      <c r="D28" s="1">
        <v>-0.45958836242000001</v>
      </c>
    </row>
    <row r="29" spans="1:4" x14ac:dyDescent="0.25">
      <c r="A29">
        <f t="shared" si="0"/>
        <v>28</v>
      </c>
      <c r="B29" s="1">
        <v>1.6457947820800001</v>
      </c>
      <c r="C29" s="1">
        <v>-0.38713891222300001</v>
      </c>
      <c r="D29" s="1">
        <v>-0.45045832396699997</v>
      </c>
    </row>
    <row r="30" spans="1:4" x14ac:dyDescent="0.25">
      <c r="A30">
        <f t="shared" si="0"/>
        <v>29</v>
      </c>
      <c r="B30" s="1">
        <v>1.7636630875699999</v>
      </c>
      <c r="C30" s="1">
        <v>-0.41793204174800003</v>
      </c>
      <c r="D30" s="1">
        <v>-0.44167192192600002</v>
      </c>
    </row>
    <row r="31" spans="1:4" x14ac:dyDescent="0.25">
      <c r="A31">
        <f t="shared" si="0"/>
        <v>30</v>
      </c>
      <c r="B31" s="1">
        <v>2.43454153912</v>
      </c>
      <c r="C31" s="1">
        <v>-0.39289460175300001</v>
      </c>
      <c r="D31" s="1">
        <v>-0.43359475711899997</v>
      </c>
    </row>
    <row r="33" spans="54:54" x14ac:dyDescent="0.25">
      <c r="BB33" t="e">
        <f>AVERAGE(E33:AZ33)</f>
        <v>#DIV/0!</v>
      </c>
    </row>
    <row r="34" spans="54:54" x14ac:dyDescent="0.25">
      <c r="BB34">
        <f>MIN(E34:AZ34)</f>
        <v>0</v>
      </c>
    </row>
    <row r="35" spans="54:54" x14ac:dyDescent="0.25">
      <c r="BB35">
        <f>MAX(E35:AZ35)</f>
        <v>0</v>
      </c>
    </row>
    <row r="36" spans="54:54" x14ac:dyDescent="0.25">
      <c r="BB36" t="e">
        <f>AVERAGE(E36:AZ36)</f>
        <v>#DIV/0!</v>
      </c>
    </row>
    <row r="55" spans="19:19" x14ac:dyDescent="0.25">
      <c r="S55" t="s">
        <v>3</v>
      </c>
    </row>
    <row r="56" spans="19:19" x14ac:dyDescent="0.25">
      <c r="S56" t="s">
        <v>4</v>
      </c>
    </row>
    <row r="57" spans="19:19" x14ac:dyDescent="0.25">
      <c r="S57" t="s">
        <v>5</v>
      </c>
    </row>
    <row r="58" spans="19:19" x14ac:dyDescent="0.25">
      <c r="S58" t="s">
        <v>6</v>
      </c>
    </row>
    <row r="59" spans="19:19" x14ac:dyDescent="0.25">
      <c r="S59" t="s">
        <v>7</v>
      </c>
    </row>
    <row r="60" spans="19:19" x14ac:dyDescent="0.25">
      <c r="S60" t="s">
        <v>8</v>
      </c>
    </row>
    <row r="61" spans="19:19" x14ac:dyDescent="0.25">
      <c r="S61" t="s">
        <v>9</v>
      </c>
    </row>
    <row r="62" spans="19:19" x14ac:dyDescent="0.25">
      <c r="S62" t="s">
        <v>10</v>
      </c>
    </row>
    <row r="63" spans="19:19" x14ac:dyDescent="0.25">
      <c r="S63" t="s">
        <v>11</v>
      </c>
    </row>
    <row r="64" spans="19:19" x14ac:dyDescent="0.25">
      <c r="S64" t="s">
        <v>12</v>
      </c>
    </row>
    <row r="65" spans="19:19" x14ac:dyDescent="0.25">
      <c r="S65" t="s">
        <v>13</v>
      </c>
    </row>
    <row r="66" spans="19:19" x14ac:dyDescent="0.25">
      <c r="S66" t="s">
        <v>14</v>
      </c>
    </row>
    <row r="67" spans="19:19" x14ac:dyDescent="0.25">
      <c r="S67" t="s">
        <v>15</v>
      </c>
    </row>
    <row r="68" spans="19:19" x14ac:dyDescent="0.25">
      <c r="S68" t="s">
        <v>16</v>
      </c>
    </row>
    <row r="69" spans="19:19" x14ac:dyDescent="0.25">
      <c r="S69" t="s">
        <v>17</v>
      </c>
    </row>
    <row r="70" spans="19:19" x14ac:dyDescent="0.25">
      <c r="S70" t="s">
        <v>18</v>
      </c>
    </row>
    <row r="71" spans="19:19" x14ac:dyDescent="0.25">
      <c r="S71" t="s">
        <v>19</v>
      </c>
    </row>
    <row r="72" spans="19:19" x14ac:dyDescent="0.25">
      <c r="S72" t="s">
        <v>20</v>
      </c>
    </row>
    <row r="73" spans="19:19" x14ac:dyDescent="0.25">
      <c r="S73" t="s">
        <v>21</v>
      </c>
    </row>
    <row r="74" spans="19:19" x14ac:dyDescent="0.25">
      <c r="S74" t="s">
        <v>22</v>
      </c>
    </row>
    <row r="75" spans="19:19" x14ac:dyDescent="0.25">
      <c r="S75" t="s">
        <v>23</v>
      </c>
    </row>
    <row r="76" spans="19:19" x14ac:dyDescent="0.25">
      <c r="S76" t="s">
        <v>24</v>
      </c>
    </row>
    <row r="77" spans="19:19" x14ac:dyDescent="0.25">
      <c r="S77" t="s">
        <v>25</v>
      </c>
    </row>
    <row r="78" spans="19:19" x14ac:dyDescent="0.25">
      <c r="S78" t="s">
        <v>26</v>
      </c>
    </row>
    <row r="79" spans="19:19" x14ac:dyDescent="0.25">
      <c r="S79" t="s">
        <v>27</v>
      </c>
    </row>
    <row r="80" spans="19:19" x14ac:dyDescent="0.25">
      <c r="S80" t="s">
        <v>28</v>
      </c>
    </row>
    <row r="81" spans="19:19" x14ac:dyDescent="0.25">
      <c r="S81" t="s">
        <v>29</v>
      </c>
    </row>
    <row r="82" spans="19:19" x14ac:dyDescent="0.25">
      <c r="S82" t="s">
        <v>30</v>
      </c>
    </row>
    <row r="83" spans="19:19" x14ac:dyDescent="0.25">
      <c r="S83" t="s">
        <v>31</v>
      </c>
    </row>
    <row r="84" spans="19:19" x14ac:dyDescent="0.25">
      <c r="S84" t="s">
        <v>32</v>
      </c>
    </row>
    <row r="85" spans="19:19" x14ac:dyDescent="0.25">
      <c r="S85" t="s">
        <v>33</v>
      </c>
    </row>
    <row r="86" spans="19:19" x14ac:dyDescent="0.25">
      <c r="S86" t="s">
        <v>34</v>
      </c>
    </row>
    <row r="87" spans="19:19" x14ac:dyDescent="0.25">
      <c r="S87" t="s">
        <v>35</v>
      </c>
    </row>
    <row r="88" spans="19:19" x14ac:dyDescent="0.25">
      <c r="S88" t="s">
        <v>36</v>
      </c>
    </row>
    <row r="89" spans="19:19" x14ac:dyDescent="0.25">
      <c r="S89" t="s">
        <v>37</v>
      </c>
    </row>
    <row r="90" spans="19:19" x14ac:dyDescent="0.25">
      <c r="S90" t="s">
        <v>38</v>
      </c>
    </row>
    <row r="91" spans="19:19" x14ac:dyDescent="0.25">
      <c r="S91" t="s">
        <v>39</v>
      </c>
    </row>
    <row r="92" spans="19:19" x14ac:dyDescent="0.25">
      <c r="S92" t="s">
        <v>40</v>
      </c>
    </row>
    <row r="93" spans="19:19" x14ac:dyDescent="0.25">
      <c r="S93" t="s">
        <v>41</v>
      </c>
    </row>
    <row r="94" spans="19:19" x14ac:dyDescent="0.25">
      <c r="S94" t="s">
        <v>42</v>
      </c>
    </row>
    <row r="95" spans="19:19" x14ac:dyDescent="0.25">
      <c r="S95" t="s">
        <v>43</v>
      </c>
    </row>
    <row r="96" spans="19:19" x14ac:dyDescent="0.25">
      <c r="S96" t="s">
        <v>44</v>
      </c>
    </row>
    <row r="97" spans="19:19" x14ac:dyDescent="0.25">
      <c r="S97" t="s">
        <v>45</v>
      </c>
    </row>
    <row r="98" spans="19:19" x14ac:dyDescent="0.25">
      <c r="S98" t="s">
        <v>46</v>
      </c>
    </row>
    <row r="99" spans="19:19" x14ac:dyDescent="0.25">
      <c r="S99" t="s">
        <v>47</v>
      </c>
    </row>
    <row r="100" spans="19:19" x14ac:dyDescent="0.25">
      <c r="S100" t="s">
        <v>48</v>
      </c>
    </row>
    <row r="101" spans="19:19" x14ac:dyDescent="0.25">
      <c r="S101" t="s">
        <v>49</v>
      </c>
    </row>
    <row r="102" spans="19:19" x14ac:dyDescent="0.25">
      <c r="S102" t="s">
        <v>50</v>
      </c>
    </row>
    <row r="103" spans="19:19" x14ac:dyDescent="0.25">
      <c r="S103" t="s">
        <v>51</v>
      </c>
    </row>
    <row r="104" spans="19:19" x14ac:dyDescent="0.25">
      <c r="S104" t="s">
        <v>52</v>
      </c>
    </row>
    <row r="105" spans="19:19" x14ac:dyDescent="0.25">
      <c r="S105" t="s">
        <v>53</v>
      </c>
    </row>
    <row r="106" spans="19:19" x14ac:dyDescent="0.25">
      <c r="S106" t="s">
        <v>54</v>
      </c>
    </row>
    <row r="107" spans="19:19" x14ac:dyDescent="0.25">
      <c r="S107" t="s">
        <v>55</v>
      </c>
    </row>
    <row r="108" spans="19:19" x14ac:dyDescent="0.25">
      <c r="S108" t="s">
        <v>56</v>
      </c>
    </row>
    <row r="109" spans="19:19" x14ac:dyDescent="0.25">
      <c r="S109" t="s">
        <v>57</v>
      </c>
    </row>
    <row r="110" spans="19:19" x14ac:dyDescent="0.25">
      <c r="S110" t="s">
        <v>58</v>
      </c>
    </row>
    <row r="111" spans="19:19" x14ac:dyDescent="0.25">
      <c r="S111" t="s">
        <v>59</v>
      </c>
    </row>
    <row r="112" spans="19:19" x14ac:dyDescent="0.25">
      <c r="S112" t="s">
        <v>60</v>
      </c>
    </row>
    <row r="113" spans="19:19" x14ac:dyDescent="0.25">
      <c r="S113" t="s">
        <v>61</v>
      </c>
    </row>
    <row r="114" spans="19:19" x14ac:dyDescent="0.25">
      <c r="S114" t="s">
        <v>62</v>
      </c>
    </row>
    <row r="115" spans="19:19" x14ac:dyDescent="0.25">
      <c r="S115" t="s">
        <v>63</v>
      </c>
    </row>
    <row r="116" spans="19:19" x14ac:dyDescent="0.25">
      <c r="S116" t="s">
        <v>64</v>
      </c>
    </row>
    <row r="117" spans="19:19" x14ac:dyDescent="0.25">
      <c r="S117" t="s">
        <v>65</v>
      </c>
    </row>
    <row r="118" spans="19:19" x14ac:dyDescent="0.25">
      <c r="S118" t="s">
        <v>66</v>
      </c>
    </row>
    <row r="119" spans="19:19" x14ac:dyDescent="0.25">
      <c r="S119" t="s">
        <v>67</v>
      </c>
    </row>
    <row r="120" spans="19:19" x14ac:dyDescent="0.25">
      <c r="S120" t="s">
        <v>68</v>
      </c>
    </row>
    <row r="121" spans="19:19" x14ac:dyDescent="0.25">
      <c r="S121" t="s">
        <v>69</v>
      </c>
    </row>
    <row r="122" spans="19:19" x14ac:dyDescent="0.25">
      <c r="S122" t="s">
        <v>70</v>
      </c>
    </row>
    <row r="123" spans="19:19" x14ac:dyDescent="0.25">
      <c r="S123" t="s">
        <v>71</v>
      </c>
    </row>
    <row r="124" spans="19:19" x14ac:dyDescent="0.25">
      <c r="S124" t="s">
        <v>72</v>
      </c>
    </row>
    <row r="125" spans="19:19" x14ac:dyDescent="0.25">
      <c r="S125" t="s">
        <v>73</v>
      </c>
    </row>
    <row r="126" spans="19:19" x14ac:dyDescent="0.25">
      <c r="S126" t="s">
        <v>74</v>
      </c>
    </row>
    <row r="127" spans="19:19" x14ac:dyDescent="0.25">
      <c r="S127" t="s">
        <v>75</v>
      </c>
    </row>
    <row r="128" spans="19:19" x14ac:dyDescent="0.25">
      <c r="S128" t="s">
        <v>76</v>
      </c>
    </row>
    <row r="129" spans="19:19" x14ac:dyDescent="0.25">
      <c r="S129" t="s">
        <v>77</v>
      </c>
    </row>
    <row r="130" spans="19:19" x14ac:dyDescent="0.25">
      <c r="S130" t="s">
        <v>78</v>
      </c>
    </row>
    <row r="131" spans="19:19" x14ac:dyDescent="0.25">
      <c r="S131" t="s">
        <v>79</v>
      </c>
    </row>
    <row r="132" spans="19:19" x14ac:dyDescent="0.25">
      <c r="S132" t="s">
        <v>80</v>
      </c>
    </row>
    <row r="133" spans="19:19" x14ac:dyDescent="0.25">
      <c r="S133" t="s">
        <v>81</v>
      </c>
    </row>
    <row r="134" spans="19:19" x14ac:dyDescent="0.25">
      <c r="S134" t="s">
        <v>82</v>
      </c>
    </row>
    <row r="135" spans="19:19" x14ac:dyDescent="0.25">
      <c r="S135" t="s">
        <v>83</v>
      </c>
    </row>
    <row r="136" spans="19:19" x14ac:dyDescent="0.25">
      <c r="S136" t="s">
        <v>84</v>
      </c>
    </row>
    <row r="137" spans="19:19" x14ac:dyDescent="0.25">
      <c r="S137" t="s">
        <v>85</v>
      </c>
    </row>
    <row r="138" spans="19:19" x14ac:dyDescent="0.25">
      <c r="S138" t="s">
        <v>86</v>
      </c>
    </row>
    <row r="139" spans="19:19" x14ac:dyDescent="0.25">
      <c r="S139" t="s">
        <v>87</v>
      </c>
    </row>
    <row r="140" spans="19:19" x14ac:dyDescent="0.25">
      <c r="S140" t="s">
        <v>88</v>
      </c>
    </row>
    <row r="141" spans="19:19" x14ac:dyDescent="0.25">
      <c r="S141" t="s">
        <v>89</v>
      </c>
    </row>
    <row r="142" spans="19:19" x14ac:dyDescent="0.25">
      <c r="S142" t="s">
        <v>90</v>
      </c>
    </row>
    <row r="143" spans="19:19" x14ac:dyDescent="0.25">
      <c r="S143" t="s">
        <v>91</v>
      </c>
    </row>
    <row r="144" spans="19:19" x14ac:dyDescent="0.25">
      <c r="S144" t="s">
        <v>92</v>
      </c>
    </row>
    <row r="145" spans="19:19" x14ac:dyDescent="0.25">
      <c r="S145" t="s">
        <v>93</v>
      </c>
    </row>
    <row r="146" spans="19:19" x14ac:dyDescent="0.25">
      <c r="S146" t="s">
        <v>94</v>
      </c>
    </row>
    <row r="147" spans="19:19" x14ac:dyDescent="0.25">
      <c r="S147" t="s">
        <v>95</v>
      </c>
    </row>
    <row r="148" spans="19:19" x14ac:dyDescent="0.25">
      <c r="S148" t="s">
        <v>96</v>
      </c>
    </row>
    <row r="149" spans="19:19" x14ac:dyDescent="0.25">
      <c r="S149" t="s">
        <v>97</v>
      </c>
    </row>
    <row r="150" spans="19:19" x14ac:dyDescent="0.25">
      <c r="S150" t="s">
        <v>98</v>
      </c>
    </row>
    <row r="151" spans="19:19" x14ac:dyDescent="0.25">
      <c r="S151" t="s">
        <v>99</v>
      </c>
    </row>
    <row r="152" spans="19:19" x14ac:dyDescent="0.25">
      <c r="S152" t="s">
        <v>100</v>
      </c>
    </row>
    <row r="153" spans="19:19" x14ac:dyDescent="0.25">
      <c r="S153" t="s">
        <v>101</v>
      </c>
    </row>
    <row r="154" spans="19:19" x14ac:dyDescent="0.25">
      <c r="S154" t="s">
        <v>102</v>
      </c>
    </row>
    <row r="155" spans="19:19" x14ac:dyDescent="0.25">
      <c r="S155" t="s">
        <v>103</v>
      </c>
    </row>
    <row r="156" spans="19:19" x14ac:dyDescent="0.25">
      <c r="S156" t="s">
        <v>104</v>
      </c>
    </row>
    <row r="157" spans="19:19" x14ac:dyDescent="0.25">
      <c r="S157" t="s">
        <v>105</v>
      </c>
    </row>
    <row r="158" spans="19:19" x14ac:dyDescent="0.25">
      <c r="S158" t="s">
        <v>106</v>
      </c>
    </row>
    <row r="159" spans="19:19" x14ac:dyDescent="0.25">
      <c r="S159" t="s">
        <v>107</v>
      </c>
    </row>
    <row r="160" spans="19:19" x14ac:dyDescent="0.25">
      <c r="S160" t="s">
        <v>108</v>
      </c>
    </row>
    <row r="161" spans="19:19" x14ac:dyDescent="0.25">
      <c r="S161" t="s">
        <v>109</v>
      </c>
    </row>
    <row r="162" spans="19:19" x14ac:dyDescent="0.25">
      <c r="S162" t="s">
        <v>110</v>
      </c>
    </row>
    <row r="163" spans="19:19" x14ac:dyDescent="0.25">
      <c r="S163" t="s">
        <v>111</v>
      </c>
    </row>
    <row r="164" spans="19:19" x14ac:dyDescent="0.25">
      <c r="S164" t="s">
        <v>112</v>
      </c>
    </row>
    <row r="165" spans="19:19" x14ac:dyDescent="0.25">
      <c r="S165" t="s">
        <v>113</v>
      </c>
    </row>
    <row r="166" spans="19:19" x14ac:dyDescent="0.25">
      <c r="S166" t="s">
        <v>114</v>
      </c>
    </row>
    <row r="167" spans="19:19" x14ac:dyDescent="0.25">
      <c r="S167" t="s">
        <v>115</v>
      </c>
    </row>
    <row r="168" spans="19:19" x14ac:dyDescent="0.25">
      <c r="S168" t="s">
        <v>116</v>
      </c>
    </row>
    <row r="169" spans="19:19" x14ac:dyDescent="0.25">
      <c r="S169" t="s">
        <v>117</v>
      </c>
    </row>
    <row r="170" spans="19:19" x14ac:dyDescent="0.25">
      <c r="S170" t="s">
        <v>118</v>
      </c>
    </row>
    <row r="171" spans="19:19" x14ac:dyDescent="0.25">
      <c r="S171" t="s">
        <v>119</v>
      </c>
    </row>
    <row r="172" spans="19:19" x14ac:dyDescent="0.25">
      <c r="S172" t="s">
        <v>120</v>
      </c>
    </row>
    <row r="173" spans="19:19" x14ac:dyDescent="0.25">
      <c r="S173" t="s">
        <v>121</v>
      </c>
    </row>
    <row r="174" spans="19:19" x14ac:dyDescent="0.25">
      <c r="S174" t="s">
        <v>122</v>
      </c>
    </row>
    <row r="175" spans="19:19" x14ac:dyDescent="0.25">
      <c r="S175" t="s">
        <v>123</v>
      </c>
    </row>
    <row r="176" spans="19:19" x14ac:dyDescent="0.25">
      <c r="S176" t="s">
        <v>124</v>
      </c>
    </row>
    <row r="177" spans="19:19" x14ac:dyDescent="0.25">
      <c r="S177" t="s">
        <v>125</v>
      </c>
    </row>
    <row r="178" spans="19:19" x14ac:dyDescent="0.25">
      <c r="S178" t="s">
        <v>126</v>
      </c>
    </row>
    <row r="179" spans="19:19" x14ac:dyDescent="0.25">
      <c r="S179" t="s">
        <v>127</v>
      </c>
    </row>
    <row r="180" spans="19:19" x14ac:dyDescent="0.25">
      <c r="S180" t="s">
        <v>128</v>
      </c>
    </row>
    <row r="181" spans="19:19" x14ac:dyDescent="0.25">
      <c r="S181" t="s">
        <v>129</v>
      </c>
    </row>
    <row r="182" spans="19:19" x14ac:dyDescent="0.25">
      <c r="S182" t="s">
        <v>130</v>
      </c>
    </row>
    <row r="183" spans="19:19" x14ac:dyDescent="0.25">
      <c r="S183" t="s">
        <v>131</v>
      </c>
    </row>
    <row r="184" spans="19:19" x14ac:dyDescent="0.25">
      <c r="S184" t="s">
        <v>132</v>
      </c>
    </row>
    <row r="185" spans="19:19" x14ac:dyDescent="0.25">
      <c r="S185" t="s">
        <v>133</v>
      </c>
    </row>
    <row r="186" spans="19:19" x14ac:dyDescent="0.25">
      <c r="S186" t="s">
        <v>134</v>
      </c>
    </row>
    <row r="187" spans="19:19" x14ac:dyDescent="0.25">
      <c r="S187" t="s">
        <v>135</v>
      </c>
    </row>
    <row r="188" spans="19:19" x14ac:dyDescent="0.25">
      <c r="S188" t="s">
        <v>136</v>
      </c>
    </row>
    <row r="189" spans="19:19" x14ac:dyDescent="0.25">
      <c r="S189" t="s">
        <v>137</v>
      </c>
    </row>
    <row r="190" spans="19:19" x14ac:dyDescent="0.25">
      <c r="S190" t="s">
        <v>138</v>
      </c>
    </row>
    <row r="191" spans="19:19" x14ac:dyDescent="0.25">
      <c r="S191" t="s">
        <v>139</v>
      </c>
    </row>
    <row r="192" spans="19:19" x14ac:dyDescent="0.25">
      <c r="S192" t="s">
        <v>140</v>
      </c>
    </row>
    <row r="193" spans="19:19" x14ac:dyDescent="0.25">
      <c r="S193" t="s">
        <v>141</v>
      </c>
    </row>
    <row r="194" spans="19:19" x14ac:dyDescent="0.25">
      <c r="S194" t="s">
        <v>142</v>
      </c>
    </row>
    <row r="195" spans="19:19" x14ac:dyDescent="0.25">
      <c r="S195" t="s">
        <v>143</v>
      </c>
    </row>
    <row r="196" spans="19:19" x14ac:dyDescent="0.25">
      <c r="S196" t="s">
        <v>144</v>
      </c>
    </row>
    <row r="197" spans="19:19" x14ac:dyDescent="0.25">
      <c r="S197" t="s">
        <v>145</v>
      </c>
    </row>
    <row r="198" spans="19:19" x14ac:dyDescent="0.25">
      <c r="S198" t="s">
        <v>146</v>
      </c>
    </row>
    <row r="199" spans="19:19" x14ac:dyDescent="0.25">
      <c r="S199" t="s">
        <v>147</v>
      </c>
    </row>
    <row r="200" spans="19:19" x14ac:dyDescent="0.25">
      <c r="S200" t="s">
        <v>148</v>
      </c>
    </row>
    <row r="201" spans="19:19" x14ac:dyDescent="0.25">
      <c r="S201" t="s">
        <v>149</v>
      </c>
    </row>
    <row r="202" spans="19:19" x14ac:dyDescent="0.25">
      <c r="S202" t="s">
        <v>150</v>
      </c>
    </row>
    <row r="203" spans="19:19" x14ac:dyDescent="0.25">
      <c r="S203" t="s">
        <v>151</v>
      </c>
    </row>
    <row r="204" spans="19:19" x14ac:dyDescent="0.25">
      <c r="S204" t="s">
        <v>152</v>
      </c>
    </row>
    <row r="205" spans="19:19" x14ac:dyDescent="0.25">
      <c r="S205" t="s">
        <v>153</v>
      </c>
    </row>
    <row r="206" spans="19:19" x14ac:dyDescent="0.25">
      <c r="S206" t="s">
        <v>154</v>
      </c>
    </row>
    <row r="207" spans="19:19" x14ac:dyDescent="0.25">
      <c r="S207" t="s">
        <v>155</v>
      </c>
    </row>
    <row r="208" spans="19:19" x14ac:dyDescent="0.25">
      <c r="S208" t="s">
        <v>156</v>
      </c>
    </row>
    <row r="209" spans="19:19" x14ac:dyDescent="0.25">
      <c r="S209" t="s">
        <v>157</v>
      </c>
    </row>
    <row r="210" spans="19:19" x14ac:dyDescent="0.25">
      <c r="S210" t="s">
        <v>158</v>
      </c>
    </row>
    <row r="211" spans="19:19" x14ac:dyDescent="0.25">
      <c r="S211" t="s">
        <v>159</v>
      </c>
    </row>
    <row r="212" spans="19:19" x14ac:dyDescent="0.25">
      <c r="S212" t="s">
        <v>160</v>
      </c>
    </row>
    <row r="213" spans="19:19" x14ac:dyDescent="0.25">
      <c r="S213" t="s">
        <v>161</v>
      </c>
    </row>
    <row r="214" spans="19:19" x14ac:dyDescent="0.25">
      <c r="S214" t="s">
        <v>162</v>
      </c>
    </row>
    <row r="215" spans="19:19" x14ac:dyDescent="0.25">
      <c r="S215" t="s">
        <v>163</v>
      </c>
    </row>
    <row r="216" spans="19:19" x14ac:dyDescent="0.25">
      <c r="S216" t="s">
        <v>164</v>
      </c>
    </row>
    <row r="217" spans="19:19" x14ac:dyDescent="0.25">
      <c r="S217" t="s">
        <v>165</v>
      </c>
    </row>
    <row r="218" spans="19:19" x14ac:dyDescent="0.25">
      <c r="S218" t="s">
        <v>166</v>
      </c>
    </row>
    <row r="219" spans="19:19" x14ac:dyDescent="0.25">
      <c r="S219" t="s">
        <v>167</v>
      </c>
    </row>
    <row r="220" spans="19:19" x14ac:dyDescent="0.25">
      <c r="S220" t="s">
        <v>168</v>
      </c>
    </row>
    <row r="221" spans="19:19" x14ac:dyDescent="0.25">
      <c r="S221" t="s">
        <v>169</v>
      </c>
    </row>
    <row r="222" spans="19:19" x14ac:dyDescent="0.25">
      <c r="S222" t="s">
        <v>170</v>
      </c>
    </row>
    <row r="223" spans="19:19" x14ac:dyDescent="0.25">
      <c r="S223" t="s">
        <v>171</v>
      </c>
    </row>
    <row r="224" spans="19:19" x14ac:dyDescent="0.25">
      <c r="S224" t="s">
        <v>172</v>
      </c>
    </row>
    <row r="225" spans="19:19" x14ac:dyDescent="0.25">
      <c r="S225" t="s">
        <v>173</v>
      </c>
    </row>
    <row r="226" spans="19:19" x14ac:dyDescent="0.25">
      <c r="S226" t="s">
        <v>174</v>
      </c>
    </row>
    <row r="227" spans="19:19" x14ac:dyDescent="0.25">
      <c r="S227" t="s">
        <v>175</v>
      </c>
    </row>
    <row r="228" spans="19:19" x14ac:dyDescent="0.25">
      <c r="S228" t="s">
        <v>176</v>
      </c>
    </row>
    <row r="229" spans="19:19" x14ac:dyDescent="0.25">
      <c r="S229" t="s">
        <v>177</v>
      </c>
    </row>
    <row r="230" spans="19:19" x14ac:dyDescent="0.25">
      <c r="S230" t="s">
        <v>178</v>
      </c>
    </row>
    <row r="231" spans="19:19" x14ac:dyDescent="0.25">
      <c r="S231" t="s">
        <v>179</v>
      </c>
    </row>
    <row r="232" spans="19:19" x14ac:dyDescent="0.25">
      <c r="S232" t="s">
        <v>180</v>
      </c>
    </row>
    <row r="233" spans="19:19" x14ac:dyDescent="0.25">
      <c r="S233" t="s">
        <v>181</v>
      </c>
    </row>
    <row r="234" spans="19:19" x14ac:dyDescent="0.25">
      <c r="S234" t="s">
        <v>182</v>
      </c>
    </row>
    <row r="235" spans="19:19" x14ac:dyDescent="0.25">
      <c r="S235" t="s">
        <v>183</v>
      </c>
    </row>
    <row r="236" spans="19:19" x14ac:dyDescent="0.25">
      <c r="S236" t="s">
        <v>184</v>
      </c>
    </row>
    <row r="237" spans="19:19" x14ac:dyDescent="0.25">
      <c r="S237" t="s">
        <v>185</v>
      </c>
    </row>
    <row r="238" spans="19:19" x14ac:dyDescent="0.25">
      <c r="S238" t="s">
        <v>186</v>
      </c>
    </row>
    <row r="239" spans="19:19" x14ac:dyDescent="0.25">
      <c r="S239" t="s">
        <v>187</v>
      </c>
    </row>
    <row r="240" spans="19:19" x14ac:dyDescent="0.25">
      <c r="S240" t="s">
        <v>188</v>
      </c>
    </row>
    <row r="241" spans="19:19" x14ac:dyDescent="0.25">
      <c r="S241" t="s">
        <v>189</v>
      </c>
    </row>
    <row r="242" spans="19:19" x14ac:dyDescent="0.25">
      <c r="S242" t="s">
        <v>190</v>
      </c>
    </row>
    <row r="243" spans="19:19" x14ac:dyDescent="0.25">
      <c r="S243" t="s">
        <v>191</v>
      </c>
    </row>
    <row r="244" spans="19:19" x14ac:dyDescent="0.25">
      <c r="S244" t="s">
        <v>192</v>
      </c>
    </row>
    <row r="245" spans="19:19" x14ac:dyDescent="0.25">
      <c r="S245" t="s">
        <v>193</v>
      </c>
    </row>
    <row r="246" spans="19:19" x14ac:dyDescent="0.25">
      <c r="S246" t="s">
        <v>194</v>
      </c>
    </row>
    <row r="247" spans="19:19" x14ac:dyDescent="0.25">
      <c r="S247" t="s">
        <v>195</v>
      </c>
    </row>
    <row r="248" spans="19:19" x14ac:dyDescent="0.25">
      <c r="S248" t="s">
        <v>196</v>
      </c>
    </row>
    <row r="249" spans="19:19" x14ac:dyDescent="0.25">
      <c r="S249" t="s">
        <v>197</v>
      </c>
    </row>
    <row r="250" spans="19:19" x14ac:dyDescent="0.25">
      <c r="S250" t="s">
        <v>198</v>
      </c>
    </row>
    <row r="251" spans="19:19" x14ac:dyDescent="0.25">
      <c r="S251" t="s">
        <v>199</v>
      </c>
    </row>
    <row r="252" spans="19:19" x14ac:dyDescent="0.25">
      <c r="S252" t="s">
        <v>200</v>
      </c>
    </row>
    <row r="253" spans="19:19" x14ac:dyDescent="0.25">
      <c r="S253" t="s">
        <v>201</v>
      </c>
    </row>
    <row r="254" spans="19:19" x14ac:dyDescent="0.25">
      <c r="S254" t="s">
        <v>202</v>
      </c>
    </row>
    <row r="255" spans="19:19" x14ac:dyDescent="0.25">
      <c r="S255" t="s">
        <v>203</v>
      </c>
    </row>
    <row r="256" spans="19:19" x14ac:dyDescent="0.25">
      <c r="S256" t="s">
        <v>204</v>
      </c>
    </row>
    <row r="257" spans="19:19" x14ac:dyDescent="0.25">
      <c r="S257" t="s">
        <v>205</v>
      </c>
    </row>
    <row r="258" spans="19:19" x14ac:dyDescent="0.25">
      <c r="S258" t="s">
        <v>206</v>
      </c>
    </row>
    <row r="259" spans="19:19" x14ac:dyDescent="0.25">
      <c r="S259" t="s">
        <v>207</v>
      </c>
    </row>
    <row r="260" spans="19:19" x14ac:dyDescent="0.25">
      <c r="S260" t="s">
        <v>208</v>
      </c>
    </row>
    <row r="261" spans="19:19" x14ac:dyDescent="0.25">
      <c r="S261" t="s">
        <v>209</v>
      </c>
    </row>
    <row r="262" spans="19:19" x14ac:dyDescent="0.25">
      <c r="S262" t="s">
        <v>210</v>
      </c>
    </row>
    <row r="263" spans="19:19" x14ac:dyDescent="0.25">
      <c r="S263" t="s">
        <v>211</v>
      </c>
    </row>
    <row r="264" spans="19:19" x14ac:dyDescent="0.25">
      <c r="S264" t="s">
        <v>212</v>
      </c>
    </row>
    <row r="265" spans="19:19" x14ac:dyDescent="0.25">
      <c r="S265" t="s">
        <v>213</v>
      </c>
    </row>
    <row r="266" spans="19:19" x14ac:dyDescent="0.25">
      <c r="S266" t="s">
        <v>214</v>
      </c>
    </row>
    <row r="267" spans="19:19" x14ac:dyDescent="0.25">
      <c r="S267" t="s">
        <v>215</v>
      </c>
    </row>
    <row r="268" spans="19:19" x14ac:dyDescent="0.25">
      <c r="S268" t="s">
        <v>216</v>
      </c>
    </row>
    <row r="269" spans="19:19" x14ac:dyDescent="0.25">
      <c r="S269" t="s">
        <v>217</v>
      </c>
    </row>
    <row r="270" spans="19:19" x14ac:dyDescent="0.25">
      <c r="S270" t="s">
        <v>218</v>
      </c>
    </row>
    <row r="271" spans="19:19" x14ac:dyDescent="0.25">
      <c r="S271" t="s">
        <v>219</v>
      </c>
    </row>
    <row r="272" spans="19:19" x14ac:dyDescent="0.25">
      <c r="S272" t="s">
        <v>220</v>
      </c>
    </row>
    <row r="273" spans="19:19" x14ac:dyDescent="0.25">
      <c r="S273" t="s">
        <v>221</v>
      </c>
    </row>
    <row r="274" spans="19:19" x14ac:dyDescent="0.25">
      <c r="S274" t="s">
        <v>222</v>
      </c>
    </row>
    <row r="275" spans="19:19" x14ac:dyDescent="0.25">
      <c r="S275" t="s">
        <v>223</v>
      </c>
    </row>
    <row r="276" spans="19:19" x14ac:dyDescent="0.25">
      <c r="S276" t="s">
        <v>224</v>
      </c>
    </row>
    <row r="277" spans="19:19" x14ac:dyDescent="0.25">
      <c r="S277" t="s">
        <v>225</v>
      </c>
    </row>
    <row r="278" spans="19:19" x14ac:dyDescent="0.25">
      <c r="S278" t="s">
        <v>226</v>
      </c>
    </row>
    <row r="279" spans="19:19" x14ac:dyDescent="0.25">
      <c r="S279" t="s">
        <v>227</v>
      </c>
    </row>
    <row r="280" spans="19:19" x14ac:dyDescent="0.25">
      <c r="S280" t="s">
        <v>228</v>
      </c>
    </row>
    <row r="281" spans="19:19" x14ac:dyDescent="0.25">
      <c r="S281" t="s">
        <v>229</v>
      </c>
    </row>
    <row r="282" spans="19:19" x14ac:dyDescent="0.25">
      <c r="S282" t="s">
        <v>230</v>
      </c>
    </row>
    <row r="283" spans="19:19" x14ac:dyDescent="0.25">
      <c r="S283" t="s">
        <v>231</v>
      </c>
    </row>
    <row r="284" spans="19:19" x14ac:dyDescent="0.25">
      <c r="S284" t="s">
        <v>232</v>
      </c>
    </row>
    <row r="285" spans="19:19" x14ac:dyDescent="0.25">
      <c r="S285" t="s">
        <v>233</v>
      </c>
    </row>
  </sheetData>
  <sortState ref="A1:D231">
    <sortCondition ref="A1:A2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6" sqref="B6"/>
    </sheetView>
  </sheetViews>
  <sheetFormatPr defaultRowHeight="15" x14ac:dyDescent="0.25"/>
  <sheetData>
    <row r="1" spans="1:4" x14ac:dyDescent="0.25">
      <c r="B1" t="s">
        <v>234</v>
      </c>
      <c r="C1" t="s">
        <v>0</v>
      </c>
      <c r="D1" t="s">
        <v>1</v>
      </c>
    </row>
    <row r="2" spans="1:4" x14ac:dyDescent="0.25">
      <c r="A2">
        <v>1</v>
      </c>
      <c r="B2" s="1">
        <v>-0.38237660000000001</v>
      </c>
      <c r="C2" s="1">
        <v>-0.15506300000000001</v>
      </c>
      <c r="D2" s="1">
        <v>-0.1775187</v>
      </c>
    </row>
    <row r="3" spans="1:4" x14ac:dyDescent="0.25">
      <c r="A3">
        <f>A2+1</f>
        <v>2</v>
      </c>
      <c r="B3" s="1">
        <v>-0.52452806059599999</v>
      </c>
      <c r="C3" s="1">
        <v>-0.26172733991800001</v>
      </c>
      <c r="D3" s="1">
        <v>-0.24551495628200001</v>
      </c>
    </row>
    <row r="4" spans="1:4" x14ac:dyDescent="0.25">
      <c r="A4">
        <f t="shared" ref="A4:A31" si="0">A3+1</f>
        <v>3</v>
      </c>
      <c r="B4" s="1">
        <v>-0.45152566807700001</v>
      </c>
      <c r="C4" s="1">
        <v>-0.334061154162</v>
      </c>
      <c r="D4" s="1">
        <v>-0.26038925167600002</v>
      </c>
    </row>
    <row r="5" spans="1:4" x14ac:dyDescent="0.25">
      <c r="A5">
        <f t="shared" si="0"/>
        <v>4</v>
      </c>
      <c r="B5" s="1">
        <v>-0.39144759972400001</v>
      </c>
      <c r="C5" s="1">
        <v>-0.37009530489199999</v>
      </c>
      <c r="D5" s="1">
        <v>-0.23690890320999999</v>
      </c>
    </row>
    <row r="6" spans="1:4" x14ac:dyDescent="0.25">
      <c r="A6">
        <f t="shared" si="0"/>
        <v>5</v>
      </c>
      <c r="B6" s="1">
        <v>-0.403681267771</v>
      </c>
      <c r="C6" s="1">
        <v>-0.37464548444700002</v>
      </c>
      <c r="D6" s="1">
        <v>-0.27324882742099998</v>
      </c>
    </row>
    <row r="7" spans="1:4" x14ac:dyDescent="0.25">
      <c r="A7">
        <f t="shared" si="0"/>
        <v>6</v>
      </c>
      <c r="B7" s="1">
        <v>-0.48977287651700002</v>
      </c>
      <c r="C7" s="1">
        <v>-0.32336277785799999</v>
      </c>
      <c r="D7" s="1">
        <v>-0.30609798042199998</v>
      </c>
    </row>
    <row r="8" spans="1:4" x14ac:dyDescent="0.25">
      <c r="A8">
        <f t="shared" si="0"/>
        <v>7</v>
      </c>
      <c r="B8" s="1">
        <v>-0.45869882015199998</v>
      </c>
      <c r="C8" s="1">
        <v>-0.39337889703899998</v>
      </c>
      <c r="D8" s="1">
        <v>-0.29974683401699997</v>
      </c>
    </row>
    <row r="9" spans="1:4" x14ac:dyDescent="0.25">
      <c r="A9">
        <f t="shared" si="0"/>
        <v>8</v>
      </c>
      <c r="B9" s="1">
        <v>-0.34632204283899998</v>
      </c>
      <c r="C9" s="1">
        <v>-0.42398826994900002</v>
      </c>
      <c r="D9" s="1">
        <v>-0.29175736554499998</v>
      </c>
    </row>
    <row r="10" spans="1:4" x14ac:dyDescent="0.25">
      <c r="A10">
        <f t="shared" si="0"/>
        <v>9</v>
      </c>
      <c r="B10" s="1">
        <v>-0.43410524012000001</v>
      </c>
      <c r="C10" s="1">
        <v>-0.42814914828200001</v>
      </c>
      <c r="D10" s="1">
        <v>-0.27969252309199999</v>
      </c>
    </row>
    <row r="11" spans="1:4" x14ac:dyDescent="0.25">
      <c r="A11">
        <f t="shared" si="0"/>
        <v>10</v>
      </c>
      <c r="B11" s="1">
        <v>-0.37481689884300001</v>
      </c>
      <c r="C11" s="1">
        <v>-0.43150208138099999</v>
      </c>
      <c r="D11" s="1">
        <v>-0.27043318656799997</v>
      </c>
    </row>
    <row r="12" spans="1:4" x14ac:dyDescent="0.25">
      <c r="A12">
        <f t="shared" si="0"/>
        <v>11</v>
      </c>
      <c r="B12" s="1">
        <v>-0.30090081454000001</v>
      </c>
      <c r="C12" s="1">
        <v>-0.394415153214</v>
      </c>
      <c r="D12" s="1">
        <v>-0.27353435622200001</v>
      </c>
    </row>
    <row r="13" spans="1:4" x14ac:dyDescent="0.25">
      <c r="A13">
        <f t="shared" si="0"/>
        <v>12</v>
      </c>
      <c r="B13" s="1">
        <v>-0.25832399630699998</v>
      </c>
      <c r="C13" s="1">
        <v>-0.39781914935099999</v>
      </c>
      <c r="D13" s="1">
        <v>-0.27112648584600002</v>
      </c>
    </row>
    <row r="14" spans="1:4" x14ac:dyDescent="0.25">
      <c r="A14">
        <f t="shared" si="0"/>
        <v>13</v>
      </c>
      <c r="B14" s="1">
        <v>-0.28004935373500001</v>
      </c>
      <c r="C14" s="1">
        <v>-0.406549326451</v>
      </c>
      <c r="D14" s="1">
        <v>-0.27098479283499999</v>
      </c>
    </row>
    <row r="15" spans="1:4" x14ac:dyDescent="0.25">
      <c r="A15">
        <f t="shared" si="0"/>
        <v>14</v>
      </c>
      <c r="B15" s="1">
        <v>-0.23620263149599999</v>
      </c>
      <c r="C15" s="1">
        <v>-0.43396383966099999</v>
      </c>
      <c r="D15" s="1">
        <v>-0.25983158917999999</v>
      </c>
    </row>
    <row r="16" spans="1:4" x14ac:dyDescent="0.25">
      <c r="A16">
        <f t="shared" si="0"/>
        <v>15</v>
      </c>
      <c r="B16" s="1">
        <v>-0.143391292492</v>
      </c>
      <c r="C16" s="1">
        <v>-0.43805265846800001</v>
      </c>
      <c r="D16" s="1">
        <v>-0.247326739947</v>
      </c>
    </row>
    <row r="17" spans="1:4" x14ac:dyDescent="0.25">
      <c r="A17">
        <f t="shared" si="0"/>
        <v>16</v>
      </c>
      <c r="B17" s="1">
        <v>-0.20150011761</v>
      </c>
      <c r="C17" s="1">
        <v>-0.44384453091600001</v>
      </c>
      <c r="D17" s="1">
        <v>-0.23529254826099999</v>
      </c>
    </row>
    <row r="18" spans="1:4" x14ac:dyDescent="0.25">
      <c r="A18">
        <f t="shared" si="0"/>
        <v>17</v>
      </c>
      <c r="B18" s="1">
        <v>-0.117841923732</v>
      </c>
      <c r="C18" s="1">
        <v>-0.44786197556200003</v>
      </c>
      <c r="D18" s="1">
        <v>-0.22422975496899999</v>
      </c>
    </row>
    <row r="19" spans="1:4" x14ac:dyDescent="0.25">
      <c r="A19">
        <f t="shared" si="0"/>
        <v>18</v>
      </c>
      <c r="B19" s="1">
        <v>1.8443824276500001E-2</v>
      </c>
      <c r="C19" s="1">
        <v>-0.43262776968900002</v>
      </c>
      <c r="D19" s="1">
        <v>-0.21286270387699999</v>
      </c>
    </row>
    <row r="20" spans="1:4" x14ac:dyDescent="0.25">
      <c r="A20">
        <f t="shared" si="0"/>
        <v>19</v>
      </c>
      <c r="B20" s="1">
        <v>0.12795417680900001</v>
      </c>
      <c r="C20" s="1">
        <v>-0.43242771423999998</v>
      </c>
      <c r="D20" s="1">
        <v>-0.19287626464999999</v>
      </c>
    </row>
    <row r="21" spans="1:4" x14ac:dyDescent="0.25">
      <c r="A21">
        <f t="shared" si="0"/>
        <v>20</v>
      </c>
      <c r="B21" s="1">
        <v>0.107001125108</v>
      </c>
      <c r="C21" s="1">
        <v>-0.40770046273799998</v>
      </c>
      <c r="D21" s="1">
        <v>-0.176920074101</v>
      </c>
    </row>
    <row r="22" spans="1:4" x14ac:dyDescent="0.25">
      <c r="A22">
        <f t="shared" si="0"/>
        <v>21</v>
      </c>
      <c r="B22" s="1">
        <v>0.29065493646500001</v>
      </c>
      <c r="C22" s="1">
        <v>-0.39947425138499998</v>
      </c>
      <c r="D22" s="1">
        <v>-0.16555432802</v>
      </c>
    </row>
    <row r="23" spans="1:4" x14ac:dyDescent="0.25">
      <c r="A23">
        <f t="shared" si="0"/>
        <v>22</v>
      </c>
      <c r="B23" s="1">
        <v>0.38024550499699999</v>
      </c>
      <c r="C23" s="1">
        <v>-0.362143325056</v>
      </c>
      <c r="D23" s="1">
        <v>-0.154785890068</v>
      </c>
    </row>
    <row r="24" spans="1:4" x14ac:dyDescent="0.25">
      <c r="A24">
        <f t="shared" si="0"/>
        <v>23</v>
      </c>
      <c r="B24" s="1">
        <v>0.52282348541799994</v>
      </c>
      <c r="C24" s="1">
        <v>-0.38676816470600001</v>
      </c>
      <c r="D24" s="1">
        <v>-0.15021970536000001</v>
      </c>
    </row>
    <row r="25" spans="1:4" x14ac:dyDescent="0.25">
      <c r="A25">
        <f t="shared" si="0"/>
        <v>24</v>
      </c>
      <c r="B25" s="1">
        <v>0.77546309957799997</v>
      </c>
      <c r="C25" s="1">
        <v>-0.39119790619099998</v>
      </c>
      <c r="D25" s="1">
        <v>-0.147136532495</v>
      </c>
    </row>
    <row r="26" spans="1:4" x14ac:dyDescent="0.25">
      <c r="A26">
        <f t="shared" si="0"/>
        <v>25</v>
      </c>
      <c r="B26" s="1">
        <v>0.87300766800399998</v>
      </c>
      <c r="C26" s="1">
        <v>-0.39626254979699999</v>
      </c>
      <c r="D26" s="1">
        <v>-0.13758693496300001</v>
      </c>
    </row>
    <row r="27" spans="1:4" x14ac:dyDescent="0.25">
      <c r="A27">
        <f t="shared" si="0"/>
        <v>26</v>
      </c>
      <c r="B27" s="1">
        <v>0.95644884850800005</v>
      </c>
      <c r="C27" s="1">
        <v>-0.40661380950199999</v>
      </c>
      <c r="D27" s="1">
        <v>-0.12660263847799999</v>
      </c>
    </row>
    <row r="28" spans="1:4" x14ac:dyDescent="0.25">
      <c r="A28">
        <f t="shared" si="0"/>
        <v>27</v>
      </c>
      <c r="B28" s="1">
        <v>1.2810278210199999</v>
      </c>
      <c r="C28" s="1">
        <v>-0.41090019398799998</v>
      </c>
      <c r="D28" s="1">
        <v>-0.121854239042</v>
      </c>
    </row>
    <row r="29" spans="1:4" x14ac:dyDescent="0.25">
      <c r="A29">
        <f t="shared" si="0"/>
        <v>28</v>
      </c>
      <c r="B29" s="1">
        <v>1.6457947820800001</v>
      </c>
      <c r="C29" s="1">
        <v>-0.38713891222300001</v>
      </c>
      <c r="D29" s="1">
        <v>-0.13920534550399999</v>
      </c>
    </row>
    <row r="30" spans="1:4" x14ac:dyDescent="0.25">
      <c r="A30">
        <f t="shared" si="0"/>
        <v>29</v>
      </c>
      <c r="B30" s="1">
        <v>1.7636630875699999</v>
      </c>
      <c r="C30" s="1">
        <v>-0.36635716045299999</v>
      </c>
      <c r="D30" s="1">
        <v>-0.17843743915400001</v>
      </c>
    </row>
    <row r="31" spans="1:4" x14ac:dyDescent="0.25">
      <c r="A31">
        <f t="shared" si="0"/>
        <v>30</v>
      </c>
      <c r="B31" s="1">
        <v>2.43454153912</v>
      </c>
      <c r="C31" s="1">
        <v>-0.39289460175300001</v>
      </c>
      <c r="D31" s="1">
        <v>-0.186212871542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O13" sqref="O13"/>
    </sheetView>
  </sheetViews>
  <sheetFormatPr defaultRowHeight="15" x14ac:dyDescent="0.25"/>
  <cols>
    <col min="14" max="14" width="9.5703125" bestFit="1" customWidth="1"/>
  </cols>
  <sheetData>
    <row r="1" spans="1:20" x14ac:dyDescent="0.25">
      <c r="R1" t="s">
        <v>234</v>
      </c>
      <c r="S1" t="s">
        <v>0</v>
      </c>
      <c r="T1" t="s">
        <v>1</v>
      </c>
    </row>
    <row r="2" spans="1:20" x14ac:dyDescent="0.25">
      <c r="A2">
        <v>1927</v>
      </c>
      <c r="B2" t="s">
        <v>234</v>
      </c>
      <c r="C2" t="s">
        <v>0</v>
      </c>
      <c r="D2" t="s">
        <v>1</v>
      </c>
      <c r="E2" t="s">
        <v>2</v>
      </c>
      <c r="N2">
        <v>100</v>
      </c>
      <c r="O2">
        <v>100</v>
      </c>
      <c r="P2">
        <v>100</v>
      </c>
      <c r="R2">
        <f>LOG10(N2)</f>
        <v>2</v>
      </c>
      <c r="S2">
        <f>LOG10(O2)</f>
        <v>2</v>
      </c>
      <c r="T2">
        <f>LOG10(P2)</f>
        <v>2</v>
      </c>
    </row>
    <row r="3" spans="1:20" x14ac:dyDescent="0.25">
      <c r="A3">
        <v>1928</v>
      </c>
      <c r="B3" s="1">
        <v>0.43809999999999999</v>
      </c>
      <c r="C3" s="1">
        <v>8.3999999999999995E-3</v>
      </c>
      <c r="D3" s="1">
        <v>3.0800000000000001E-2</v>
      </c>
      <c r="E3" s="1">
        <v>-1.15607E-2</v>
      </c>
      <c r="G3" s="2">
        <f>B3-E3</f>
        <v>0.44966069999999997</v>
      </c>
      <c r="H3" s="2">
        <f t="shared" ref="H3:H66" si="0">C3-F3</f>
        <v>8.3999999999999995E-3</v>
      </c>
      <c r="I3" s="2">
        <f t="shared" ref="I3:I66" si="1">D3-G3</f>
        <v>-0.41886069999999997</v>
      </c>
      <c r="N3" s="3">
        <f>(1+B3-E3)*N2</f>
        <v>144.96607</v>
      </c>
      <c r="O3" s="3">
        <f>(1+C3-E3)*O2</f>
        <v>101.99606999999999</v>
      </c>
      <c r="P3" s="3">
        <f>(1+D3-E3)*P2</f>
        <v>104.23607</v>
      </c>
      <c r="Q3" s="1"/>
      <c r="R3">
        <f t="shared" ref="R3:R66" si="2">LOG10(N3)</f>
        <v>2.1612663654342401</v>
      </c>
      <c r="S3">
        <f t="shared" ref="S3:S66" si="3">LOG10(O3)</f>
        <v>2.0085834383286305</v>
      </c>
      <c r="T3">
        <f t="shared" ref="T3:T66" si="4">LOG10(P3)</f>
        <v>2.0180180288606229</v>
      </c>
    </row>
    <row r="4" spans="1:20" x14ac:dyDescent="0.25">
      <c r="A4">
        <v>1929</v>
      </c>
      <c r="B4" s="1">
        <v>-8.3000000000000004E-2</v>
      </c>
      <c r="C4" s="1">
        <v>4.2000000000000003E-2</v>
      </c>
      <c r="D4" s="1">
        <v>3.1600000000000003E-2</v>
      </c>
      <c r="E4" s="1">
        <v>5.8479999999999999E-3</v>
      </c>
      <c r="G4" s="2">
        <f t="shared" ref="G4:G67" si="5">B4-E4</f>
        <v>-8.884800000000001E-2</v>
      </c>
      <c r="H4" s="2">
        <f t="shared" si="0"/>
        <v>4.2000000000000003E-2</v>
      </c>
      <c r="I4" s="2">
        <f t="shared" si="1"/>
        <v>0.12044800000000001</v>
      </c>
      <c r="M4" s="2">
        <f>N4/N2-1</f>
        <v>0.32086124612640021</v>
      </c>
      <c r="N4" s="3">
        <f t="shared" ref="N4:N67" si="6">(1+B4-E4)*N3</f>
        <v>132.08612461264002</v>
      </c>
      <c r="O4" s="3">
        <f t="shared" ref="O4:O67" si="7">(1+C4-E4)*O3</f>
        <v>105.68343192263998</v>
      </c>
      <c r="P4" s="3">
        <f t="shared" ref="P4:P67" si="8">(1+D4-E4)*P3</f>
        <v>106.92035727464</v>
      </c>
      <c r="Q4" s="1"/>
      <c r="R4">
        <f t="shared" si="2"/>
        <v>2.120857198230246</v>
      </c>
      <c r="S4">
        <f t="shared" si="3"/>
        <v>2.0240069079454583</v>
      </c>
      <c r="T4">
        <f t="shared" si="4"/>
        <v>2.0290604012830165</v>
      </c>
    </row>
    <row r="5" spans="1:20" x14ac:dyDescent="0.25">
      <c r="A5">
        <v>1930</v>
      </c>
      <c r="B5" s="1">
        <v>-0.25119999999999998</v>
      </c>
      <c r="C5" s="1">
        <v>4.5400000000000003E-2</v>
      </c>
      <c r="D5" s="1">
        <v>4.5499999999999999E-2</v>
      </c>
      <c r="E5" s="1">
        <v>-6.3953499999999996E-2</v>
      </c>
      <c r="G5" s="2">
        <f t="shared" si="5"/>
        <v>-0.18724649999999998</v>
      </c>
      <c r="H5" s="2">
        <f t="shared" si="0"/>
        <v>4.5400000000000003E-2</v>
      </c>
      <c r="I5" s="2">
        <f t="shared" si="1"/>
        <v>0.23274649999999997</v>
      </c>
      <c r="M5" s="2">
        <f>N5/N3-1</f>
        <v>-0.2594580229679998</v>
      </c>
      <c r="N5" s="3">
        <f t="shared" si="6"/>
        <v>107.35346008035933</v>
      </c>
      <c r="O5" s="3">
        <f t="shared" si="7"/>
        <v>117.24028509539241</v>
      </c>
      <c r="P5" s="3">
        <f t="shared" si="8"/>
        <v>118.62316459959982</v>
      </c>
      <c r="Q5" s="1"/>
      <c r="R5">
        <f t="shared" si="2"/>
        <v>2.0308160466259264</v>
      </c>
      <c r="S5">
        <f t="shared" si="3"/>
        <v>2.0690768658496901</v>
      </c>
      <c r="T5">
        <f t="shared" si="4"/>
        <v>2.0741695058531997</v>
      </c>
    </row>
    <row r="6" spans="1:20" x14ac:dyDescent="0.25">
      <c r="A6">
        <v>1931</v>
      </c>
      <c r="B6" s="1">
        <v>-0.43840000000000001</v>
      </c>
      <c r="C6" s="1">
        <v>-2.5600000000000001E-2</v>
      </c>
      <c r="D6" s="1">
        <v>2.3099999999999999E-2</v>
      </c>
      <c r="E6" s="1">
        <v>-9.3167700000000006E-2</v>
      </c>
      <c r="G6" s="2">
        <f t="shared" si="5"/>
        <v>-0.34523229999999999</v>
      </c>
      <c r="H6" s="2">
        <f t="shared" si="0"/>
        <v>-2.5600000000000001E-2</v>
      </c>
      <c r="I6" s="2">
        <f t="shared" si="1"/>
        <v>0.3683323</v>
      </c>
      <c r="M6" s="2">
        <f t="shared" ref="M6:M69" si="9">N6/N4-1</f>
        <v>-0.46783526013804999</v>
      </c>
      <c r="N6" s="3">
        <f t="shared" si="6"/>
        <v>70.291578143858686</v>
      </c>
      <c r="O6" s="3">
        <f t="shared" si="7"/>
        <v>125.16194150663237</v>
      </c>
      <c r="P6" s="3">
        <f t="shared" si="8"/>
        <v>132.4152071143167</v>
      </c>
      <c r="Q6" s="1"/>
      <c r="R6">
        <f t="shared" si="2"/>
        <v>1.8469032939422556</v>
      </c>
      <c r="S6">
        <f t="shared" si="3"/>
        <v>2.0974722912836574</v>
      </c>
      <c r="T6">
        <f t="shared" si="4"/>
        <v>2.1219378641564188</v>
      </c>
    </row>
    <row r="7" spans="1:20" x14ac:dyDescent="0.25">
      <c r="A7">
        <v>1932</v>
      </c>
      <c r="B7" s="1">
        <v>-8.6400000000000005E-2</v>
      </c>
      <c r="C7" s="1">
        <v>8.7900000000000006E-2</v>
      </c>
      <c r="D7" s="1">
        <v>1.0699999999999999E-2</v>
      </c>
      <c r="E7" s="1">
        <v>-0.1027397</v>
      </c>
      <c r="G7" s="2">
        <f t="shared" si="5"/>
        <v>1.6339699999999999E-2</v>
      </c>
      <c r="H7" s="2">
        <f t="shared" si="0"/>
        <v>8.7900000000000006E-2</v>
      </c>
      <c r="I7" s="2">
        <f t="shared" si="1"/>
        <v>-5.6396999999999992E-3</v>
      </c>
      <c r="M7" s="2">
        <f t="shared" si="9"/>
        <v>-0.33453359221230994</v>
      </c>
      <c r="N7" s="3">
        <f t="shared" si="6"/>
        <v>71.440121443255904</v>
      </c>
      <c r="O7" s="3">
        <f t="shared" si="7"/>
        <v>149.02277648687433</v>
      </c>
      <c r="P7" s="3">
        <f t="shared" si="8"/>
        <v>147.43634848480266</v>
      </c>
      <c r="Q7" s="1"/>
      <c r="R7">
        <f t="shared" si="2"/>
        <v>1.8539421841516417</v>
      </c>
      <c r="S7">
        <f t="shared" si="3"/>
        <v>2.1732526506042831</v>
      </c>
      <c r="T7">
        <f t="shared" si="4"/>
        <v>2.1686045662930944</v>
      </c>
    </row>
    <row r="8" spans="1:20" x14ac:dyDescent="0.25">
      <c r="A8">
        <v>1933</v>
      </c>
      <c r="B8" s="1">
        <v>0.49980000000000002</v>
      </c>
      <c r="C8" s="1">
        <v>1.8599999999999998E-2</v>
      </c>
      <c r="D8" s="1">
        <v>9.5999999999999992E-3</v>
      </c>
      <c r="E8" s="1">
        <v>7.6335999999999999E-3</v>
      </c>
      <c r="G8" s="2">
        <f t="shared" si="5"/>
        <v>0.4921664</v>
      </c>
      <c r="H8" s="2">
        <f t="shared" si="0"/>
        <v>1.8599999999999998E-2</v>
      </c>
      <c r="I8" s="2">
        <f t="shared" si="1"/>
        <v>-0.48256640000000001</v>
      </c>
      <c r="M8" s="2">
        <f t="shared" si="9"/>
        <v>0.51654795132608022</v>
      </c>
      <c r="N8" s="3">
        <f t="shared" si="6"/>
        <v>106.60054882954597</v>
      </c>
      <c r="O8" s="3">
        <f t="shared" si="7"/>
        <v>150.65701986293999</v>
      </c>
      <c r="P8" s="3">
        <f t="shared" si="8"/>
        <v>147.72626732046319</v>
      </c>
      <c r="Q8" s="1"/>
      <c r="R8">
        <f t="shared" si="2"/>
        <v>2.0277594406476807</v>
      </c>
      <c r="S8">
        <f t="shared" si="3"/>
        <v>2.177989372429626</v>
      </c>
      <c r="T8">
        <f t="shared" si="4"/>
        <v>2.1694577244118878</v>
      </c>
    </row>
    <row r="9" spans="1:20" x14ac:dyDescent="0.25">
      <c r="A9">
        <v>1934</v>
      </c>
      <c r="B9" s="1">
        <v>-1.1900000000000001E-2</v>
      </c>
      <c r="C9" s="1">
        <v>7.9600000000000004E-2</v>
      </c>
      <c r="D9" s="1">
        <v>3.2000000000000002E-3</v>
      </c>
      <c r="E9" s="1">
        <v>1.51515E-2</v>
      </c>
      <c r="G9" s="2">
        <f t="shared" si="5"/>
        <v>-2.7051499999999999E-2</v>
      </c>
      <c r="H9" s="2">
        <f t="shared" si="0"/>
        <v>7.9600000000000004E-2</v>
      </c>
      <c r="I9" s="2">
        <f t="shared" si="1"/>
        <v>3.0251500000000001E-2</v>
      </c>
      <c r="M9" s="2">
        <f t="shared" si="9"/>
        <v>0.45180106063040015</v>
      </c>
      <c r="N9" s="3">
        <f t="shared" si="6"/>
        <v>103.71684408288351</v>
      </c>
      <c r="O9" s="3">
        <f t="shared" si="7"/>
        <v>160.36663880757669</v>
      </c>
      <c r="P9" s="3">
        <f t="shared" si="8"/>
        <v>145.96071683658269</v>
      </c>
      <c r="Q9" s="1"/>
      <c r="R9">
        <f t="shared" si="2"/>
        <v>2.0158492934979964</v>
      </c>
      <c r="S9">
        <f t="shared" si="3"/>
        <v>2.205114026736736</v>
      </c>
      <c r="T9">
        <f t="shared" si="4"/>
        <v>2.1642359875879782</v>
      </c>
    </row>
    <row r="10" spans="1:20" x14ac:dyDescent="0.25">
      <c r="A10">
        <v>1935</v>
      </c>
      <c r="B10" s="1">
        <v>0.46739999999999998</v>
      </c>
      <c r="C10" s="1">
        <v>4.4699999999999997E-2</v>
      </c>
      <c r="D10" s="1">
        <v>1.8E-3</v>
      </c>
      <c r="E10" s="1">
        <v>2.9850700000000001E-2</v>
      </c>
      <c r="G10" s="2">
        <f t="shared" si="5"/>
        <v>0.43754929999999997</v>
      </c>
      <c r="H10" s="2">
        <f t="shared" si="0"/>
        <v>4.4699999999999997E-2</v>
      </c>
      <c r="I10" s="2">
        <f t="shared" si="1"/>
        <v>-0.43574929999999995</v>
      </c>
      <c r="M10" s="2">
        <f t="shared" si="9"/>
        <v>0.39866143511105023</v>
      </c>
      <c r="N10" s="3">
        <f t="shared" si="6"/>
        <v>149.09807660955835</v>
      </c>
      <c r="O10" s="3">
        <f t="shared" si="7"/>
        <v>162.74797113722204</v>
      </c>
      <c r="P10" s="3">
        <f t="shared" si="8"/>
        <v>141.86641655681476</v>
      </c>
      <c r="Q10" s="1"/>
      <c r="R10">
        <f t="shared" si="2"/>
        <v>2.1734720410167556</v>
      </c>
      <c r="S10">
        <f t="shared" si="3"/>
        <v>2.2115155832346924</v>
      </c>
      <c r="T10">
        <f t="shared" si="4"/>
        <v>2.1518795989087933</v>
      </c>
    </row>
    <row r="11" spans="1:20" x14ac:dyDescent="0.25">
      <c r="A11">
        <v>1936</v>
      </c>
      <c r="B11" s="1">
        <v>0.31940000000000002</v>
      </c>
      <c r="C11" s="1">
        <v>5.0200000000000002E-2</v>
      </c>
      <c r="D11" s="1">
        <v>1.6999999999999999E-3</v>
      </c>
      <c r="E11" s="1">
        <v>1.44928E-2</v>
      </c>
      <c r="G11" s="2">
        <f t="shared" si="5"/>
        <v>0.30490720000000004</v>
      </c>
      <c r="H11" s="2">
        <f t="shared" si="0"/>
        <v>5.0200000000000002E-2</v>
      </c>
      <c r="I11" s="2">
        <f t="shared" si="1"/>
        <v>-0.30320720000000007</v>
      </c>
      <c r="M11" s="2">
        <f t="shared" si="9"/>
        <v>0.87586843192496011</v>
      </c>
      <c r="N11" s="3">
        <f t="shared" si="6"/>
        <v>194.55915367396426</v>
      </c>
      <c r="O11" s="3">
        <f t="shared" si="7"/>
        <v>168.55924549221305</v>
      </c>
      <c r="P11" s="3">
        <f t="shared" si="8"/>
        <v>140.05154786308674</v>
      </c>
      <c r="Q11" s="1"/>
      <c r="R11">
        <f t="shared" si="2"/>
        <v>2.2890516684297779</v>
      </c>
      <c r="S11">
        <f t="shared" si="3"/>
        <v>2.2267525786079827</v>
      </c>
      <c r="T11">
        <f t="shared" si="4"/>
        <v>2.1462879130502155</v>
      </c>
    </row>
    <row r="12" spans="1:20" x14ac:dyDescent="0.25">
      <c r="A12">
        <v>1937</v>
      </c>
      <c r="B12" s="1">
        <v>-0.35339999999999999</v>
      </c>
      <c r="C12" s="1">
        <v>1.38E-2</v>
      </c>
      <c r="D12" s="1">
        <v>3.0000000000000001E-3</v>
      </c>
      <c r="E12" s="1">
        <v>2.85714E-2</v>
      </c>
      <c r="G12" s="2">
        <f t="shared" si="5"/>
        <v>-0.38197140000000002</v>
      </c>
      <c r="H12" s="2">
        <f t="shared" si="0"/>
        <v>1.38E-2</v>
      </c>
      <c r="I12" s="2">
        <f t="shared" si="1"/>
        <v>0.38497140000000002</v>
      </c>
      <c r="M12" s="2">
        <f t="shared" si="9"/>
        <v>-0.19353003005408009</v>
      </c>
      <c r="N12" s="3">
        <f t="shared" si="6"/>
        <v>120.24312136230499</v>
      </c>
      <c r="O12" s="3">
        <f t="shared" si="7"/>
        <v>166.06938945334937</v>
      </c>
      <c r="P12" s="3">
        <f t="shared" si="8"/>
        <v>136.47023371206058</v>
      </c>
      <c r="Q12" s="1"/>
      <c r="R12">
        <f t="shared" si="2"/>
        <v>2.0800602414713185</v>
      </c>
      <c r="S12">
        <f t="shared" si="3"/>
        <v>2.220289589003936</v>
      </c>
      <c r="T12">
        <f t="shared" si="4"/>
        <v>2.1350379353011482</v>
      </c>
    </row>
    <row r="13" spans="1:20" x14ac:dyDescent="0.25">
      <c r="A13">
        <v>1938</v>
      </c>
      <c r="B13" s="1">
        <v>0.2928</v>
      </c>
      <c r="C13" s="1">
        <v>4.2099999999999999E-2</v>
      </c>
      <c r="D13" s="1">
        <v>8.0000000000000004E-4</v>
      </c>
      <c r="E13" s="1">
        <v>-2.7777799999999998E-2</v>
      </c>
      <c r="G13" s="2">
        <f t="shared" si="5"/>
        <v>0.32057780000000002</v>
      </c>
      <c r="H13" s="2">
        <f t="shared" si="0"/>
        <v>4.2099999999999999E-2</v>
      </c>
      <c r="I13" s="2">
        <f t="shared" si="1"/>
        <v>-0.3197778</v>
      </c>
      <c r="M13" s="2">
        <f t="shared" si="9"/>
        <v>-0.18384515107492005</v>
      </c>
      <c r="N13" s="3">
        <f t="shared" si="6"/>
        <v>158.79039667376571</v>
      </c>
      <c r="O13" s="3">
        <f t="shared" si="7"/>
        <v>177.67395303569262</v>
      </c>
      <c r="P13" s="3">
        <f t="shared" si="8"/>
        <v>140.37025275703709</v>
      </c>
      <c r="Q13" s="1"/>
      <c r="R13">
        <f t="shared" si="2"/>
        <v>2.2008242336218968</v>
      </c>
      <c r="S13">
        <f t="shared" si="3"/>
        <v>2.2496237649915658</v>
      </c>
      <c r="T13">
        <f t="shared" si="4"/>
        <v>2.1472750819228681</v>
      </c>
    </row>
    <row r="14" spans="1:20" x14ac:dyDescent="0.25">
      <c r="A14">
        <v>1939</v>
      </c>
      <c r="B14" s="1">
        <v>-1.0999999999999999E-2</v>
      </c>
      <c r="C14" s="1">
        <v>4.41E-2</v>
      </c>
      <c r="D14" s="1">
        <v>4.0000000000000002E-4</v>
      </c>
      <c r="E14" s="1">
        <v>0</v>
      </c>
      <c r="G14" s="2">
        <f t="shared" si="5"/>
        <v>-1.0999999999999999E-2</v>
      </c>
      <c r="H14" s="2">
        <f t="shared" si="0"/>
        <v>4.41E-2</v>
      </c>
      <c r="I14" s="2">
        <f t="shared" si="1"/>
        <v>1.1399999999999999E-2</v>
      </c>
      <c r="M14" s="2">
        <f t="shared" si="9"/>
        <v>0.30605144419999997</v>
      </c>
      <c r="N14" s="3">
        <f t="shared" si="6"/>
        <v>157.04370231035429</v>
      </c>
      <c r="O14" s="3">
        <f t="shared" si="7"/>
        <v>185.50937436456667</v>
      </c>
      <c r="P14" s="3">
        <f t="shared" si="8"/>
        <v>140.42640085813991</v>
      </c>
      <c r="Q14" s="1"/>
      <c r="R14">
        <f t="shared" si="2"/>
        <v>2.1960205252190761</v>
      </c>
      <c r="S14">
        <f t="shared" si="3"/>
        <v>2.2683658607539479</v>
      </c>
      <c r="T14">
        <f t="shared" si="4"/>
        <v>2.1474487649813332</v>
      </c>
    </row>
    <row r="15" spans="1:20" x14ac:dyDescent="0.25">
      <c r="A15">
        <v>1940</v>
      </c>
      <c r="B15" s="1">
        <v>-0.1067</v>
      </c>
      <c r="C15" s="1">
        <v>5.3999999999999999E-2</v>
      </c>
      <c r="D15" s="1">
        <v>2.9999999999999997E-4</v>
      </c>
      <c r="E15" s="1">
        <v>7.1428999999999998E-3</v>
      </c>
      <c r="G15" s="2">
        <f t="shared" si="5"/>
        <v>-0.1138429</v>
      </c>
      <c r="H15" s="2">
        <f t="shared" si="0"/>
        <v>5.3999999999999999E-2</v>
      </c>
      <c r="I15" s="2">
        <f t="shared" si="1"/>
        <v>0.11414289999999999</v>
      </c>
      <c r="M15" s="2">
        <f t="shared" si="9"/>
        <v>-0.12359062809999999</v>
      </c>
      <c r="N15" s="3">
        <f t="shared" si="6"/>
        <v>139.16539181260686</v>
      </c>
      <c r="O15" s="3">
        <f t="shared" si="7"/>
        <v>194.20180567010459</v>
      </c>
      <c r="P15" s="3">
        <f t="shared" si="8"/>
        <v>139.46547703970776</v>
      </c>
      <c r="Q15" s="1"/>
      <c r="R15">
        <f t="shared" si="2"/>
        <v>2.1435312466715559</v>
      </c>
      <c r="S15">
        <f t="shared" si="3"/>
        <v>2.288253263619962</v>
      </c>
      <c r="T15">
        <f t="shared" si="4"/>
        <v>2.1444667166656508</v>
      </c>
    </row>
    <row r="16" spans="1:20" x14ac:dyDescent="0.25">
      <c r="A16">
        <v>1941</v>
      </c>
      <c r="B16" s="1">
        <v>-0.12770000000000001</v>
      </c>
      <c r="C16" s="1">
        <v>-2.0199999999999999E-2</v>
      </c>
      <c r="D16" s="1">
        <v>8.0000000000000004E-4</v>
      </c>
      <c r="E16" s="1">
        <v>9.9290799999999999E-2</v>
      </c>
      <c r="G16" s="2">
        <f t="shared" si="5"/>
        <v>-0.22699079999999999</v>
      </c>
      <c r="H16" s="2">
        <f t="shared" si="0"/>
        <v>-2.0199999999999999E-2</v>
      </c>
      <c r="I16" s="2">
        <f t="shared" si="1"/>
        <v>0.22779079999999999</v>
      </c>
      <c r="M16" s="2">
        <f t="shared" si="9"/>
        <v>-0.31499240905468007</v>
      </c>
      <c r="N16" s="3">
        <f t="shared" si="6"/>
        <v>107.57612819274976</v>
      </c>
      <c r="O16" s="3">
        <f t="shared" si="7"/>
        <v>170.99647654913926</v>
      </c>
      <c r="P16" s="3">
        <f t="shared" si="8"/>
        <v>125.7294106336853</v>
      </c>
      <c r="Q16" s="1"/>
      <c r="R16">
        <f t="shared" si="2"/>
        <v>2.0317159093938355</v>
      </c>
      <c r="S16">
        <f t="shared" si="3"/>
        <v>2.2329871616726726</v>
      </c>
      <c r="T16">
        <f t="shared" si="4"/>
        <v>2.0994368797693803</v>
      </c>
    </row>
    <row r="17" spans="1:20" x14ac:dyDescent="0.25">
      <c r="A17">
        <v>1942</v>
      </c>
      <c r="B17" s="1">
        <v>0.19170000000000001</v>
      </c>
      <c r="C17" s="1">
        <v>2.29E-2</v>
      </c>
      <c r="D17" s="1">
        <v>3.3999999999999998E-3</v>
      </c>
      <c r="E17" s="1">
        <v>9.0322600000000003E-2</v>
      </c>
      <c r="G17" s="2">
        <f t="shared" si="5"/>
        <v>0.10137740000000001</v>
      </c>
      <c r="H17" s="2">
        <f t="shared" si="0"/>
        <v>2.29E-2</v>
      </c>
      <c r="I17" s="2">
        <f t="shared" si="1"/>
        <v>-9.7977400000000006E-2</v>
      </c>
      <c r="M17" s="2">
        <f t="shared" si="9"/>
        <v>-0.14862513712792003</v>
      </c>
      <c r="N17" s="3">
        <f t="shared" si="6"/>
        <v>118.48191637099744</v>
      </c>
      <c r="O17" s="3">
        <f t="shared" si="7"/>
        <v>159.46744950935724</v>
      </c>
      <c r="P17" s="3">
        <f t="shared" si="8"/>
        <v>114.80068336493774</v>
      </c>
      <c r="Q17" s="1"/>
      <c r="R17">
        <f t="shared" si="2"/>
        <v>2.0736520700119594</v>
      </c>
      <c r="S17">
        <f t="shared" si="3"/>
        <v>2.2026720482637829</v>
      </c>
      <c r="T17">
        <f t="shared" si="4"/>
        <v>2.0599444732600234</v>
      </c>
    </row>
    <row r="18" spans="1:20" x14ac:dyDescent="0.25">
      <c r="A18">
        <v>1943</v>
      </c>
      <c r="B18" s="1">
        <v>0.25059999999999999</v>
      </c>
      <c r="C18" s="1">
        <v>2.4899999999999999E-2</v>
      </c>
      <c r="D18" s="1">
        <v>3.8E-3</v>
      </c>
      <c r="E18" s="1">
        <v>2.9585799999999999E-2</v>
      </c>
      <c r="G18" s="2">
        <f t="shared" si="5"/>
        <v>0.22101419999999999</v>
      </c>
      <c r="H18" s="2">
        <f t="shared" si="0"/>
        <v>2.4899999999999999E-2</v>
      </c>
      <c r="I18" s="2">
        <f t="shared" si="1"/>
        <v>-0.2172142</v>
      </c>
      <c r="M18" s="2">
        <f t="shared" si="9"/>
        <v>0.34479744495908005</v>
      </c>
      <c r="N18" s="3">
        <f t="shared" si="6"/>
        <v>144.66810233220033</v>
      </c>
      <c r="O18" s="3">
        <f t="shared" si="7"/>
        <v>158.72021693444628</v>
      </c>
      <c r="P18" s="3">
        <f t="shared" si="8"/>
        <v>111.84045590382613</v>
      </c>
      <c r="Q18" s="1"/>
      <c r="R18">
        <f t="shared" si="2"/>
        <v>2.1603727846904888</v>
      </c>
      <c r="S18">
        <f t="shared" si="3"/>
        <v>2.2006322483923149</v>
      </c>
      <c r="T18">
        <f t="shared" si="4"/>
        <v>2.0485989287531119</v>
      </c>
    </row>
    <row r="19" spans="1:20" x14ac:dyDescent="0.25">
      <c r="A19">
        <v>1944</v>
      </c>
      <c r="B19" s="1">
        <v>0.1903</v>
      </c>
      <c r="C19" s="1">
        <v>2.58E-2</v>
      </c>
      <c r="D19" s="1">
        <v>3.8E-3</v>
      </c>
      <c r="E19" s="1">
        <v>2.2988499999999999E-2</v>
      </c>
      <c r="G19" s="2">
        <f t="shared" si="5"/>
        <v>0.1673115</v>
      </c>
      <c r="H19" s="2">
        <f t="shared" si="0"/>
        <v>2.58E-2</v>
      </c>
      <c r="I19" s="2">
        <f t="shared" si="1"/>
        <v>-0.1635115</v>
      </c>
      <c r="M19" s="2">
        <f t="shared" si="9"/>
        <v>0.42530391732329975</v>
      </c>
      <c r="N19" s="3">
        <f t="shared" si="6"/>
        <v>168.87273953555425</v>
      </c>
      <c r="O19" s="3">
        <f t="shared" si="7"/>
        <v>159.16645882435748</v>
      </c>
      <c r="P19" s="3">
        <f t="shared" si="8"/>
        <v>109.69440531571557</v>
      </c>
      <c r="Q19" s="1"/>
      <c r="R19">
        <f t="shared" si="2"/>
        <v>2.2275595487729105</v>
      </c>
      <c r="S19">
        <f t="shared" si="3"/>
        <v>2.2018515540912427</v>
      </c>
      <c r="T19">
        <f t="shared" si="4"/>
        <v>2.040184478053535</v>
      </c>
    </row>
    <row r="20" spans="1:20" x14ac:dyDescent="0.25">
      <c r="A20">
        <v>1945</v>
      </c>
      <c r="B20" s="1">
        <v>0.35820000000000002</v>
      </c>
      <c r="C20" s="1">
        <v>3.7999999999999999E-2</v>
      </c>
      <c r="D20" s="1">
        <v>3.8E-3</v>
      </c>
      <c r="E20" s="1">
        <v>2.24719E-2</v>
      </c>
      <c r="G20" s="2">
        <f t="shared" si="5"/>
        <v>0.33572810000000003</v>
      </c>
      <c r="H20" s="2">
        <f t="shared" si="0"/>
        <v>3.7999999999999999E-2</v>
      </c>
      <c r="I20" s="2">
        <f t="shared" si="1"/>
        <v>-0.3319281</v>
      </c>
      <c r="M20" s="2">
        <f t="shared" si="9"/>
        <v>0.55921077200314984</v>
      </c>
      <c r="N20" s="3">
        <f t="shared" si="6"/>
        <v>225.56806352162076</v>
      </c>
      <c r="O20" s="3">
        <f t="shared" si="7"/>
        <v>161.63801151362799</v>
      </c>
      <c r="P20" s="3">
        <f t="shared" si="8"/>
        <v>107.64620234910106</v>
      </c>
      <c r="Q20" s="1"/>
      <c r="R20">
        <f t="shared" si="2"/>
        <v>2.3532776111883087</v>
      </c>
      <c r="S20">
        <f t="shared" si="3"/>
        <v>2.2085434990709651</v>
      </c>
      <c r="T20">
        <f t="shared" si="4"/>
        <v>2.0319987129526127</v>
      </c>
    </row>
    <row r="21" spans="1:20" x14ac:dyDescent="0.25">
      <c r="A21">
        <v>1946</v>
      </c>
      <c r="B21" s="1">
        <v>-8.43E-2</v>
      </c>
      <c r="C21" s="1">
        <v>3.1300000000000001E-2</v>
      </c>
      <c r="D21" s="1">
        <v>3.8E-3</v>
      </c>
      <c r="E21" s="1">
        <v>0.1813187</v>
      </c>
      <c r="G21" s="2">
        <f t="shared" si="5"/>
        <v>-0.26561869999999999</v>
      </c>
      <c r="H21" s="2">
        <f t="shared" si="0"/>
        <v>3.1300000000000001E-2</v>
      </c>
      <c r="I21" s="2">
        <f t="shared" si="1"/>
        <v>0.26941870000000001</v>
      </c>
      <c r="M21" s="2">
        <f t="shared" si="9"/>
        <v>-1.9066261475470081E-2</v>
      </c>
      <c r="N21" s="3">
        <f t="shared" si="6"/>
        <v>165.65296772749042</v>
      </c>
      <c r="O21" s="3">
        <f t="shared" si="7"/>
        <v>137.3892871557685</v>
      </c>
      <c r="P21" s="3">
        <f t="shared" si="8"/>
        <v>88.536988448151689</v>
      </c>
      <c r="Q21" s="1"/>
      <c r="R21">
        <f t="shared" si="2"/>
        <v>2.2191992208163946</v>
      </c>
      <c r="S21">
        <f t="shared" si="3"/>
        <v>2.1379528702015551</v>
      </c>
      <c r="T21">
        <f t="shared" si="4"/>
        <v>1.947124745533124</v>
      </c>
    </row>
    <row r="22" spans="1:20" x14ac:dyDescent="0.25">
      <c r="A22">
        <v>1947</v>
      </c>
      <c r="B22" s="1">
        <v>5.1999999999999998E-2</v>
      </c>
      <c r="C22" s="1">
        <v>9.1999999999999998E-3</v>
      </c>
      <c r="D22" s="1">
        <v>5.7000000000000002E-3</v>
      </c>
      <c r="E22" s="1">
        <v>8.8372099999999995E-2</v>
      </c>
      <c r="G22" s="2">
        <f t="shared" si="5"/>
        <v>-3.6372099999999997E-2</v>
      </c>
      <c r="H22" s="2">
        <f t="shared" si="0"/>
        <v>9.1999999999999998E-3</v>
      </c>
      <c r="I22" s="2">
        <f t="shared" si="1"/>
        <v>4.2072100000000001E-2</v>
      </c>
      <c r="M22" s="2">
        <f t="shared" si="9"/>
        <v>-0.29232969008172993</v>
      </c>
      <c r="N22" s="3">
        <f t="shared" si="6"/>
        <v>159.62782142000938</v>
      </c>
      <c r="O22" s="3">
        <f t="shared" si="7"/>
        <v>126.5118887741433</v>
      </c>
      <c r="P22" s="3">
        <f t="shared" si="8"/>
        <v>81.217449685467258</v>
      </c>
      <c r="Q22" s="1"/>
      <c r="R22">
        <f t="shared" si="2"/>
        <v>2.2031085864895599</v>
      </c>
      <c r="S22">
        <f t="shared" si="3"/>
        <v>2.1021313396335435</v>
      </c>
      <c r="T22">
        <f t="shared" si="4"/>
        <v>1.9096493480582508</v>
      </c>
    </row>
    <row r="23" spans="1:20" x14ac:dyDescent="0.25">
      <c r="A23">
        <v>1948</v>
      </c>
      <c r="B23" s="1">
        <v>5.7000000000000002E-2</v>
      </c>
      <c r="C23" s="1">
        <v>1.95E-2</v>
      </c>
      <c r="D23" s="1">
        <v>1.0200000000000001E-2</v>
      </c>
      <c r="E23" s="1">
        <v>2.99145E-2</v>
      </c>
      <c r="G23" s="2">
        <f t="shared" si="5"/>
        <v>2.7085500000000002E-2</v>
      </c>
      <c r="H23" s="2">
        <f t="shared" si="0"/>
        <v>1.95E-2</v>
      </c>
      <c r="I23" s="2">
        <f t="shared" si="1"/>
        <v>-1.6885500000000001E-2</v>
      </c>
      <c r="M23" s="2">
        <f t="shared" si="9"/>
        <v>-1.0271756514549923E-2</v>
      </c>
      <c r="N23" s="3">
        <f t="shared" si="6"/>
        <v>163.95142077708104</v>
      </c>
      <c r="O23" s="3">
        <f t="shared" si="7"/>
        <v>125.19433070850501</v>
      </c>
      <c r="P23" s="3">
        <f t="shared" si="8"/>
        <v>79.616288273643121</v>
      </c>
      <c r="Q23" s="1"/>
      <c r="R23">
        <f t="shared" si="2"/>
        <v>2.214715184548981</v>
      </c>
      <c r="S23">
        <f t="shared" si="3"/>
        <v>2.0975846627581212</v>
      </c>
      <c r="T23">
        <f t="shared" si="4"/>
        <v>1.9010019268294658</v>
      </c>
    </row>
    <row r="24" spans="1:20" x14ac:dyDescent="0.25">
      <c r="A24">
        <v>1949</v>
      </c>
      <c r="B24" s="1">
        <v>0.183</v>
      </c>
      <c r="C24" s="1">
        <v>4.6600000000000003E-2</v>
      </c>
      <c r="D24" s="1">
        <v>1.0999999999999999E-2</v>
      </c>
      <c r="E24" s="1">
        <v>-2.0746899999999999E-2</v>
      </c>
      <c r="G24" s="2">
        <f t="shared" si="5"/>
        <v>0.20374690000000001</v>
      </c>
      <c r="H24" s="2">
        <f t="shared" si="0"/>
        <v>4.6600000000000003E-2</v>
      </c>
      <c r="I24" s="2">
        <f t="shared" si="1"/>
        <v>-0.1927469</v>
      </c>
      <c r="M24" s="2">
        <f t="shared" si="9"/>
        <v>0.23635098665995002</v>
      </c>
      <c r="N24" s="3">
        <f t="shared" si="6"/>
        <v>197.35601451100689</v>
      </c>
      <c r="O24" s="3">
        <f t="shared" si="7"/>
        <v>133.62578077929763</v>
      </c>
      <c r="P24" s="3">
        <f t="shared" si="8"/>
        <v>82.14385861583763</v>
      </c>
      <c r="Q24" s="1"/>
      <c r="R24">
        <f t="shared" si="2"/>
        <v>2.2952503662478212</v>
      </c>
      <c r="S24">
        <f t="shared" si="3"/>
        <v>2.1258902558194528</v>
      </c>
      <c r="T24">
        <f t="shared" si="4"/>
        <v>1.914575099494096</v>
      </c>
    </row>
    <row r="25" spans="1:20" x14ac:dyDescent="0.25">
      <c r="A25">
        <v>1950</v>
      </c>
      <c r="B25" s="1">
        <v>0.30809999999999998</v>
      </c>
      <c r="C25" s="1">
        <v>4.3E-3</v>
      </c>
      <c r="D25" s="1">
        <v>1.17E-2</v>
      </c>
      <c r="E25" s="1">
        <v>5.9322E-2</v>
      </c>
      <c r="G25" s="2">
        <f t="shared" si="5"/>
        <v>0.248778</v>
      </c>
      <c r="H25" s="2">
        <f t="shared" si="0"/>
        <v>4.3E-3</v>
      </c>
      <c r="I25" s="2">
        <f t="shared" si="1"/>
        <v>-0.23707800000000001</v>
      </c>
      <c r="M25" s="2">
        <f t="shared" si="9"/>
        <v>0.50321264628820006</v>
      </c>
      <c r="N25" s="3">
        <f t="shared" si="6"/>
        <v>246.45384908902616</v>
      </c>
      <c r="O25" s="3">
        <f t="shared" si="7"/>
        <v>126.27342306925911</v>
      </c>
      <c r="P25" s="3">
        <f t="shared" si="8"/>
        <v>78.232003780834219</v>
      </c>
      <c r="Q25" s="1"/>
      <c r="R25">
        <f t="shared" si="2"/>
        <v>2.3917356053070167</v>
      </c>
      <c r="S25">
        <f t="shared" si="3"/>
        <v>2.101311953651658</v>
      </c>
      <c r="T25">
        <f t="shared" si="4"/>
        <v>1.8933844541091771</v>
      </c>
    </row>
    <row r="26" spans="1:20" x14ac:dyDescent="0.25">
      <c r="A26">
        <v>1951</v>
      </c>
      <c r="B26" s="1">
        <v>0.23680000000000001</v>
      </c>
      <c r="C26" s="1">
        <v>-3.0000000000000001E-3</v>
      </c>
      <c r="D26" s="1">
        <v>1.4800000000000001E-2</v>
      </c>
      <c r="E26" s="1">
        <v>0.06</v>
      </c>
      <c r="G26" s="2">
        <f t="shared" si="5"/>
        <v>0.17680000000000001</v>
      </c>
      <c r="H26" s="2">
        <f t="shared" si="0"/>
        <v>-3.0000000000000001E-3</v>
      </c>
      <c r="I26" s="2">
        <f t="shared" si="1"/>
        <v>-0.16200000000000001</v>
      </c>
      <c r="M26" s="2">
        <f t="shared" si="9"/>
        <v>0.46956195039999993</v>
      </c>
      <c r="N26" s="3">
        <f t="shared" si="6"/>
        <v>290.02688960796598</v>
      </c>
      <c r="O26" s="3">
        <f t="shared" si="7"/>
        <v>118.3181974158958</v>
      </c>
      <c r="P26" s="3">
        <f t="shared" si="8"/>
        <v>74.695917209940504</v>
      </c>
      <c r="Q26" s="1"/>
      <c r="R26">
        <f t="shared" si="2"/>
        <v>2.4624382650264902</v>
      </c>
      <c r="S26">
        <f t="shared" si="3"/>
        <v>2.0730515445394362</v>
      </c>
      <c r="T26">
        <f t="shared" si="4"/>
        <v>1.8732968644438941</v>
      </c>
    </row>
    <row r="27" spans="1:20" x14ac:dyDescent="0.25">
      <c r="A27">
        <v>1952</v>
      </c>
      <c r="B27" s="1">
        <v>0.18149999999999999</v>
      </c>
      <c r="C27" s="1">
        <v>2.2700000000000001E-2</v>
      </c>
      <c r="D27" s="1">
        <v>1.67E-2</v>
      </c>
      <c r="E27" s="1">
        <v>7.5471999999999996E-3</v>
      </c>
      <c r="G27" s="2">
        <f t="shared" si="5"/>
        <v>0.17395279999999999</v>
      </c>
      <c r="H27" s="2">
        <f t="shared" si="0"/>
        <v>2.2700000000000001E-2</v>
      </c>
      <c r="I27" s="2">
        <f t="shared" si="1"/>
        <v>-0.1572528</v>
      </c>
      <c r="M27" s="2">
        <f t="shared" si="9"/>
        <v>0.38150765503999984</v>
      </c>
      <c r="N27" s="3">
        <f t="shared" si="6"/>
        <v>340.47787913056254</v>
      </c>
      <c r="O27" s="3">
        <f t="shared" si="7"/>
        <v>120.11104939769936</v>
      </c>
      <c r="P27" s="3">
        <f t="shared" si="8"/>
        <v>75.379594000979637</v>
      </c>
      <c r="Q27" s="1"/>
      <c r="R27">
        <f t="shared" si="2"/>
        <v>2.5320889010252867</v>
      </c>
      <c r="S27">
        <f t="shared" si="3"/>
        <v>2.0795829613722558</v>
      </c>
      <c r="T27">
        <f t="shared" si="4"/>
        <v>1.8772537939837235</v>
      </c>
    </row>
    <row r="28" spans="1:20" x14ac:dyDescent="0.25">
      <c r="A28">
        <v>1953</v>
      </c>
      <c r="B28" s="1">
        <v>-1.21E-2</v>
      </c>
      <c r="C28" s="1">
        <v>4.1399999999999999E-2</v>
      </c>
      <c r="D28" s="1">
        <v>1.89E-2</v>
      </c>
      <c r="E28" s="1">
        <v>7.4906E-3</v>
      </c>
      <c r="G28" s="2">
        <f t="shared" si="5"/>
        <v>-1.95906E-2</v>
      </c>
      <c r="H28" s="2">
        <f t="shared" si="0"/>
        <v>4.1399999999999999E-2</v>
      </c>
      <c r="I28" s="2">
        <f t="shared" si="1"/>
        <v>3.84906E-2</v>
      </c>
      <c r="M28" s="2">
        <f t="shared" si="9"/>
        <v>0.15095436027631992</v>
      </c>
      <c r="N28" s="3">
        <f t="shared" si="6"/>
        <v>333.80771319166735</v>
      </c>
      <c r="O28" s="3">
        <f t="shared" si="7"/>
        <v>124.18394301614573</v>
      </c>
      <c r="P28" s="3">
        <f t="shared" si="8"/>
        <v>76.239629940774421</v>
      </c>
      <c r="Q28" s="1"/>
      <c r="R28">
        <f t="shared" si="2"/>
        <v>2.5234963675675459</v>
      </c>
      <c r="S28">
        <f t="shared" si="3"/>
        <v>2.0940654451940346</v>
      </c>
      <c r="T28">
        <f t="shared" si="4"/>
        <v>1.8821807796151901</v>
      </c>
    </row>
    <row r="29" spans="1:20" x14ac:dyDescent="0.25">
      <c r="A29">
        <v>1954</v>
      </c>
      <c r="B29" s="1">
        <v>0.52559999999999996</v>
      </c>
      <c r="C29" s="1">
        <v>3.2899999999999999E-2</v>
      </c>
      <c r="D29" s="1">
        <v>9.5999999999999992E-3</v>
      </c>
      <c r="E29" s="1">
        <v>-7.4349000000000004E-3</v>
      </c>
      <c r="G29" s="2">
        <f t="shared" si="5"/>
        <v>0.53303489999999998</v>
      </c>
      <c r="H29" s="2">
        <f t="shared" si="0"/>
        <v>3.2899999999999999E-2</v>
      </c>
      <c r="I29" s="2">
        <f t="shared" si="1"/>
        <v>-0.52343489999999993</v>
      </c>
      <c r="M29" s="2">
        <f t="shared" si="9"/>
        <v>0.50300182648806002</v>
      </c>
      <c r="N29" s="3">
        <f t="shared" si="6"/>
        <v>511.73887421201641</v>
      </c>
      <c r="O29" s="3">
        <f t="shared" si="7"/>
        <v>129.19288993930766</v>
      </c>
      <c r="P29" s="3">
        <f t="shared" si="8"/>
        <v>77.53836441285253</v>
      </c>
      <c r="Q29" s="1"/>
      <c r="R29">
        <f t="shared" si="2"/>
        <v>2.7090484093787977</v>
      </c>
      <c r="S29">
        <f t="shared" si="3"/>
        <v>2.1112386131552534</v>
      </c>
      <c r="T29">
        <f t="shared" si="4"/>
        <v>1.8895166357998403</v>
      </c>
    </row>
    <row r="30" spans="1:20" x14ac:dyDescent="0.25">
      <c r="A30">
        <v>1955</v>
      </c>
      <c r="B30" s="1">
        <v>0.32600000000000001</v>
      </c>
      <c r="C30" s="1">
        <v>-1.34E-2</v>
      </c>
      <c r="D30" s="1">
        <v>1.66E-2</v>
      </c>
      <c r="E30" s="1">
        <v>3.7453E-3</v>
      </c>
      <c r="G30" s="2">
        <f t="shared" si="5"/>
        <v>0.32225470000000001</v>
      </c>
      <c r="H30" s="2">
        <f t="shared" si="0"/>
        <v>-1.34E-2</v>
      </c>
      <c r="I30" s="2">
        <f t="shared" si="1"/>
        <v>-0.3056547</v>
      </c>
      <c r="M30" s="2">
        <f t="shared" si="9"/>
        <v>1.0270626017890296</v>
      </c>
      <c r="N30" s="3">
        <f t="shared" si="6"/>
        <v>676.64913159954745</v>
      </c>
      <c r="O30" s="3">
        <f t="shared" si="7"/>
        <v>126.97783908343126</v>
      </c>
      <c r="P30" s="3">
        <f t="shared" si="8"/>
        <v>78.535096825870411</v>
      </c>
      <c r="Q30" s="1"/>
      <c r="R30">
        <f t="shared" si="2"/>
        <v>2.830363528787299</v>
      </c>
      <c r="S30">
        <f t="shared" si="3"/>
        <v>2.1037279319513815</v>
      </c>
      <c r="T30">
        <f t="shared" si="4"/>
        <v>1.8950637835152513</v>
      </c>
    </row>
    <row r="31" spans="1:20" x14ac:dyDescent="0.25">
      <c r="A31">
        <v>1956</v>
      </c>
      <c r="B31" s="1">
        <v>7.4399999999999994E-2</v>
      </c>
      <c r="C31" s="1">
        <v>-2.2599999999999999E-2</v>
      </c>
      <c r="D31" s="1">
        <v>2.5600000000000001E-2</v>
      </c>
      <c r="E31" s="1">
        <v>2.9850700000000001E-2</v>
      </c>
      <c r="G31" s="2">
        <f t="shared" si="5"/>
        <v>4.4549299999999993E-2</v>
      </c>
      <c r="H31" s="2">
        <f t="shared" si="0"/>
        <v>-2.2599999999999999E-2</v>
      </c>
      <c r="I31" s="2">
        <f t="shared" si="1"/>
        <v>-1.8949299999999992E-2</v>
      </c>
      <c r="M31" s="2">
        <f t="shared" si="9"/>
        <v>0.38116022130671001</v>
      </c>
      <c r="N31" s="3">
        <f t="shared" si="6"/>
        <v>706.79337675791521</v>
      </c>
      <c r="O31" s="3">
        <f t="shared" si="7"/>
        <v>120.31776253901793</v>
      </c>
      <c r="P31" s="3">
        <f t="shared" si="8"/>
        <v>78.201267689792687</v>
      </c>
      <c r="Q31" s="1"/>
      <c r="R31">
        <f t="shared" si="2"/>
        <v>2.8492924711531091</v>
      </c>
      <c r="S31">
        <f t="shared" si="3"/>
        <v>2.0803297470674385</v>
      </c>
      <c r="T31">
        <f t="shared" si="4"/>
        <v>1.8932137932928317</v>
      </c>
    </row>
    <row r="32" spans="1:20" x14ac:dyDescent="0.25">
      <c r="A32">
        <v>1957</v>
      </c>
      <c r="B32" s="1">
        <v>-0.1046</v>
      </c>
      <c r="C32" s="1">
        <v>6.8000000000000005E-2</v>
      </c>
      <c r="D32" s="1">
        <v>3.2300000000000002E-2</v>
      </c>
      <c r="E32" s="1">
        <v>2.8985500000000001E-2</v>
      </c>
      <c r="G32" s="2">
        <f t="shared" si="5"/>
        <v>-0.1335855</v>
      </c>
      <c r="H32" s="2">
        <f t="shared" si="0"/>
        <v>6.8000000000000005E-2</v>
      </c>
      <c r="I32" s="2">
        <f t="shared" si="1"/>
        <v>0.16588549999999999</v>
      </c>
      <c r="M32" s="2">
        <f t="shared" si="9"/>
        <v>-9.4987340515149898E-2</v>
      </c>
      <c r="N32" s="3">
        <f t="shared" si="6"/>
        <v>612.37603012702073</v>
      </c>
      <c r="O32" s="3">
        <f t="shared" si="7"/>
        <v>125.01189988559645</v>
      </c>
      <c r="P32" s="3">
        <f t="shared" si="8"/>
        <v>78.46046579155049</v>
      </c>
      <c r="Q32" s="1"/>
      <c r="R32">
        <f t="shared" si="2"/>
        <v>2.7870181830267131</v>
      </c>
      <c r="S32">
        <f t="shared" si="3"/>
        <v>2.0969513554774037</v>
      </c>
      <c r="T32">
        <f t="shared" si="4"/>
        <v>1.8946508820512233</v>
      </c>
    </row>
    <row r="33" spans="1:20" x14ac:dyDescent="0.25">
      <c r="A33">
        <v>1958</v>
      </c>
      <c r="B33" s="1">
        <v>0.43719999999999998</v>
      </c>
      <c r="C33" s="1">
        <v>-2.1000000000000001E-2</v>
      </c>
      <c r="D33" s="1">
        <v>1.78E-2</v>
      </c>
      <c r="E33" s="1">
        <v>1.7605599999999999E-2</v>
      </c>
      <c r="G33" s="2">
        <f t="shared" si="5"/>
        <v>0.41959439999999998</v>
      </c>
      <c r="H33" s="2">
        <f t="shared" si="0"/>
        <v>-2.1000000000000001E-2</v>
      </c>
      <c r="I33" s="2">
        <f t="shared" si="1"/>
        <v>-0.4017944</v>
      </c>
      <c r="M33" s="2">
        <f t="shared" si="9"/>
        <v>0.22995717227880008</v>
      </c>
      <c r="N33" s="3">
        <f t="shared" si="6"/>
        <v>869.32558306254998</v>
      </c>
      <c r="O33" s="3">
        <f t="shared" si="7"/>
        <v>120.18574048337307</v>
      </c>
      <c r="P33" s="3">
        <f t="shared" si="8"/>
        <v>78.475718506100364</v>
      </c>
      <c r="Q33" s="1"/>
      <c r="R33">
        <f t="shared" si="2"/>
        <v>2.9391824605056667</v>
      </c>
      <c r="S33">
        <f t="shared" si="3"/>
        <v>2.0798529435673254</v>
      </c>
      <c r="T33">
        <f t="shared" si="4"/>
        <v>1.8947353006932792</v>
      </c>
    </row>
    <row r="34" spans="1:20" x14ac:dyDescent="0.25">
      <c r="A34">
        <v>1959</v>
      </c>
      <c r="B34" s="1">
        <v>0.1206</v>
      </c>
      <c r="C34" s="1">
        <v>-2.6499999999999999E-2</v>
      </c>
      <c r="D34" s="1">
        <v>3.2599999999999997E-2</v>
      </c>
      <c r="E34" s="1">
        <v>1.7301E-2</v>
      </c>
      <c r="G34" s="2">
        <f t="shared" si="5"/>
        <v>0.103299</v>
      </c>
      <c r="H34" s="2">
        <f t="shared" si="0"/>
        <v>-2.6499999999999999E-2</v>
      </c>
      <c r="I34" s="2">
        <f t="shared" si="1"/>
        <v>-7.0699000000000012E-2</v>
      </c>
      <c r="M34" s="2">
        <f t="shared" si="9"/>
        <v>0.56623708192560018</v>
      </c>
      <c r="N34" s="3">
        <f t="shared" si="6"/>
        <v>959.12604646732836</v>
      </c>
      <c r="O34" s="3">
        <f t="shared" si="7"/>
        <v>114.92148486446085</v>
      </c>
      <c r="P34" s="3">
        <f t="shared" si="8"/>
        <v>79.676318523525183</v>
      </c>
      <c r="Q34" s="1"/>
      <c r="R34">
        <f t="shared" si="2"/>
        <v>2.9818756850518628</v>
      </c>
      <c r="S34">
        <f t="shared" si="3"/>
        <v>2.0604012287389462</v>
      </c>
      <c r="T34">
        <f t="shared" si="4"/>
        <v>1.9013292591272972</v>
      </c>
    </row>
    <row r="35" spans="1:20" x14ac:dyDescent="0.25">
      <c r="A35">
        <v>1960</v>
      </c>
      <c r="B35" s="1">
        <v>3.3999999999999998E-3</v>
      </c>
      <c r="C35" s="1">
        <v>0.1164</v>
      </c>
      <c r="D35" s="1">
        <v>3.0499999999999999E-2</v>
      </c>
      <c r="E35" s="1">
        <v>1.36054E-2</v>
      </c>
      <c r="G35" s="2">
        <f t="shared" si="5"/>
        <v>-1.02054E-2</v>
      </c>
      <c r="H35" s="2">
        <f t="shared" si="0"/>
        <v>0.1164</v>
      </c>
      <c r="I35" s="2">
        <f t="shared" si="1"/>
        <v>4.0705400000000003E-2</v>
      </c>
      <c r="M35" s="2">
        <f t="shared" si="9"/>
        <v>9.2039392385400154E-2</v>
      </c>
      <c r="N35" s="3">
        <f t="shared" si="6"/>
        <v>949.33778151271076</v>
      </c>
      <c r="O35" s="3">
        <f t="shared" si="7"/>
        <v>126.73479293250915</v>
      </c>
      <c r="P35" s="3">
        <f t="shared" si="8"/>
        <v>81.022418054452714</v>
      </c>
      <c r="Q35" s="1"/>
      <c r="R35">
        <f t="shared" si="2"/>
        <v>2.9774207651628868</v>
      </c>
      <c r="S35">
        <f t="shared" si="3"/>
        <v>2.10289585958949</v>
      </c>
      <c r="T35">
        <f t="shared" si="4"/>
        <v>1.9086052002402523</v>
      </c>
    </row>
    <row r="36" spans="1:20" x14ac:dyDescent="0.25">
      <c r="A36">
        <v>1961</v>
      </c>
      <c r="B36" s="1">
        <v>0.26640000000000003</v>
      </c>
      <c r="C36" s="1">
        <v>2.06E-2</v>
      </c>
      <c r="D36" s="1">
        <v>2.2700000000000001E-2</v>
      </c>
      <c r="E36" s="1">
        <v>6.7114000000000002E-3</v>
      </c>
      <c r="G36" s="2">
        <f t="shared" si="5"/>
        <v>0.25968860000000005</v>
      </c>
      <c r="H36" s="2">
        <f t="shared" si="0"/>
        <v>2.06E-2</v>
      </c>
      <c r="I36" s="2">
        <f t="shared" si="1"/>
        <v>-0.23698860000000005</v>
      </c>
      <c r="M36" s="2">
        <f t="shared" si="9"/>
        <v>0.24683297396156023</v>
      </c>
      <c r="N36" s="3">
        <f t="shared" si="6"/>
        <v>1195.8699809208526</v>
      </c>
      <c r="O36" s="3">
        <f t="shared" si="7"/>
        <v>128.4949617776316</v>
      </c>
      <c r="P36" s="3">
        <f t="shared" si="8"/>
        <v>82.317853087758138</v>
      </c>
      <c r="Q36" s="1"/>
      <c r="R36">
        <f t="shared" si="2"/>
        <v>3.0776839642359004</v>
      </c>
      <c r="S36">
        <f t="shared" si="3"/>
        <v>2.1088860995344789</v>
      </c>
      <c r="T36">
        <f t="shared" si="4"/>
        <v>1.9154940351715484</v>
      </c>
    </row>
    <row r="37" spans="1:20" x14ac:dyDescent="0.25">
      <c r="A37">
        <v>1962</v>
      </c>
      <c r="B37" s="1">
        <v>-8.8099999999999998E-2</v>
      </c>
      <c r="C37" s="1">
        <v>5.6899999999999999E-2</v>
      </c>
      <c r="D37" s="1">
        <v>2.7799999999999998E-2</v>
      </c>
      <c r="E37" s="1">
        <v>1.3333299999999999E-2</v>
      </c>
      <c r="G37" s="2">
        <f t="shared" si="5"/>
        <v>-0.1014333</v>
      </c>
      <c r="H37" s="2">
        <f t="shared" si="0"/>
        <v>5.6899999999999999E-2</v>
      </c>
      <c r="I37" s="2">
        <f t="shared" si="1"/>
        <v>0.1292333</v>
      </c>
      <c r="M37" s="2">
        <f t="shared" si="9"/>
        <v>0.13191422832962019</v>
      </c>
      <c r="N37" s="3">
        <f t="shared" si="6"/>
        <v>1074.5689423851136</v>
      </c>
      <c r="O37" s="3">
        <f t="shared" si="7"/>
        <v>134.09306322890913</v>
      </c>
      <c r="P37" s="3">
        <f t="shared" si="8"/>
        <v>83.508720773022816</v>
      </c>
      <c r="Q37" s="1"/>
      <c r="R37">
        <f t="shared" si="2"/>
        <v>3.031234284263864</v>
      </c>
      <c r="S37">
        <f t="shared" si="3"/>
        <v>2.1274063119356548</v>
      </c>
      <c r="T37">
        <f t="shared" si="4"/>
        <v>1.921731831002615</v>
      </c>
    </row>
    <row r="38" spans="1:20" x14ac:dyDescent="0.25">
      <c r="A38">
        <v>1963</v>
      </c>
      <c r="B38" s="1">
        <v>0.2261</v>
      </c>
      <c r="C38" s="1">
        <v>1.6799999999999999E-2</v>
      </c>
      <c r="D38" s="1">
        <v>3.1099999999999999E-2</v>
      </c>
      <c r="E38" s="1">
        <v>1.6447400000000001E-2</v>
      </c>
      <c r="G38" s="2">
        <f t="shared" si="5"/>
        <v>0.20965259999999999</v>
      </c>
      <c r="H38" s="2">
        <f t="shared" si="0"/>
        <v>1.6799999999999999E-2</v>
      </c>
      <c r="I38" s="2">
        <f t="shared" si="1"/>
        <v>-0.17855260000000001</v>
      </c>
      <c r="M38" s="2">
        <f t="shared" si="9"/>
        <v>8.6953544928420001E-2</v>
      </c>
      <c r="N38" s="3">
        <f t="shared" si="6"/>
        <v>1299.8551150354028</v>
      </c>
      <c r="O38" s="3">
        <f t="shared" si="7"/>
        <v>134.14034444300361</v>
      </c>
      <c r="P38" s="3">
        <f t="shared" si="8"/>
        <v>84.732340655021588</v>
      </c>
      <c r="Q38" s="1"/>
      <c r="R38">
        <f t="shared" si="2"/>
        <v>3.1138949475012487</v>
      </c>
      <c r="S38">
        <f t="shared" si="3"/>
        <v>2.1275594171791052</v>
      </c>
      <c r="T38">
        <f t="shared" si="4"/>
        <v>1.9280492035686836</v>
      </c>
    </row>
    <row r="39" spans="1:20" x14ac:dyDescent="0.25">
      <c r="A39">
        <v>1964</v>
      </c>
      <c r="B39" s="1">
        <v>0.16420000000000001</v>
      </c>
      <c r="C39" s="1">
        <v>3.73E-2</v>
      </c>
      <c r="D39" s="1">
        <v>3.5099999999999999E-2</v>
      </c>
      <c r="E39" s="1">
        <v>9.7087000000000007E-3</v>
      </c>
      <c r="G39" s="2">
        <f t="shared" si="5"/>
        <v>0.1544913</v>
      </c>
      <c r="H39" s="2">
        <f t="shared" si="0"/>
        <v>3.73E-2</v>
      </c>
      <c r="I39" s="2">
        <f t="shared" si="1"/>
        <v>-0.11939130000000001</v>
      </c>
      <c r="M39" s="2">
        <f t="shared" si="9"/>
        <v>0.39653340272238013</v>
      </c>
      <c r="N39" s="3">
        <f t="shared" si="6"/>
        <v>1500.6714215688719</v>
      </c>
      <c r="O39" s="3">
        <f t="shared" si="7"/>
        <v>137.84145092863386</v>
      </c>
      <c r="P39" s="3">
        <f t="shared" si="8"/>
        <v>86.883804936295434</v>
      </c>
      <c r="Q39" s="1"/>
      <c r="R39">
        <f t="shared" si="2"/>
        <v>3.1762856120162635</v>
      </c>
      <c r="S39">
        <f t="shared" si="3"/>
        <v>2.1393798358777469</v>
      </c>
      <c r="T39">
        <f t="shared" si="4"/>
        <v>1.938938831888569</v>
      </c>
    </row>
    <row r="40" spans="1:20" x14ac:dyDescent="0.25">
      <c r="A40">
        <v>1965</v>
      </c>
      <c r="B40" s="1">
        <v>0.124</v>
      </c>
      <c r="C40" s="1">
        <v>7.1999999999999998E-3</v>
      </c>
      <c r="D40" s="1">
        <v>3.9E-2</v>
      </c>
      <c r="E40" s="1">
        <v>1.9230799999999999E-2</v>
      </c>
      <c r="G40" s="2">
        <f t="shared" si="5"/>
        <v>0.10476920000000001</v>
      </c>
      <c r="H40" s="2">
        <f t="shared" si="0"/>
        <v>7.1999999999999998E-3</v>
      </c>
      <c r="I40" s="2">
        <f t="shared" si="1"/>
        <v>-6.57692E-2</v>
      </c>
      <c r="M40" s="2">
        <f t="shared" si="9"/>
        <v>0.2754464299079602</v>
      </c>
      <c r="N40" s="3">
        <f t="shared" si="6"/>
        <v>1657.8955658695054</v>
      </c>
      <c r="O40" s="3">
        <f t="shared" si="7"/>
        <v>136.18310800080167</v>
      </c>
      <c r="P40" s="3">
        <f t="shared" si="8"/>
        <v>88.601428252842027</v>
      </c>
      <c r="Q40" s="1"/>
      <c r="R40">
        <f t="shared" si="2"/>
        <v>3.219557170004923</v>
      </c>
      <c r="S40">
        <f t="shared" si="3"/>
        <v>2.1341232415194811</v>
      </c>
      <c r="T40">
        <f t="shared" si="4"/>
        <v>1.9474407227598336</v>
      </c>
    </row>
    <row r="41" spans="1:20" x14ac:dyDescent="0.25">
      <c r="A41">
        <v>1966</v>
      </c>
      <c r="B41" s="1">
        <v>-9.9699999999999997E-2</v>
      </c>
      <c r="C41" s="1">
        <v>2.9100000000000001E-2</v>
      </c>
      <c r="D41" s="1">
        <v>4.8399999999999999E-2</v>
      </c>
      <c r="E41" s="1">
        <v>3.4591200000000003E-2</v>
      </c>
      <c r="G41" s="2">
        <f t="shared" si="5"/>
        <v>-0.1342912</v>
      </c>
      <c r="H41" s="2">
        <f t="shared" si="0"/>
        <v>2.9100000000000001E-2</v>
      </c>
      <c r="I41" s="2">
        <f t="shared" si="1"/>
        <v>0.1826912</v>
      </c>
      <c r="M41" s="2">
        <f t="shared" si="9"/>
        <v>-4.3591581591040041E-2</v>
      </c>
      <c r="N41" s="3">
        <f t="shared" si="6"/>
        <v>1435.2547808542104</v>
      </c>
      <c r="O41" s="3">
        <f t="shared" si="7"/>
        <v>135.43529931814766</v>
      </c>
      <c r="P41" s="3">
        <f t="shared" si="8"/>
        <v>89.824907655299882</v>
      </c>
      <c r="Q41" s="1"/>
      <c r="R41">
        <f t="shared" si="2"/>
        <v>3.1569290021831993</v>
      </c>
      <c r="S41">
        <f t="shared" si="3"/>
        <v>2.1317318718904752</v>
      </c>
      <c r="T41">
        <f t="shared" si="4"/>
        <v>1.9533967793994891</v>
      </c>
    </row>
    <row r="42" spans="1:20" x14ac:dyDescent="0.25">
      <c r="A42">
        <v>1967</v>
      </c>
      <c r="B42" s="1">
        <v>0.23799999999999999</v>
      </c>
      <c r="C42" s="1">
        <v>-1.5800000000000002E-2</v>
      </c>
      <c r="D42" s="1">
        <v>4.3299999999999998E-2</v>
      </c>
      <c r="E42" s="1">
        <v>3.0395100000000001E-2</v>
      </c>
      <c r="G42" s="2">
        <f t="shared" si="5"/>
        <v>0.20760489999999998</v>
      </c>
      <c r="H42" s="2">
        <f t="shared" si="0"/>
        <v>-1.5800000000000002E-2</v>
      </c>
      <c r="I42" s="2">
        <f t="shared" si="1"/>
        <v>-0.16430489999999998</v>
      </c>
      <c r="M42" s="2">
        <f t="shared" si="9"/>
        <v>4.5434188853119784E-2</v>
      </c>
      <c r="N42" s="3">
        <f t="shared" si="6"/>
        <v>1733.2207061079705</v>
      </c>
      <c r="O42" s="3">
        <f t="shared" si="7"/>
        <v>129.17885212261589</v>
      </c>
      <c r="P42" s="3">
        <f t="shared" si="8"/>
        <v>90.984089106100754</v>
      </c>
      <c r="Q42" s="1"/>
      <c r="R42">
        <f t="shared" si="2"/>
        <v>3.2388538687391648</v>
      </c>
      <c r="S42">
        <f t="shared" si="3"/>
        <v>2.111191421103332</v>
      </c>
      <c r="T42">
        <f t="shared" si="4"/>
        <v>1.9589654514685264</v>
      </c>
    </row>
    <row r="43" spans="1:20" x14ac:dyDescent="0.25">
      <c r="A43">
        <v>1968</v>
      </c>
      <c r="B43" s="1">
        <v>0.1081</v>
      </c>
      <c r="C43" s="1">
        <v>3.27E-2</v>
      </c>
      <c r="D43" s="1">
        <v>5.2600000000000001E-2</v>
      </c>
      <c r="E43" s="1">
        <v>4.7197599999999999E-2</v>
      </c>
      <c r="G43" s="2">
        <f t="shared" si="5"/>
        <v>6.0902400000000002E-2</v>
      </c>
      <c r="H43" s="2">
        <f t="shared" si="0"/>
        <v>3.27E-2</v>
      </c>
      <c r="I43" s="2">
        <f t="shared" si="1"/>
        <v>-8.3024000000000014E-3</v>
      </c>
      <c r="M43" s="2">
        <f t="shared" si="9"/>
        <v>0.28115093666175994</v>
      </c>
      <c r="N43" s="3">
        <f t="shared" si="6"/>
        <v>1838.7780068396405</v>
      </c>
      <c r="O43" s="3">
        <f t="shared" si="7"/>
        <v>127.30606879608305</v>
      </c>
      <c r="P43" s="3">
        <f t="shared" si="8"/>
        <v>91.475621549087549</v>
      </c>
      <c r="Q43" s="1"/>
      <c r="R43">
        <f t="shared" si="2"/>
        <v>3.2645293006224829</v>
      </c>
      <c r="S43">
        <f t="shared" si="3"/>
        <v>2.1048491073600801</v>
      </c>
      <c r="T43">
        <f t="shared" si="4"/>
        <v>1.9613053690678759</v>
      </c>
    </row>
    <row r="44" spans="1:20" x14ac:dyDescent="0.25">
      <c r="A44">
        <v>1969</v>
      </c>
      <c r="B44" s="1">
        <v>-8.2400000000000001E-2</v>
      </c>
      <c r="C44" s="1">
        <v>-5.0099999999999999E-2</v>
      </c>
      <c r="D44" s="1">
        <v>6.5600000000000006E-2</v>
      </c>
      <c r="E44" s="1">
        <v>6.19718E-2</v>
      </c>
      <c r="G44" s="2">
        <f t="shared" si="5"/>
        <v>-0.14437179999999999</v>
      </c>
      <c r="H44" s="2">
        <f t="shared" si="0"/>
        <v>-5.0099999999999999E-2</v>
      </c>
      <c r="I44" s="2">
        <f t="shared" si="1"/>
        <v>0.20997179999999999</v>
      </c>
      <c r="M44" s="2">
        <f t="shared" si="9"/>
        <v>-9.2261989112319975E-2</v>
      </c>
      <c r="N44" s="3">
        <f t="shared" si="6"/>
        <v>1573.3103161917893</v>
      </c>
      <c r="O44" s="3">
        <f t="shared" si="7"/>
        <v>113.03864851518219</v>
      </c>
      <c r="P44" s="3">
        <f t="shared" si="8"/>
        <v>91.807513399191961</v>
      </c>
      <c r="Q44" s="1"/>
      <c r="R44">
        <f t="shared" si="2"/>
        <v>3.1968143903398389</v>
      </c>
      <c r="S44">
        <f t="shared" si="3"/>
        <v>2.0532269564669399</v>
      </c>
      <c r="T44">
        <f t="shared" si="4"/>
        <v>1.9628782247119716</v>
      </c>
    </row>
    <row r="45" spans="1:20" x14ac:dyDescent="0.25">
      <c r="A45">
        <v>1970</v>
      </c>
      <c r="B45" s="1">
        <v>3.56E-2</v>
      </c>
      <c r="C45" s="1">
        <v>0.16750000000000001</v>
      </c>
      <c r="D45" s="1">
        <v>6.6900000000000001E-2</v>
      </c>
      <c r="E45" s="1">
        <v>5.57029E-2</v>
      </c>
      <c r="G45" s="2">
        <f t="shared" si="5"/>
        <v>-2.01029E-2</v>
      </c>
      <c r="H45" s="2">
        <f t="shared" si="0"/>
        <v>0.16750000000000001</v>
      </c>
      <c r="I45" s="2">
        <f t="shared" si="1"/>
        <v>8.7002899999999994E-2</v>
      </c>
      <c r="M45" s="2">
        <f t="shared" si="9"/>
        <v>-0.16157240814177998</v>
      </c>
      <c r="N45" s="3">
        <f t="shared" si="6"/>
        <v>1541.6822162364174</v>
      </c>
      <c r="O45" s="3">
        <f t="shared" si="7"/>
        <v>125.67604160709887</v>
      </c>
      <c r="P45" s="3">
        <f t="shared" si="8"/>
        <v>92.835491307474044</v>
      </c>
      <c r="Q45" s="1"/>
      <c r="R45">
        <f t="shared" si="2"/>
        <v>3.1879948627175181</v>
      </c>
      <c r="S45">
        <f t="shared" si="3"/>
        <v>2.099252493361746</v>
      </c>
      <c r="T45">
        <f t="shared" si="4"/>
        <v>1.9677140401441464</v>
      </c>
    </row>
    <row r="46" spans="1:20" x14ac:dyDescent="0.25">
      <c r="A46">
        <v>1971</v>
      </c>
      <c r="B46" s="1">
        <v>0.14219999999999999</v>
      </c>
      <c r="C46" s="1">
        <v>9.7900000000000001E-2</v>
      </c>
      <c r="D46" s="1">
        <v>4.5400000000000003E-2</v>
      </c>
      <c r="E46" s="1">
        <v>3.2663299999999999E-2</v>
      </c>
      <c r="G46" s="2">
        <f t="shared" si="5"/>
        <v>0.10953669999999999</v>
      </c>
      <c r="H46" s="2">
        <f t="shared" si="0"/>
        <v>9.7900000000000001E-2</v>
      </c>
      <c r="I46" s="2">
        <f t="shared" si="1"/>
        <v>-6.4136699999999991E-2</v>
      </c>
      <c r="M46" s="2">
        <f t="shared" si="9"/>
        <v>8.7231794673569896E-2</v>
      </c>
      <c r="N46" s="3">
        <f t="shared" si="6"/>
        <v>1710.5529986516408</v>
      </c>
      <c r="O46" s="3">
        <f t="shared" si="7"/>
        <v>133.87473183060871</v>
      </c>
      <c r="P46" s="3">
        <f t="shared" si="8"/>
        <v>94.017909109609946</v>
      </c>
      <c r="Q46" s="1"/>
      <c r="R46">
        <f t="shared" si="2"/>
        <v>3.2331365346247822</v>
      </c>
      <c r="S46">
        <f t="shared" si="3"/>
        <v>2.1266986138895589</v>
      </c>
      <c r="T46">
        <f t="shared" si="4"/>
        <v>1.9732105885640407</v>
      </c>
    </row>
    <row r="47" spans="1:20" x14ac:dyDescent="0.25">
      <c r="A47">
        <v>1972</v>
      </c>
      <c r="B47" s="1">
        <v>0.18759999999999999</v>
      </c>
      <c r="C47" s="1">
        <v>2.8199999999999999E-2</v>
      </c>
      <c r="D47" s="1">
        <v>3.95E-2</v>
      </c>
      <c r="E47" s="1">
        <v>3.4063299999999998E-2</v>
      </c>
      <c r="G47" s="2">
        <f t="shared" si="5"/>
        <v>0.1535367</v>
      </c>
      <c r="H47" s="2">
        <f t="shared" si="0"/>
        <v>2.8199999999999999E-2</v>
      </c>
      <c r="I47" s="2">
        <f t="shared" si="1"/>
        <v>-0.11403669999999999</v>
      </c>
      <c r="M47" s="2">
        <f t="shared" si="9"/>
        <v>0.27989130344688995</v>
      </c>
      <c r="N47" s="3">
        <f t="shared" si="6"/>
        <v>1973.1856612397182</v>
      </c>
      <c r="O47" s="3">
        <f t="shared" si="7"/>
        <v>133.0897841154663</v>
      </c>
      <c r="P47" s="3">
        <f t="shared" si="8"/>
        <v>94.529056276066186</v>
      </c>
      <c r="Q47" s="1"/>
      <c r="R47">
        <f t="shared" si="2"/>
        <v>3.2951679508671896</v>
      </c>
      <c r="S47">
        <f t="shared" si="3"/>
        <v>2.1241447205944679</v>
      </c>
      <c r="T47">
        <f t="shared" si="4"/>
        <v>1.9755653221680431</v>
      </c>
    </row>
    <row r="48" spans="1:20" x14ac:dyDescent="0.25">
      <c r="A48">
        <v>1973</v>
      </c>
      <c r="B48" s="1">
        <v>-0.1431</v>
      </c>
      <c r="C48" s="1">
        <v>3.6600000000000001E-2</v>
      </c>
      <c r="D48" s="1">
        <v>6.7299999999999999E-2</v>
      </c>
      <c r="E48" s="1">
        <v>8.7058800000000006E-2</v>
      </c>
      <c r="G48" s="2">
        <f t="shared" si="5"/>
        <v>-0.2301588</v>
      </c>
      <c r="H48" s="2">
        <f t="shared" si="0"/>
        <v>3.6600000000000001E-2</v>
      </c>
      <c r="I48" s="2">
        <f t="shared" si="1"/>
        <v>0.29745880000000002</v>
      </c>
      <c r="M48" s="2">
        <f t="shared" si="9"/>
        <v>-0.11195992262795995</v>
      </c>
      <c r="N48" s="3">
        <f t="shared" si="6"/>
        <v>1519.0396172715782</v>
      </c>
      <c r="O48" s="3">
        <f t="shared" si="7"/>
        <v>126.37423331674081</v>
      </c>
      <c r="P48" s="3">
        <f t="shared" si="8"/>
        <v>92.661275558918646</v>
      </c>
      <c r="Q48" s="1"/>
      <c r="R48">
        <f t="shared" si="2"/>
        <v>3.1815691006159583</v>
      </c>
      <c r="S48">
        <f t="shared" si="3"/>
        <v>2.1016585338428251</v>
      </c>
      <c r="T48">
        <f t="shared" si="4"/>
        <v>1.9668982743301926</v>
      </c>
    </row>
    <row r="49" spans="1:20" x14ac:dyDescent="0.25">
      <c r="A49">
        <v>1974</v>
      </c>
      <c r="B49" s="1">
        <v>-0.25900000000000001</v>
      </c>
      <c r="C49" s="1">
        <v>1.9900000000000001E-2</v>
      </c>
      <c r="D49" s="1">
        <v>7.7799999999999994E-2</v>
      </c>
      <c r="E49" s="1">
        <v>0.1233766</v>
      </c>
      <c r="G49" s="2">
        <f t="shared" si="5"/>
        <v>-0.38237660000000001</v>
      </c>
      <c r="H49" s="2">
        <f t="shared" si="0"/>
        <v>1.9900000000000001E-2</v>
      </c>
      <c r="I49" s="2">
        <f t="shared" si="1"/>
        <v>0.46017659999999999</v>
      </c>
      <c r="M49" s="2">
        <f t="shared" si="9"/>
        <v>-0.52452806059591994</v>
      </c>
      <c r="N49" s="3">
        <f t="shared" si="6"/>
        <v>938.19441315397091</v>
      </c>
      <c r="O49" s="3">
        <f t="shared" si="7"/>
        <v>113.29745732551774</v>
      </c>
      <c r="P49" s="3">
        <f t="shared" si="8"/>
        <v>88.438089667280039</v>
      </c>
      <c r="Q49" s="1"/>
      <c r="R49">
        <f t="shared" si="2"/>
        <v>2.9722928424422781</v>
      </c>
      <c r="S49">
        <f t="shared" si="3"/>
        <v>2.0542201633330524</v>
      </c>
      <c r="T49">
        <f t="shared" si="4"/>
        <v>1.946639352903518</v>
      </c>
    </row>
    <row r="50" spans="1:20" x14ac:dyDescent="0.25">
      <c r="A50">
        <v>1975</v>
      </c>
      <c r="B50" s="1">
        <v>0.37</v>
      </c>
      <c r="C50" s="1">
        <v>3.61E-2</v>
      </c>
      <c r="D50" s="1">
        <v>5.9900000000000002E-2</v>
      </c>
      <c r="E50" s="1">
        <v>6.9364200000000001E-2</v>
      </c>
      <c r="G50" s="2">
        <f t="shared" si="5"/>
        <v>0.30063580000000001</v>
      </c>
      <c r="H50" s="2">
        <f t="shared" si="0"/>
        <v>3.61E-2</v>
      </c>
      <c r="I50" s="2">
        <f t="shared" si="1"/>
        <v>-0.2407358</v>
      </c>
      <c r="M50" s="2">
        <f t="shared" si="9"/>
        <v>-0.19669689504227994</v>
      </c>
      <c r="N50" s="3">
        <f t="shared" si="6"/>
        <v>1220.2492411080455</v>
      </c>
      <c r="O50" s="3">
        <f t="shared" si="7"/>
        <v>109.52870804555026</v>
      </c>
      <c r="P50" s="3">
        <f t="shared" si="8"/>
        <v>87.60109389905098</v>
      </c>
      <c r="Q50" s="1"/>
      <c r="R50">
        <f t="shared" si="2"/>
        <v>3.0864485462341595</v>
      </c>
      <c r="S50">
        <f t="shared" si="3"/>
        <v>2.0395279649450444</v>
      </c>
      <c r="T50">
        <f t="shared" si="4"/>
        <v>1.9425095293570693</v>
      </c>
    </row>
    <row r="51" spans="1:20" x14ac:dyDescent="0.25">
      <c r="A51">
        <v>1976</v>
      </c>
      <c r="B51" s="1">
        <v>0.23830000000000001</v>
      </c>
      <c r="C51" s="1">
        <v>0.1598</v>
      </c>
      <c r="D51" s="1">
        <v>4.9700000000000001E-2</v>
      </c>
      <c r="E51" s="1">
        <v>4.86486E-2</v>
      </c>
      <c r="G51" s="2">
        <f t="shared" si="5"/>
        <v>0.18965140000000003</v>
      </c>
      <c r="H51" s="2">
        <f t="shared" si="0"/>
        <v>0.1598</v>
      </c>
      <c r="I51" s="2">
        <f t="shared" si="1"/>
        <v>-0.13995140000000003</v>
      </c>
      <c r="M51" s="2">
        <f t="shared" si="9"/>
        <v>0.54730320036011992</v>
      </c>
      <c r="N51" s="3">
        <f t="shared" si="6"/>
        <v>1451.6712180331238</v>
      </c>
      <c r="O51" s="3">
        <f t="shared" si="7"/>
        <v>121.70297728500444</v>
      </c>
      <c r="P51" s="3">
        <f t="shared" si="8"/>
        <v>87.693197689176458</v>
      </c>
      <c r="Q51" s="1"/>
      <c r="R51">
        <f t="shared" si="2"/>
        <v>3.1618682662521977</v>
      </c>
      <c r="S51">
        <f t="shared" si="3"/>
        <v>2.0853012027381377</v>
      </c>
      <c r="T51">
        <f t="shared" si="4"/>
        <v>1.9429659066997929</v>
      </c>
    </row>
    <row r="52" spans="1:20" x14ac:dyDescent="0.25">
      <c r="A52">
        <v>1977</v>
      </c>
      <c r="B52" s="1">
        <v>-6.9800000000000001E-2</v>
      </c>
      <c r="C52" s="1">
        <v>1.29E-2</v>
      </c>
      <c r="D52" s="1">
        <v>5.1299999999999998E-2</v>
      </c>
      <c r="E52" s="1">
        <v>6.7010299999999995E-2</v>
      </c>
      <c r="G52" s="2">
        <f t="shared" si="5"/>
        <v>-0.1368103</v>
      </c>
      <c r="H52" s="2">
        <f t="shared" si="0"/>
        <v>1.29E-2</v>
      </c>
      <c r="I52" s="2">
        <f t="shared" si="1"/>
        <v>0.18811030000000001</v>
      </c>
      <c r="M52" s="2">
        <f t="shared" si="9"/>
        <v>2.6894835070579992E-2</v>
      </c>
      <c r="N52" s="3">
        <f t="shared" si="6"/>
        <v>1253.0676431926468</v>
      </c>
      <c r="O52" s="3">
        <f t="shared" si="7"/>
        <v>115.11759267321965</v>
      </c>
      <c r="P52" s="3">
        <f t="shared" si="8"/>
        <v>86.315511245520185</v>
      </c>
      <c r="Q52" s="1"/>
      <c r="R52">
        <f t="shared" si="2"/>
        <v>3.0979745157446472</v>
      </c>
      <c r="S52">
        <f t="shared" si="3"/>
        <v>2.0611416991037714</v>
      </c>
      <c r="T52">
        <f t="shared" si="4"/>
        <v>1.9360888471986062</v>
      </c>
    </row>
    <row r="53" spans="1:20" x14ac:dyDescent="0.25">
      <c r="A53">
        <v>1978</v>
      </c>
      <c r="B53" s="1">
        <v>6.5100000000000005E-2</v>
      </c>
      <c r="C53" s="1">
        <v>-7.7999999999999996E-3</v>
      </c>
      <c r="D53" s="1">
        <v>6.93E-2</v>
      </c>
      <c r="E53" s="1">
        <v>9.0177099999999996E-2</v>
      </c>
      <c r="G53" s="2">
        <f t="shared" si="5"/>
        <v>-2.5077099999999991E-2</v>
      </c>
      <c r="H53" s="2">
        <f t="shared" si="0"/>
        <v>-7.7999999999999996E-3</v>
      </c>
      <c r="I53" s="2">
        <f t="shared" si="1"/>
        <v>9.4377099999999992E-2</v>
      </c>
      <c r="M53" s="2">
        <f t="shared" si="9"/>
        <v>-0.15845659442587001</v>
      </c>
      <c r="N53" s="3">
        <f t="shared" si="6"/>
        <v>1221.6443405975403</v>
      </c>
      <c r="O53" s="3">
        <f t="shared" si="7"/>
        <v>103.83870478411633</v>
      </c>
      <c r="P53" s="3">
        <f t="shared" si="8"/>
        <v>84.513493685696332</v>
      </c>
      <c r="Q53" s="1"/>
      <c r="R53">
        <f t="shared" si="2"/>
        <v>3.086944787413918</v>
      </c>
      <c r="S53">
        <f t="shared" si="3"/>
        <v>2.016359262385615</v>
      </c>
      <c r="T53">
        <f t="shared" si="4"/>
        <v>1.9269260552855749</v>
      </c>
    </row>
    <row r="54" spans="1:20" x14ac:dyDescent="0.25">
      <c r="A54">
        <v>1979</v>
      </c>
      <c r="B54" s="1">
        <v>0.1852</v>
      </c>
      <c r="C54" s="1">
        <v>6.7000000000000002E-3</v>
      </c>
      <c r="D54" s="1">
        <v>9.9400000000000002E-2</v>
      </c>
      <c r="E54" s="1">
        <v>0.13293940000000001</v>
      </c>
      <c r="G54" s="2">
        <f t="shared" si="5"/>
        <v>5.226059999999999E-2</v>
      </c>
      <c r="H54" s="2">
        <f t="shared" si="0"/>
        <v>6.7000000000000002E-3</v>
      </c>
      <c r="I54" s="2">
        <f t="shared" si="1"/>
        <v>4.7139400000000012E-2</v>
      </c>
      <c r="M54" s="2">
        <f t="shared" si="9"/>
        <v>2.5872955707739953E-2</v>
      </c>
      <c r="N54" s="3">
        <f t="shared" si="6"/>
        <v>1285.4882068237723</v>
      </c>
      <c r="O54" s="3">
        <f t="shared" si="7"/>
        <v>90.730168995392347</v>
      </c>
      <c r="P54" s="3">
        <f t="shared" si="8"/>
        <v>81.678961815574283</v>
      </c>
      <c r="Q54" s="1"/>
      <c r="R54">
        <f t="shared" si="2"/>
        <v>3.1090680967432878</v>
      </c>
      <c r="S54">
        <f t="shared" si="3"/>
        <v>1.9577517198015382</v>
      </c>
      <c r="T54">
        <f t="shared" si="4"/>
        <v>1.9121102089927529</v>
      </c>
    </row>
    <row r="55" spans="1:20" x14ac:dyDescent="0.25">
      <c r="A55">
        <v>1980</v>
      </c>
      <c r="B55" s="1">
        <v>0.31740000000000002</v>
      </c>
      <c r="C55" s="1">
        <v>-2.9899999999999999E-2</v>
      </c>
      <c r="D55" s="1">
        <v>0.11219999999999999</v>
      </c>
      <c r="E55" s="1">
        <v>0.125163</v>
      </c>
      <c r="G55" s="2">
        <f t="shared" si="5"/>
        <v>0.19223700000000002</v>
      </c>
      <c r="H55" s="2">
        <f t="shared" si="0"/>
        <v>-2.9899999999999999E-2</v>
      </c>
      <c r="I55" s="2">
        <f t="shared" si="1"/>
        <v>-8.0037000000000025E-2</v>
      </c>
      <c r="M55" s="2">
        <f t="shared" si="9"/>
        <v>0.25454402096220052</v>
      </c>
      <c r="N55" s="3">
        <f t="shared" si="6"/>
        <v>1532.6066032389542</v>
      </c>
      <c r="O55" s="3">
        <f t="shared" si="7"/>
        <v>76.661276800459817</v>
      </c>
      <c r="P55" s="3">
        <f t="shared" si="8"/>
        <v>80.620157433559001</v>
      </c>
      <c r="Q55" s="1"/>
      <c r="R55">
        <f t="shared" si="2"/>
        <v>3.1854306923834383</v>
      </c>
      <c r="S55">
        <f t="shared" si="3"/>
        <v>1.8845760481922242</v>
      </c>
      <c r="T55">
        <f t="shared" si="4"/>
        <v>1.906443641900128</v>
      </c>
    </row>
    <row r="56" spans="1:20" x14ac:dyDescent="0.25">
      <c r="A56">
        <v>1981</v>
      </c>
      <c r="B56" s="1">
        <v>-4.7E-2</v>
      </c>
      <c r="C56" s="1">
        <v>8.2000000000000003E-2</v>
      </c>
      <c r="D56" s="1">
        <v>0.14299999999999999</v>
      </c>
      <c r="E56" s="1">
        <v>8.92236E-2</v>
      </c>
      <c r="G56" s="2">
        <f t="shared" si="5"/>
        <v>-0.1362236</v>
      </c>
      <c r="H56" s="2">
        <f t="shared" si="0"/>
        <v>8.2000000000000003E-2</v>
      </c>
      <c r="I56" s="2">
        <f t="shared" si="1"/>
        <v>0.27922360000000002</v>
      </c>
      <c r="M56" s="2">
        <f t="shared" si="9"/>
        <v>2.9826183806800133E-2</v>
      </c>
      <c r="N56" s="3">
        <f t="shared" si="6"/>
        <v>1323.8294143619721</v>
      </c>
      <c r="O56" s="3">
        <f t="shared" si="7"/>
        <v>76.10750640136402</v>
      </c>
      <c r="P56" s="3">
        <f t="shared" si="8"/>
        <v>84.955619267769052</v>
      </c>
      <c r="Q56" s="1"/>
      <c r="R56">
        <f t="shared" si="2"/>
        <v>3.1218320265128532</v>
      </c>
      <c r="S56">
        <f t="shared" si="3"/>
        <v>1.8814274928799219</v>
      </c>
      <c r="T56">
        <f t="shared" si="4"/>
        <v>1.9291921099416591</v>
      </c>
    </row>
    <row r="57" spans="1:20" x14ac:dyDescent="0.25">
      <c r="A57">
        <v>1982</v>
      </c>
      <c r="B57" s="1">
        <v>0.20419999999999999</v>
      </c>
      <c r="C57" s="1">
        <v>0.3281</v>
      </c>
      <c r="D57" s="1">
        <v>0.1101</v>
      </c>
      <c r="E57" s="1">
        <v>3.8297900000000003E-2</v>
      </c>
      <c r="G57" s="2">
        <f t="shared" si="5"/>
        <v>0.1659021</v>
      </c>
      <c r="H57" s="2">
        <f t="shared" si="0"/>
        <v>0.3281</v>
      </c>
      <c r="I57" s="2">
        <f t="shared" si="1"/>
        <v>-5.5802099999999993E-2</v>
      </c>
      <c r="M57" s="2">
        <f t="shared" si="9"/>
        <v>7.0787186904397448E-3</v>
      </c>
      <c r="N57" s="3">
        <f t="shared" si="6"/>
        <v>1543.4554942463933</v>
      </c>
      <c r="O57" s="3">
        <f t="shared" si="7"/>
        <v>98.163621582242754</v>
      </c>
      <c r="P57" s="3">
        <f t="shared" si="8"/>
        <v>91.055611137995328</v>
      </c>
      <c r="Q57" s="1"/>
      <c r="R57">
        <f t="shared" si="2"/>
        <v>3.1884941110569396</v>
      </c>
      <c r="S57">
        <f t="shared" si="3"/>
        <v>1.9919505725813145</v>
      </c>
      <c r="T57">
        <f t="shared" si="4"/>
        <v>1.9593067135706166</v>
      </c>
    </row>
    <row r="58" spans="1:20" x14ac:dyDescent="0.25">
      <c r="A58">
        <v>1983</v>
      </c>
      <c r="B58" s="1">
        <v>0.22339999999999999</v>
      </c>
      <c r="C58" s="1">
        <v>3.2000000000000001E-2</v>
      </c>
      <c r="D58" s="1">
        <v>8.4500000000000006E-2</v>
      </c>
      <c r="E58" s="1">
        <v>3.79098E-2</v>
      </c>
      <c r="G58" s="2">
        <f t="shared" si="5"/>
        <v>0.18549019999999999</v>
      </c>
      <c r="H58" s="2">
        <f t="shared" si="0"/>
        <v>3.2000000000000001E-2</v>
      </c>
      <c r="I58" s="2">
        <f t="shared" si="1"/>
        <v>-0.10099019999999999</v>
      </c>
      <c r="M58" s="2">
        <f t="shared" si="9"/>
        <v>0.38216551370941998</v>
      </c>
      <c r="N58" s="3">
        <f t="shared" si="6"/>
        <v>1829.7513625652557</v>
      </c>
      <c r="O58" s="3">
        <f t="shared" si="7"/>
        <v>97.583494211416024</v>
      </c>
      <c r="P58" s="3">
        <f t="shared" si="8"/>
        <v>95.297910272036759</v>
      </c>
      <c r="Q58" s="1"/>
      <c r="R58">
        <f t="shared" si="2"/>
        <v>3.2623920792374355</v>
      </c>
      <c r="S58">
        <f t="shared" si="3"/>
        <v>1.9893763650118192</v>
      </c>
      <c r="T58">
        <f t="shared" si="4"/>
        <v>1.979083377372076</v>
      </c>
    </row>
    <row r="59" spans="1:20" x14ac:dyDescent="0.25">
      <c r="A59">
        <v>1984</v>
      </c>
      <c r="B59" s="1">
        <v>6.1499999999999999E-2</v>
      </c>
      <c r="C59" s="1">
        <v>0.13730000000000001</v>
      </c>
      <c r="D59" s="1">
        <v>9.6100000000000005E-2</v>
      </c>
      <c r="E59" s="1">
        <v>3.94867E-2</v>
      </c>
      <c r="G59" s="2">
        <f t="shared" si="5"/>
        <v>2.20133E-2</v>
      </c>
      <c r="H59" s="2">
        <f t="shared" si="0"/>
        <v>0.13730000000000001</v>
      </c>
      <c r="I59" s="2">
        <f t="shared" si="1"/>
        <v>7.4086700000000005E-2</v>
      </c>
      <c r="M59" s="2">
        <f t="shared" si="9"/>
        <v>0.2115867514196601</v>
      </c>
      <c r="N59" s="3">
        <f t="shared" si="6"/>
        <v>1870.0302282348134</v>
      </c>
      <c r="O59" s="3">
        <f t="shared" si="7"/>
        <v>107.12845780576551</v>
      </c>
      <c r="P59" s="3">
        <f t="shared" si="8"/>
        <v>100.69303945564066</v>
      </c>
      <c r="Q59" s="1"/>
      <c r="R59">
        <f t="shared" si="2"/>
        <v>3.2718486267768587</v>
      </c>
      <c r="S59">
        <f t="shared" si="3"/>
        <v>2.0299048529637194</v>
      </c>
      <c r="T59">
        <f t="shared" si="4"/>
        <v>2.0029994503899053</v>
      </c>
    </row>
    <row r="60" spans="1:20" x14ac:dyDescent="0.25">
      <c r="A60">
        <v>1985</v>
      </c>
      <c r="B60" s="1">
        <v>0.31240000000000001</v>
      </c>
      <c r="C60" s="1">
        <v>0.2571</v>
      </c>
      <c r="D60" s="1">
        <v>7.4899999999999994E-2</v>
      </c>
      <c r="E60" s="1">
        <v>3.7986699999999998E-2</v>
      </c>
      <c r="G60" s="2">
        <f t="shared" si="5"/>
        <v>0.27441330000000003</v>
      </c>
      <c r="H60" s="2">
        <f t="shared" si="0"/>
        <v>0.2571</v>
      </c>
      <c r="I60" s="2">
        <f t="shared" si="1"/>
        <v>-0.19951330000000003</v>
      </c>
      <c r="M60" s="2">
        <f t="shared" si="9"/>
        <v>0.30246734229688998</v>
      </c>
      <c r="N60" s="3">
        <f t="shared" si="6"/>
        <v>2383.1913942644819</v>
      </c>
      <c r="O60" s="3">
        <f t="shared" si="7"/>
        <v>130.60172771949752</v>
      </c>
      <c r="P60" s="3">
        <f t="shared" si="8"/>
        <v>104.40995182897855</v>
      </c>
      <c r="Q60" s="1"/>
      <c r="R60">
        <f t="shared" si="2"/>
        <v>3.3771589219667235</v>
      </c>
      <c r="S60">
        <f t="shared" si="3"/>
        <v>2.1159489222229828</v>
      </c>
      <c r="T60">
        <f t="shared" si="4"/>
        <v>2.0187418953944705</v>
      </c>
    </row>
    <row r="61" spans="1:20" x14ac:dyDescent="0.25">
      <c r="A61">
        <v>1986</v>
      </c>
      <c r="B61" s="1">
        <v>0.18490000000000001</v>
      </c>
      <c r="C61" s="1">
        <v>0.24279999999999999</v>
      </c>
      <c r="D61" s="1">
        <v>6.0400000000000002E-2</v>
      </c>
      <c r="E61" s="1">
        <v>1.0978999999999999E-2</v>
      </c>
      <c r="G61" s="2">
        <f t="shared" si="5"/>
        <v>0.17392100000000002</v>
      </c>
      <c r="H61" s="2">
        <f t="shared" si="0"/>
        <v>0.24279999999999999</v>
      </c>
      <c r="I61" s="2">
        <f t="shared" si="1"/>
        <v>-0.11352100000000001</v>
      </c>
      <c r="M61" s="2">
        <f t="shared" si="9"/>
        <v>0.49606053554929996</v>
      </c>
      <c r="N61" s="3">
        <f t="shared" si="6"/>
        <v>2797.6784247463547</v>
      </c>
      <c r="O61" s="3">
        <f t="shared" si="7"/>
        <v>160.87795084115913</v>
      </c>
      <c r="P61" s="3">
        <f t="shared" si="8"/>
        <v>109.56999605831849</v>
      </c>
      <c r="Q61" s="1"/>
      <c r="R61">
        <f t="shared" si="2"/>
        <v>3.446797793649631</v>
      </c>
      <c r="S61">
        <f t="shared" si="3"/>
        <v>2.2064965258628972</v>
      </c>
      <c r="T61">
        <f t="shared" si="4"/>
        <v>2.0396916460256751</v>
      </c>
    </row>
    <row r="62" spans="1:20" x14ac:dyDescent="0.25">
      <c r="A62">
        <v>1987</v>
      </c>
      <c r="B62" s="1">
        <v>5.8099999999999999E-2</v>
      </c>
      <c r="C62" s="1">
        <v>-4.9599999999999998E-2</v>
      </c>
      <c r="D62" s="1">
        <v>5.7200000000000001E-2</v>
      </c>
      <c r="E62" s="1">
        <v>4.4343899999999999E-2</v>
      </c>
      <c r="G62" s="2">
        <f t="shared" si="5"/>
        <v>1.37561E-2</v>
      </c>
      <c r="H62" s="2">
        <f t="shared" si="0"/>
        <v>-4.9599999999999998E-2</v>
      </c>
      <c r="I62" s="2">
        <f t="shared" si="1"/>
        <v>4.3443900000000001E-2</v>
      </c>
      <c r="M62" s="2">
        <f t="shared" si="9"/>
        <v>0.19006957466809982</v>
      </c>
      <c r="N62" s="3">
        <f t="shared" si="6"/>
        <v>2836.1635689250079</v>
      </c>
      <c r="O62" s="3">
        <f t="shared" si="7"/>
        <v>145.76444871513237</v>
      </c>
      <c r="P62" s="3">
        <f t="shared" si="8"/>
        <v>110.97863888464383</v>
      </c>
      <c r="Q62" s="1"/>
      <c r="R62">
        <f t="shared" si="2"/>
        <v>3.4527312741249414</v>
      </c>
      <c r="S62">
        <f t="shared" si="3"/>
        <v>2.1636516144515783</v>
      </c>
      <c r="T62">
        <f t="shared" si="4"/>
        <v>2.0452393940363254</v>
      </c>
    </row>
    <row r="63" spans="1:20" x14ac:dyDescent="0.25">
      <c r="A63">
        <v>1988</v>
      </c>
      <c r="B63" s="1">
        <v>0.16539999999999999</v>
      </c>
      <c r="C63" s="1">
        <v>8.2199999999999995E-2</v>
      </c>
      <c r="D63" s="1">
        <v>6.4500000000000002E-2</v>
      </c>
      <c r="E63" s="1">
        <v>4.41941E-2</v>
      </c>
      <c r="G63" s="2">
        <f t="shared" si="5"/>
        <v>0.12120589999999999</v>
      </c>
      <c r="H63" s="2">
        <f t="shared" si="0"/>
        <v>8.2199999999999995E-2</v>
      </c>
      <c r="I63" s="2">
        <f t="shared" si="1"/>
        <v>-5.670589999999999E-2</v>
      </c>
      <c r="M63" s="2">
        <f t="shared" si="9"/>
        <v>0.13662932048099008</v>
      </c>
      <c r="N63" s="3">
        <f t="shared" si="6"/>
        <v>3179.9233268437756</v>
      </c>
      <c r="O63" s="3">
        <f t="shared" si="7"/>
        <v>151.30435777655484</v>
      </c>
      <c r="P63" s="3">
        <f t="shared" si="8"/>
        <v>113.23216002797153</v>
      </c>
      <c r="Q63" s="1"/>
      <c r="R63">
        <f t="shared" si="2"/>
        <v>3.5024166485598736</v>
      </c>
      <c r="S63">
        <f t="shared" si="3"/>
        <v>2.1798514364901842</v>
      </c>
      <c r="T63">
        <f t="shared" si="4"/>
        <v>2.0539697920383468</v>
      </c>
    </row>
    <row r="64" spans="1:20" x14ac:dyDescent="0.25">
      <c r="A64">
        <v>1989</v>
      </c>
      <c r="B64" s="1">
        <v>0.31480000000000002</v>
      </c>
      <c r="C64" s="1">
        <v>0.1769</v>
      </c>
      <c r="D64" s="1">
        <v>8.1100000000000005E-2</v>
      </c>
      <c r="E64" s="1">
        <v>4.6473E-2</v>
      </c>
      <c r="G64" s="2">
        <f t="shared" si="5"/>
        <v>0.26832700000000004</v>
      </c>
      <c r="H64" s="2">
        <f t="shared" si="0"/>
        <v>0.1769</v>
      </c>
      <c r="I64" s="2">
        <f t="shared" si="1"/>
        <v>-0.18722700000000003</v>
      </c>
      <c r="M64" s="2">
        <f t="shared" si="9"/>
        <v>0.4220557155293001</v>
      </c>
      <c r="N64" s="3">
        <f t="shared" si="6"/>
        <v>4033.1826133657855</v>
      </c>
      <c r="O64" s="3">
        <f t="shared" si="7"/>
        <v>171.03853124827756</v>
      </c>
      <c r="P64" s="3">
        <f t="shared" si="8"/>
        <v>117.1530500332601</v>
      </c>
      <c r="Q64" s="1"/>
      <c r="R64">
        <f t="shared" si="2"/>
        <v>3.6056478863224246</v>
      </c>
      <c r="S64">
        <f t="shared" si="3"/>
        <v>2.2330939584826455</v>
      </c>
      <c r="T64">
        <f t="shared" si="4"/>
        <v>2.0687535997650044</v>
      </c>
    </row>
    <row r="65" spans="1:20" x14ac:dyDescent="0.25">
      <c r="A65">
        <v>1990</v>
      </c>
      <c r="B65" s="1">
        <v>-3.0599999999999999E-2</v>
      </c>
      <c r="C65" s="1">
        <v>6.2399999999999997E-2</v>
      </c>
      <c r="D65" s="1">
        <v>7.5499999999999998E-2</v>
      </c>
      <c r="E65" s="1">
        <v>6.1062600000000002E-2</v>
      </c>
      <c r="G65" s="2">
        <f t="shared" si="5"/>
        <v>-9.1662599999999997E-2</v>
      </c>
      <c r="H65" s="2">
        <f t="shared" si="0"/>
        <v>6.2399999999999997E-2</v>
      </c>
      <c r="I65" s="2">
        <f t="shared" si="1"/>
        <v>0.16716259999999999</v>
      </c>
      <c r="M65" s="2">
        <f t="shared" si="9"/>
        <v>0.15206884952980015</v>
      </c>
      <c r="N65" s="3">
        <f t="shared" si="6"/>
        <v>3663.490608749883</v>
      </c>
      <c r="O65" s="3">
        <f t="shared" si="7"/>
        <v>171.267278179969</v>
      </c>
      <c r="P65" s="3">
        <f t="shared" si="8"/>
        <v>118.84443547781026</v>
      </c>
      <c r="Q65" s="1"/>
      <c r="R65">
        <f t="shared" si="2"/>
        <v>3.5638950825753568</v>
      </c>
      <c r="S65">
        <f t="shared" si="3"/>
        <v>2.2336743958707195</v>
      </c>
      <c r="T65">
        <f t="shared" si="4"/>
        <v>2.0749788520477379</v>
      </c>
    </row>
    <row r="66" spans="1:20" x14ac:dyDescent="0.25">
      <c r="A66">
        <v>1991</v>
      </c>
      <c r="B66" s="1">
        <v>0.30230000000000001</v>
      </c>
      <c r="C66" s="1">
        <v>0.15</v>
      </c>
      <c r="D66" s="1">
        <v>5.6099999999999997E-2</v>
      </c>
      <c r="E66" s="1">
        <v>3.0642800000000001E-2</v>
      </c>
      <c r="G66" s="2">
        <f t="shared" si="5"/>
        <v>0.27165719999999999</v>
      </c>
      <c r="H66" s="2">
        <f t="shared" si="0"/>
        <v>0.15</v>
      </c>
      <c r="I66" s="2">
        <f t="shared" si="1"/>
        <v>-0.2155572</v>
      </c>
      <c r="M66" s="2">
        <f t="shared" si="9"/>
        <v>0.15509379473927987</v>
      </c>
      <c r="N66" s="3">
        <f t="shared" si="6"/>
        <v>4658.7042097491712</v>
      </c>
      <c r="O66" s="3">
        <f t="shared" si="7"/>
        <v>191.70926095515117</v>
      </c>
      <c r="P66" s="3">
        <f t="shared" si="8"/>
        <v>121.86988204065597</v>
      </c>
      <c r="Q66" s="1"/>
      <c r="R66">
        <f t="shared" si="2"/>
        <v>3.6682651371166606</v>
      </c>
      <c r="S66">
        <f t="shared" si="3"/>
        <v>2.2826430929749444</v>
      </c>
      <c r="T66">
        <f t="shared" si="4"/>
        <v>2.0858963907728696</v>
      </c>
    </row>
    <row r="67" spans="1:20" x14ac:dyDescent="0.25">
      <c r="A67">
        <v>1992</v>
      </c>
      <c r="B67" s="1">
        <v>7.4899999999999994E-2</v>
      </c>
      <c r="C67" s="1">
        <v>9.3600000000000003E-2</v>
      </c>
      <c r="D67" s="1">
        <v>3.4099999999999998E-2</v>
      </c>
      <c r="E67" s="1">
        <v>2.9006500000000001E-2</v>
      </c>
      <c r="G67" s="2">
        <f t="shared" si="5"/>
        <v>4.589349999999999E-2</v>
      </c>
      <c r="H67" s="2">
        <f t="shared" ref="H67:H85" si="10">C67-F67</f>
        <v>9.3600000000000003E-2</v>
      </c>
      <c r="I67" s="2">
        <f t="shared" ref="I67:I85" si="11">D67-G67</f>
        <v>-1.1793499999999991E-2</v>
      </c>
      <c r="M67" s="2">
        <f t="shared" si="9"/>
        <v>0.3300179997082</v>
      </c>
      <c r="N67" s="3">
        <f t="shared" si="6"/>
        <v>4872.5084513992952</v>
      </c>
      <c r="O67" s="3">
        <f t="shared" si="7"/>
        <v>204.09243310265771</v>
      </c>
      <c r="P67" s="3">
        <f t="shared" si="8"/>
        <v>122.49062628483006</v>
      </c>
      <c r="Q67" s="1"/>
      <c r="R67">
        <f t="shared" ref="R67:R85" si="12">LOG10(N67)</f>
        <v>3.6877526010770669</v>
      </c>
      <c r="S67">
        <f t="shared" ref="S67:S85" si="13">LOG10(O67)</f>
        <v>2.3098269031840735</v>
      </c>
      <c r="T67">
        <f t="shared" ref="T67:T85" si="14">LOG10(P67)</f>
        <v>2.0881028551614813</v>
      </c>
    </row>
    <row r="68" spans="1:20" x14ac:dyDescent="0.25">
      <c r="A68">
        <v>1993</v>
      </c>
      <c r="B68" s="1">
        <v>9.9699999999999997E-2</v>
      </c>
      <c r="C68" s="1">
        <v>0.1421</v>
      </c>
      <c r="D68" s="1">
        <v>2.98E-2</v>
      </c>
      <c r="E68" s="1">
        <v>2.7484100000000001E-2</v>
      </c>
      <c r="G68" s="2">
        <f t="shared" ref="G68:G85" si="15">B68-E68</f>
        <v>7.22159E-2</v>
      </c>
      <c r="H68" s="2">
        <f t="shared" si="10"/>
        <v>0.1421</v>
      </c>
      <c r="I68" s="2">
        <f t="shared" si="11"/>
        <v>-4.2415899999999999E-2</v>
      </c>
      <c r="M68" s="2">
        <f t="shared" si="9"/>
        <v>0.12142364040665021</v>
      </c>
      <c r="N68" s="3">
        <f t="shared" ref="N68:N85" si="16">(1+B68-E68)*N67</f>
        <v>5224.3810344747017</v>
      </c>
      <c r="O68" s="3">
        <f t="shared" ref="O68:O85" si="17">(1+C68-E68)*O67</f>
        <v>227.48467100590867</v>
      </c>
      <c r="P68" s="3">
        <f t="shared" ref="P68:P85" si="18">(1+D68-E68)*P67</f>
        <v>122.77430232624312</v>
      </c>
      <c r="Q68" s="1"/>
      <c r="R68">
        <f t="shared" si="12"/>
        <v>3.718034844211703</v>
      </c>
      <c r="S68">
        <f t="shared" si="13"/>
        <v>2.3569521371608584</v>
      </c>
      <c r="T68">
        <f t="shared" si="14"/>
        <v>2.0891074749011884</v>
      </c>
    </row>
    <row r="69" spans="1:20" x14ac:dyDescent="0.25">
      <c r="A69">
        <v>1994</v>
      </c>
      <c r="B69" s="1">
        <v>1.3299999999999999E-2</v>
      </c>
      <c r="C69" s="1">
        <v>-8.0399999999999999E-2</v>
      </c>
      <c r="D69" s="1">
        <v>3.9899999999999998E-2</v>
      </c>
      <c r="E69" s="1">
        <v>2.6748999999999998E-2</v>
      </c>
      <c r="G69" s="2">
        <f t="shared" si="15"/>
        <v>-1.3448999999999999E-2</v>
      </c>
      <c r="H69" s="2">
        <f t="shared" si="10"/>
        <v>-8.0399999999999999E-2</v>
      </c>
      <c r="I69" s="2">
        <f t="shared" si="11"/>
        <v>5.3348999999999994E-2</v>
      </c>
      <c r="M69" s="2">
        <f t="shared" si="9"/>
        <v>5.7795668360899999E-2</v>
      </c>
      <c r="N69" s="3">
        <f t="shared" si="16"/>
        <v>5154.1183339420513</v>
      </c>
      <c r="O69" s="3">
        <f t="shared" si="17"/>
        <v>203.10991599229655</v>
      </c>
      <c r="P69" s="3">
        <f t="shared" si="18"/>
        <v>124.38890717613556</v>
      </c>
      <c r="Q69" s="1"/>
      <c r="R69">
        <f t="shared" si="12"/>
        <v>3.7121543853417962</v>
      </c>
      <c r="S69">
        <f t="shared" si="13"/>
        <v>2.3077311265343625</v>
      </c>
      <c r="T69">
        <f t="shared" si="14"/>
        <v>2.0947816523242704</v>
      </c>
    </row>
    <row r="70" spans="1:20" x14ac:dyDescent="0.25">
      <c r="A70">
        <v>1995</v>
      </c>
      <c r="B70" s="1">
        <v>0.372</v>
      </c>
      <c r="C70" s="1">
        <v>0.23480000000000001</v>
      </c>
      <c r="D70" s="1">
        <v>5.5199999999999999E-2</v>
      </c>
      <c r="E70" s="1">
        <v>2.53841E-2</v>
      </c>
      <c r="G70" s="2">
        <f t="shared" si="15"/>
        <v>0.34661589999999998</v>
      </c>
      <c r="H70" s="2">
        <f t="shared" si="10"/>
        <v>0.23480000000000001</v>
      </c>
      <c r="I70" s="2">
        <f t="shared" si="11"/>
        <v>-0.29141589999999995</v>
      </c>
      <c r="M70" s="2">
        <f t="shared" ref="M70:M85" si="19">N70/N68-1</f>
        <v>0.32850526276089997</v>
      </c>
      <c r="N70" s="3">
        <f t="shared" si="16"/>
        <v>6940.6176989678761</v>
      </c>
      <c r="O70" s="3">
        <f t="shared" si="17"/>
        <v>245.64436184874774</v>
      </c>
      <c r="P70" s="3">
        <f t="shared" si="18"/>
        <v>128.09767439360851</v>
      </c>
      <c r="Q70" s="1"/>
      <c r="R70">
        <f t="shared" si="12"/>
        <v>3.8413981233821555</v>
      </c>
      <c r="S70">
        <f t="shared" si="13"/>
        <v>2.3903068004428425</v>
      </c>
      <c r="T70">
        <f t="shared" si="14"/>
        <v>2.1075412452232882</v>
      </c>
    </row>
    <row r="71" spans="1:20" x14ac:dyDescent="0.25">
      <c r="A71">
        <v>1996</v>
      </c>
      <c r="B71" s="1">
        <v>0.2382</v>
      </c>
      <c r="C71" s="1">
        <v>1.43E-2</v>
      </c>
      <c r="D71" s="1">
        <v>5.0200000000000002E-2</v>
      </c>
      <c r="E71" s="1">
        <v>3.3224799999999999E-2</v>
      </c>
      <c r="G71" s="2">
        <f t="shared" si="15"/>
        <v>0.2049752</v>
      </c>
      <c r="H71" s="2">
        <f t="shared" si="10"/>
        <v>1.43E-2</v>
      </c>
      <c r="I71" s="2">
        <f t="shared" si="11"/>
        <v>-0.1547752</v>
      </c>
      <c r="M71" s="2">
        <f t="shared" si="19"/>
        <v>0.62263876342568025</v>
      </c>
      <c r="N71" s="3">
        <f t="shared" si="16"/>
        <v>8363.2721999373571</v>
      </c>
      <c r="O71" s="3">
        <f t="shared" si="17"/>
        <v>240.99559142963255</v>
      </c>
      <c r="P71" s="3">
        <f t="shared" si="18"/>
        <v>130.27215803597491</v>
      </c>
      <c r="Q71" s="1"/>
      <c r="R71">
        <f t="shared" si="12"/>
        <v>3.9223762320241748</v>
      </c>
      <c r="S71">
        <f t="shared" si="13"/>
        <v>2.3820090980300725</v>
      </c>
      <c r="T71">
        <f t="shared" si="14"/>
        <v>2.1148516075516621</v>
      </c>
    </row>
    <row r="72" spans="1:20" x14ac:dyDescent="0.25">
      <c r="A72">
        <v>1997</v>
      </c>
      <c r="B72" s="1">
        <v>0.31859999999999999</v>
      </c>
      <c r="C72" s="1">
        <v>9.9400000000000002E-2</v>
      </c>
      <c r="D72" s="1">
        <v>5.0500000000000003E-2</v>
      </c>
      <c r="E72" s="1">
        <v>1.7024000000000001E-2</v>
      </c>
      <c r="G72" s="2">
        <f t="shared" si="15"/>
        <v>0.30157600000000001</v>
      </c>
      <c r="H72" s="2">
        <f t="shared" si="10"/>
        <v>9.9400000000000002E-2</v>
      </c>
      <c r="I72" s="2">
        <f t="shared" si="11"/>
        <v>-0.25107600000000002</v>
      </c>
      <c r="M72" s="2">
        <f t="shared" si="19"/>
        <v>0.56836680091520031</v>
      </c>
      <c r="N72" s="3">
        <f t="shared" si="16"/>
        <v>10885.434376905667</v>
      </c>
      <c r="O72" s="3">
        <f t="shared" si="17"/>
        <v>260.84784426923994</v>
      </c>
      <c r="P72" s="3">
        <f t="shared" si="18"/>
        <v>134.63314879838723</v>
      </c>
      <c r="Q72" s="1"/>
      <c r="R72">
        <f t="shared" si="12"/>
        <v>4.0368457639907298</v>
      </c>
      <c r="S72">
        <f t="shared" si="13"/>
        <v>2.4163872519234801</v>
      </c>
      <c r="T72">
        <f t="shared" si="14"/>
        <v>2.1291520031849354</v>
      </c>
    </row>
    <row r="73" spans="1:20" x14ac:dyDescent="0.25">
      <c r="A73">
        <v>1998</v>
      </c>
      <c r="B73" s="1">
        <v>0.28339999999999999</v>
      </c>
      <c r="C73" s="1">
        <v>0.1492</v>
      </c>
      <c r="D73" s="1">
        <v>4.7300000000000002E-2</v>
      </c>
      <c r="E73" s="1">
        <v>1.6119000000000001E-2</v>
      </c>
      <c r="G73" s="2">
        <f t="shared" si="15"/>
        <v>0.26728099999999999</v>
      </c>
      <c r="H73" s="2">
        <f t="shared" si="10"/>
        <v>0.1492</v>
      </c>
      <c r="I73" s="2">
        <f t="shared" si="11"/>
        <v>-0.21998099999999998</v>
      </c>
      <c r="M73" s="2">
        <f t="shared" si="19"/>
        <v>0.64946253485599992</v>
      </c>
      <c r="N73" s="3">
        <f t="shared" si="16"/>
        <v>13794.904162599389</v>
      </c>
      <c r="O73" s="3">
        <f t="shared" si="17"/>
        <v>295.56173623243467</v>
      </c>
      <c r="P73" s="3">
        <f t="shared" si="18"/>
        <v>138.83114501106974</v>
      </c>
      <c r="Q73" s="1"/>
      <c r="R73">
        <f t="shared" si="12"/>
        <v>4.1397186876496495</v>
      </c>
      <c r="S73">
        <f t="shared" si="13"/>
        <v>2.4706482090910553</v>
      </c>
      <c r="T73">
        <f t="shared" si="14"/>
        <v>2.1424869055217721</v>
      </c>
    </row>
    <row r="74" spans="1:20" x14ac:dyDescent="0.25">
      <c r="A74">
        <v>1999</v>
      </c>
      <c r="B74" s="1">
        <v>0.2089</v>
      </c>
      <c r="C74" s="1">
        <v>-8.2500000000000004E-2</v>
      </c>
      <c r="D74" s="1">
        <v>4.5100000000000001E-2</v>
      </c>
      <c r="E74" s="1">
        <v>2.6845600000000001E-2</v>
      </c>
      <c r="G74" s="2">
        <f t="shared" si="15"/>
        <v>0.18205440000000001</v>
      </c>
      <c r="H74" s="2">
        <f t="shared" si="10"/>
        <v>-8.2500000000000004E-2</v>
      </c>
      <c r="I74" s="2">
        <f t="shared" si="11"/>
        <v>-0.1369544</v>
      </c>
      <c r="M74" s="2">
        <f t="shared" si="19"/>
        <v>0.49799508208640009</v>
      </c>
      <c r="N74" s="3">
        <f t="shared" si="16"/>
        <v>16306.327162978925</v>
      </c>
      <c r="O74" s="3">
        <f t="shared" si="17"/>
        <v>263.24336084705737</v>
      </c>
      <c r="P74" s="3">
        <f t="shared" si="18"/>
        <v>141.36542426455981</v>
      </c>
      <c r="Q74" s="1"/>
      <c r="R74">
        <f t="shared" si="12"/>
        <v>4.2123561515689669</v>
      </c>
      <c r="S74">
        <f t="shared" si="13"/>
        <v>2.4203574268324641</v>
      </c>
      <c r="T74">
        <f t="shared" si="14"/>
        <v>2.1503432009226668</v>
      </c>
    </row>
    <row r="75" spans="1:20" x14ac:dyDescent="0.25">
      <c r="A75">
        <v>2000</v>
      </c>
      <c r="B75" s="1">
        <v>-9.0300000000000005E-2</v>
      </c>
      <c r="C75" s="1">
        <v>0.1666</v>
      </c>
      <c r="D75" s="1">
        <v>5.7599999999999998E-2</v>
      </c>
      <c r="E75" s="1">
        <v>3.3868099999999998E-2</v>
      </c>
      <c r="G75" s="2">
        <f t="shared" si="15"/>
        <v>-0.1241681</v>
      </c>
      <c r="H75" s="2">
        <f t="shared" si="10"/>
        <v>0.1666</v>
      </c>
      <c r="I75" s="2">
        <f t="shared" si="11"/>
        <v>0.18176809999999999</v>
      </c>
      <c r="M75" s="2">
        <f t="shared" si="19"/>
        <v>3.5280951055360221E-2</v>
      </c>
      <c r="N75" s="3">
        <f t="shared" si="16"/>
        <v>14281.601501173442</v>
      </c>
      <c r="O75" s="3">
        <f t="shared" si="17"/>
        <v>298.18415229467291</v>
      </c>
      <c r="P75" s="3">
        <f t="shared" si="18"/>
        <v>144.72029437666393</v>
      </c>
      <c r="Q75" s="1"/>
      <c r="R75">
        <f t="shared" si="12"/>
        <v>4.154776910810174</v>
      </c>
      <c r="S75">
        <f t="shared" si="13"/>
        <v>2.4744845581180943</v>
      </c>
      <c r="T75">
        <f t="shared" si="14"/>
        <v>2.1605294372544019</v>
      </c>
    </row>
    <row r="76" spans="1:20" x14ac:dyDescent="0.25">
      <c r="A76">
        <v>2001</v>
      </c>
      <c r="B76" s="1">
        <v>-0.11849999999999999</v>
      </c>
      <c r="C76" s="1">
        <v>5.57E-2</v>
      </c>
      <c r="D76" s="1">
        <v>3.6700000000000003E-2</v>
      </c>
      <c r="E76" s="1">
        <v>1.55172E-2</v>
      </c>
      <c r="G76" s="2">
        <f t="shared" si="15"/>
        <v>-0.1340172</v>
      </c>
      <c r="H76" s="2">
        <f t="shared" si="10"/>
        <v>5.57E-2</v>
      </c>
      <c r="I76" s="2">
        <f t="shared" si="11"/>
        <v>0.17071720000000001</v>
      </c>
      <c r="M76" s="2">
        <f t="shared" si="19"/>
        <v>-0.24154463890868005</v>
      </c>
      <c r="N76" s="3">
        <f t="shared" si="16"/>
        <v>12367.62125647038</v>
      </c>
      <c r="O76" s="3">
        <f t="shared" si="17"/>
        <v>310.16602644949933</v>
      </c>
      <c r="P76" s="3">
        <f t="shared" si="18"/>
        <v>147.78587542838594</v>
      </c>
      <c r="Q76" s="1"/>
      <c r="R76">
        <f t="shared" si="12"/>
        <v>4.0922861770315961</v>
      </c>
      <c r="S76">
        <f t="shared" si="13"/>
        <v>2.491594226315947</v>
      </c>
      <c r="T76">
        <f t="shared" si="14"/>
        <v>2.1696329285335039</v>
      </c>
    </row>
    <row r="77" spans="1:20" x14ac:dyDescent="0.25">
      <c r="A77">
        <v>2002</v>
      </c>
      <c r="B77" s="1">
        <v>-0.21970000000000001</v>
      </c>
      <c r="C77" s="1">
        <v>0.1512</v>
      </c>
      <c r="D77" s="1">
        <v>1.66E-2</v>
      </c>
      <c r="E77" s="1">
        <v>2.3769100000000001E-2</v>
      </c>
      <c r="G77" s="2">
        <f t="shared" si="15"/>
        <v>-0.24346909999999999</v>
      </c>
      <c r="H77" s="2">
        <f t="shared" si="10"/>
        <v>0.1512</v>
      </c>
      <c r="I77" s="2">
        <f t="shared" si="11"/>
        <v>0.2600691</v>
      </c>
      <c r="M77" s="2">
        <f t="shared" si="19"/>
        <v>-0.34485725293148006</v>
      </c>
      <c r="N77" s="3">
        <f t="shared" si="16"/>
        <v>9356.4876400166668</v>
      </c>
      <c r="O77" s="3">
        <f t="shared" si="17"/>
        <v>349.69076234938285</v>
      </c>
      <c r="P77" s="3">
        <f t="shared" si="18"/>
        <v>146.7263837088523</v>
      </c>
      <c r="Q77" s="1"/>
      <c r="R77">
        <f t="shared" si="12"/>
        <v>3.9711128482215057</v>
      </c>
      <c r="S77">
        <f t="shared" si="13"/>
        <v>2.543684159865212</v>
      </c>
      <c r="T77">
        <f t="shared" si="14"/>
        <v>2.1665082138358787</v>
      </c>
    </row>
    <row r="78" spans="1:20" x14ac:dyDescent="0.25">
      <c r="A78">
        <v>2003</v>
      </c>
      <c r="B78" s="1">
        <v>0.28360000000000002</v>
      </c>
      <c r="C78" s="1">
        <v>3.8E-3</v>
      </c>
      <c r="D78" s="1">
        <v>1.03E-2</v>
      </c>
      <c r="E78" s="1">
        <v>1.87949E-2</v>
      </c>
      <c r="G78" s="2">
        <f t="shared" si="15"/>
        <v>0.26480510000000002</v>
      </c>
      <c r="H78" s="2">
        <f t="shared" si="10"/>
        <v>3.8E-3</v>
      </c>
      <c r="I78" s="2">
        <f t="shared" si="11"/>
        <v>-0.25450510000000004</v>
      </c>
      <c r="M78" s="2">
        <f t="shared" si="19"/>
        <v>-4.3135859372410157E-2</v>
      </c>
      <c r="N78" s="3">
        <f t="shared" si="16"/>
        <v>11834.133285180043</v>
      </c>
      <c r="O78" s="3">
        <f t="shared" si="17"/>
        <v>344.44718433703014</v>
      </c>
      <c r="P78" s="3">
        <f t="shared" si="18"/>
        <v>145.47995775188397</v>
      </c>
      <c r="Q78" s="1"/>
      <c r="R78">
        <f t="shared" si="12"/>
        <v>4.0731364563295545</v>
      </c>
      <c r="S78">
        <f t="shared" si="13"/>
        <v>2.5371226389883303</v>
      </c>
      <c r="T78">
        <f t="shared" si="14"/>
        <v>2.1628031662613769</v>
      </c>
    </row>
    <row r="79" spans="1:20" x14ac:dyDescent="0.25">
      <c r="A79">
        <v>2004</v>
      </c>
      <c r="B79" s="1">
        <v>0.1074</v>
      </c>
      <c r="C79" s="1">
        <v>4.4900000000000002E-2</v>
      </c>
      <c r="D79" s="1">
        <v>1.23E-2</v>
      </c>
      <c r="E79" s="1">
        <v>3.2555599999999997E-2</v>
      </c>
      <c r="G79" s="2">
        <f t="shared" si="15"/>
        <v>7.4844400000000005E-2</v>
      </c>
      <c r="H79" s="2">
        <f t="shared" si="10"/>
        <v>4.4900000000000002E-2</v>
      </c>
      <c r="I79" s="2">
        <f t="shared" si="11"/>
        <v>-6.25444E-2</v>
      </c>
      <c r="M79" s="2">
        <f t="shared" si="19"/>
        <v>0.35946867882643985</v>
      </c>
      <c r="N79" s="3">
        <f t="shared" si="16"/>
        <v>12719.851890429372</v>
      </c>
      <c r="O79" s="3">
        <f t="shared" si="17"/>
        <v>348.69917815936014</v>
      </c>
      <c r="P79" s="3">
        <f t="shared" si="18"/>
        <v>142.5331739196449</v>
      </c>
      <c r="Q79" s="1"/>
      <c r="R79">
        <f t="shared" si="12"/>
        <v>4.1044820544300267</v>
      </c>
      <c r="S79">
        <f t="shared" si="13"/>
        <v>2.5424509237990467</v>
      </c>
      <c r="T79">
        <f t="shared" si="14"/>
        <v>2.1539159560884253</v>
      </c>
    </row>
    <row r="80" spans="1:20" x14ac:dyDescent="0.25">
      <c r="A80">
        <v>2005</v>
      </c>
      <c r="B80" s="1">
        <v>4.8300000000000003E-2</v>
      </c>
      <c r="C80" s="1">
        <v>2.87E-2</v>
      </c>
      <c r="D80" s="1">
        <v>3.0099999999999998E-2</v>
      </c>
      <c r="E80" s="1">
        <v>3.4156600000000002E-2</v>
      </c>
      <c r="G80" s="2">
        <f t="shared" si="15"/>
        <v>1.41434E-2</v>
      </c>
      <c r="H80" s="2">
        <f t="shared" si="10"/>
        <v>2.87E-2</v>
      </c>
      <c r="I80" s="2">
        <f t="shared" si="11"/>
        <v>1.5956599999999998E-2</v>
      </c>
      <c r="M80" s="2">
        <f t="shared" si="19"/>
        <v>9.0046354286960062E-2</v>
      </c>
      <c r="N80" s="3">
        <f t="shared" si="16"/>
        <v>12899.753843656472</v>
      </c>
      <c r="O80" s="3">
        <f t="shared" si="17"/>
        <v>346.79646622381574</v>
      </c>
      <c r="P80" s="3">
        <f t="shared" si="18"/>
        <v>141.95497384632247</v>
      </c>
      <c r="Q80" s="1"/>
      <c r="R80">
        <f t="shared" si="12"/>
        <v>4.1105814230619107</v>
      </c>
      <c r="S80">
        <f t="shared" si="13"/>
        <v>2.5400746634658908</v>
      </c>
      <c r="T80">
        <f t="shared" si="14"/>
        <v>2.1521506140240318</v>
      </c>
    </row>
    <row r="81" spans="1:20" x14ac:dyDescent="0.25">
      <c r="A81">
        <v>2006</v>
      </c>
      <c r="B81" s="1">
        <v>0.15609999999999999</v>
      </c>
      <c r="C81" s="1">
        <v>1.9599999999999999E-2</v>
      </c>
      <c r="D81" s="1">
        <v>4.6800000000000001E-2</v>
      </c>
      <c r="E81" s="1">
        <v>2.5406499999999999E-2</v>
      </c>
      <c r="G81" s="2">
        <f t="shared" si="15"/>
        <v>0.13069349999999999</v>
      </c>
      <c r="H81" s="2">
        <f t="shared" si="10"/>
        <v>1.9599999999999999E-2</v>
      </c>
      <c r="I81" s="2">
        <f t="shared" si="11"/>
        <v>-8.3893499999999982E-2</v>
      </c>
      <c r="M81" s="2">
        <f t="shared" si="19"/>
        <v>0.14668535044789999</v>
      </c>
      <c r="N81" s="3">
        <f t="shared" si="16"/>
        <v>14585.667822622388</v>
      </c>
      <c r="O81" s="3">
        <f t="shared" si="17"/>
        <v>344.78279254268716</v>
      </c>
      <c r="P81" s="3">
        <f t="shared" si="18"/>
        <v>144.99188757930375</v>
      </c>
      <c r="Q81" s="1"/>
      <c r="R81">
        <f t="shared" si="12"/>
        <v>4.1639263186164737</v>
      </c>
      <c r="S81">
        <f t="shared" si="13"/>
        <v>2.5375455828770379</v>
      </c>
      <c r="T81">
        <f t="shared" si="14"/>
        <v>2.1613437037652927</v>
      </c>
    </row>
    <row r="82" spans="1:20" x14ac:dyDescent="0.25">
      <c r="A82">
        <v>2007</v>
      </c>
      <c r="B82" s="1">
        <v>5.4800000000000001E-2</v>
      </c>
      <c r="C82" s="1">
        <v>0.1021</v>
      </c>
      <c r="D82" s="1">
        <v>4.6399999999999997E-2</v>
      </c>
      <c r="E82" s="1">
        <v>4.08127E-2</v>
      </c>
      <c r="G82" s="2">
        <f t="shared" si="15"/>
        <v>1.3987300000000001E-2</v>
      </c>
      <c r="H82" s="2">
        <f t="shared" si="10"/>
        <v>0.1021</v>
      </c>
      <c r="I82" s="2">
        <f t="shared" si="11"/>
        <v>3.2412699999999996E-2</v>
      </c>
      <c r="M82" s="2">
        <f t="shared" si="19"/>
        <v>0.14650884919254992</v>
      </c>
      <c r="N82" s="3">
        <f t="shared" si="16"/>
        <v>14789.681934157754</v>
      </c>
      <c r="O82" s="3">
        <f t="shared" si="17"/>
        <v>365.91359898408859</v>
      </c>
      <c r="P82" s="3">
        <f t="shared" si="18"/>
        <v>145.8020007527756</v>
      </c>
      <c r="Q82" s="1"/>
      <c r="R82">
        <f t="shared" si="12"/>
        <v>4.1699588341912461</v>
      </c>
      <c r="S82">
        <f t="shared" si="13"/>
        <v>2.5633785501097335</v>
      </c>
      <c r="T82">
        <f t="shared" si="14"/>
        <v>2.1637634835836588</v>
      </c>
    </row>
    <row r="83" spans="1:20" x14ac:dyDescent="0.25">
      <c r="A83">
        <v>2008</v>
      </c>
      <c r="B83" s="1">
        <v>-0.36580000000000001</v>
      </c>
      <c r="C83" s="1">
        <v>0.20100000000000001</v>
      </c>
      <c r="D83" s="1">
        <v>1.5900000000000001E-2</v>
      </c>
      <c r="E83" s="1">
        <v>9.1410000000000005E-4</v>
      </c>
      <c r="G83" s="2">
        <f t="shared" si="15"/>
        <v>-0.36671409999999999</v>
      </c>
      <c r="H83" s="2">
        <f t="shared" si="10"/>
        <v>0.20100000000000001</v>
      </c>
      <c r="I83" s="2">
        <f t="shared" si="11"/>
        <v>0.38261410000000001</v>
      </c>
      <c r="M83" s="2">
        <f t="shared" si="19"/>
        <v>-0.35785614013093003</v>
      </c>
      <c r="N83" s="3">
        <f t="shared" si="16"/>
        <v>9366.0970343868339</v>
      </c>
      <c r="O83" s="3">
        <f t="shared" si="17"/>
        <v>439.1277507590591</v>
      </c>
      <c r="P83" s="3">
        <f t="shared" si="18"/>
        <v>147.98697495585662</v>
      </c>
      <c r="Q83" s="1"/>
      <c r="R83">
        <f t="shared" si="12"/>
        <v>3.9715586528353906</v>
      </c>
      <c r="S83">
        <f t="shared" si="13"/>
        <v>2.642590883291374</v>
      </c>
      <c r="T83">
        <f t="shared" si="14"/>
        <v>2.1702234927346358</v>
      </c>
    </row>
    <row r="84" spans="1:20" x14ac:dyDescent="0.25">
      <c r="A84">
        <v>2009</v>
      </c>
      <c r="B84" s="1">
        <v>0.25919999999999999</v>
      </c>
      <c r="C84" s="1">
        <v>-0.11119999999999999</v>
      </c>
      <c r="D84" s="1">
        <v>1.4E-3</v>
      </c>
      <c r="E84" s="1">
        <v>2.7213299999999999E-2</v>
      </c>
      <c r="G84" s="2">
        <f t="shared" si="15"/>
        <v>0.23198669999999999</v>
      </c>
      <c r="H84" s="2">
        <f t="shared" si="10"/>
        <v>-0.11119999999999999</v>
      </c>
      <c r="I84" s="2">
        <f t="shared" si="11"/>
        <v>-0.23058669999999998</v>
      </c>
      <c r="M84" s="2">
        <f t="shared" si="19"/>
        <v>-0.21980019390247008</v>
      </c>
      <c r="N84" s="3">
        <f t="shared" si="16"/>
        <v>11538.90697727402</v>
      </c>
      <c r="O84" s="3">
        <f t="shared" si="17"/>
        <v>378.34662965492026</v>
      </c>
      <c r="P84" s="3">
        <f t="shared" si="18"/>
        <v>144.16694277522862</v>
      </c>
      <c r="Q84" s="1"/>
      <c r="R84">
        <f t="shared" si="12"/>
        <v>4.0621646722321518</v>
      </c>
      <c r="S84">
        <f t="shared" si="13"/>
        <v>2.5778898695873451</v>
      </c>
      <c r="T84">
        <f t="shared" si="14"/>
        <v>2.1588656888428588</v>
      </c>
    </row>
    <row r="85" spans="1:20" x14ac:dyDescent="0.25">
      <c r="A85">
        <v>2010</v>
      </c>
      <c r="B85" s="1">
        <v>0.14860000000000001</v>
      </c>
      <c r="C85" s="1">
        <v>8.4599999999999995E-2</v>
      </c>
      <c r="D85" s="1">
        <v>1.2999999999999999E-3</v>
      </c>
      <c r="E85" s="1">
        <v>1.49572E-2</v>
      </c>
      <c r="G85" s="2">
        <f t="shared" si="15"/>
        <v>0.13364280000000001</v>
      </c>
      <c r="H85" s="2">
        <f t="shared" si="10"/>
        <v>8.4599999999999995E-2</v>
      </c>
      <c r="I85" s="2">
        <f t="shared" si="11"/>
        <v>-0.13234280000000001</v>
      </c>
      <c r="M85" s="2">
        <f t="shared" si="19"/>
        <v>0.39663285215075983</v>
      </c>
      <c r="N85" s="3">
        <f t="shared" si="16"/>
        <v>13080.998814656457</v>
      </c>
      <c r="O85" s="3">
        <f t="shared" si="17"/>
        <v>404.69574831465195</v>
      </c>
      <c r="P85" s="3">
        <f t="shared" si="18"/>
        <v>142.19802600435878</v>
      </c>
      <c r="Q85" s="1"/>
      <c r="R85">
        <f t="shared" si="12"/>
        <v>4.1166409063072429</v>
      </c>
      <c r="S85">
        <f t="shared" si="13"/>
        <v>2.6071286417694148</v>
      </c>
      <c r="T85">
        <f t="shared" si="14"/>
        <v>2.1528935675515202</v>
      </c>
    </row>
    <row r="86" spans="1:20" x14ac:dyDescent="0.25">
      <c r="A86">
        <v>2011</v>
      </c>
    </row>
    <row r="87" spans="1:20" x14ac:dyDescent="0.25">
      <c r="A87">
        <v>2012</v>
      </c>
    </row>
    <row r="88" spans="1:20" x14ac:dyDescent="0.25">
      <c r="A88">
        <v>2013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Data_1928</vt:lpstr>
      <vt:lpstr>Data_1946</vt:lpstr>
      <vt:lpstr>Returns</vt:lpstr>
      <vt:lpstr>Bills</vt:lpstr>
      <vt:lpstr>Bonds</vt:lpstr>
      <vt:lpstr>CPI</vt:lpstr>
      <vt:lpstr>Equities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druce</dc:creator>
  <cp:lastModifiedBy>druce</cp:lastModifiedBy>
  <dcterms:created xsi:type="dcterms:W3CDTF">2013-01-13T21:01:22Z</dcterms:created>
  <dcterms:modified xsi:type="dcterms:W3CDTF">2013-01-19T04:52:59Z</dcterms:modified>
</cp:coreProperties>
</file>