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<sst xmlns="http://schemas.openxmlformats.org/spreadsheetml/2006/main" count="44" uniqueCount="16">
  <si>
    <t>OpenMP</t>
  </si>
  <si>
    <t>MPI</t>
  </si>
  <si>
    <t>STRONG SCALING EFFICIENCY</t>
  </si>
  <si>
    <t>Threads</t>
  </si>
  <si>
    <t>Input Size</t>
  </si>
  <si>
    <t>T1</t>
  </si>
  <si>
    <t>T2</t>
  </si>
  <si>
    <t>T3</t>
  </si>
  <si>
    <t>T4</t>
  </si>
  <si>
    <t>T5</t>
  </si>
  <si>
    <t>Average wct</t>
  </si>
  <si>
    <t>Speedup</t>
  </si>
  <si>
    <t>Strong scaling</t>
  </si>
  <si>
    <t>Cores</t>
  </si>
  <si>
    <t>WEAK SCALING EFFICIENCY</t>
  </si>
  <si>
    <t>Weak scaling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</si>
</sst>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7">
    <font>
      <sz val="10.0"/>
      <color rgb="FF000000"/>
      <name val="Arial"/>
      <scheme val="minor"/>
    </font>
    <font>
      <b/>
      <sz val="14.0"/>
      <color theme="1"/>
      <name val="Arial"/>
      <scheme val="minor"/>
    </font>
    <font/>
    <font>
      <b/>
      <sz val="12.0"/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 readingOrder="0" vertic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4" fontId="3" numFmtId="0" xfId="0" applyAlignment="1" applyBorder="1" applyFill="1" applyFont="1">
      <alignment horizontal="center" readingOrder="0"/>
    </xf>
    <xf borderId="8" fillId="0" fontId="2" numFmtId="0" xfId="0" applyBorder="1" applyFont="1"/>
    <xf borderId="9" fillId="0" fontId="2" numFmtId="0" xfId="0" applyBorder="1" applyFont="1"/>
    <xf borderId="7" fillId="5" fontId="3" numFmtId="0" xfId="0" applyAlignment="1" applyBorder="1" applyFill="1" applyFont="1">
      <alignment horizontal="center" readingOrder="0"/>
    </xf>
    <xf borderId="7" fillId="6" fontId="3" numFmtId="0" xfId="0" applyAlignment="1" applyBorder="1" applyFill="1" applyFont="1">
      <alignment horizontal="center" readingOrder="0"/>
    </xf>
    <xf borderId="10" fillId="0" fontId="4" numFmtId="0" xfId="0" applyAlignment="1" applyBorder="1" applyFont="1">
      <alignment readingOrder="0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10" fillId="0" fontId="6" numFmtId="0" xfId="0" applyAlignment="1" applyBorder="1" applyFont="1">
      <alignment horizontal="left" readingOrder="0"/>
    </xf>
    <xf borderId="10" fillId="0" fontId="6" numFmtId="0" xfId="0" applyAlignment="1" applyBorder="1" applyFont="1">
      <alignment horizontal="left"/>
    </xf>
    <xf borderId="10" fillId="0" fontId="6" numFmtId="2" xfId="0" applyAlignment="1" applyBorder="1" applyFont="1" applyNumberFormat="1">
      <alignment horizontal="left" readingOrder="0"/>
    </xf>
    <xf borderId="10" fillId="0" fontId="6" numFmtId="2" xfId="0" applyAlignment="1" applyBorder="1" applyFont="1" applyNumberFormat="1">
      <alignment horizontal="left"/>
    </xf>
    <xf borderId="10" fillId="0" fontId="6" numFmtId="164" xfId="0" applyAlignment="1" applyBorder="1" applyFont="1" applyNumberFormat="1">
      <alignment horizontal="left"/>
    </xf>
    <xf borderId="9" fillId="0" fontId="5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Speedup</a:t>
            </a:r>
          </a:p>
        </c:rich>
      </c:tx>
      <c:overlay val="0"/>
    </c:title>
    <c:plotArea>
      <c:layout/>
      <c:lineChart>
        <c:ser>
          <c:idx val="0"/>
          <c:order val="0"/>
          <c:tx>
            <c:v>OpenMP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2"/>
            <c:marker>
              <c:symbol val="none"/>
            </c:marker>
          </c:dPt>
          <c:cat>
            <c:strRef>
              <c:f>Foglio1!$A$6:$A$17</c:f>
            </c:strRef>
          </c:cat>
          <c:val>
            <c:numRef>
              <c:f>Foglio1!$I$6:$I$17</c:f>
              <c:numCache/>
            </c:numRef>
          </c:val>
          <c:smooth val="0"/>
        </c:ser>
        <c:ser>
          <c:idx val="1"/>
          <c:order val="1"/>
          <c:tx>
            <c:v>MPI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Foglio1!$A$6:$A$17</c:f>
            </c:strRef>
          </c:cat>
          <c:val>
            <c:numRef>
              <c:f>Foglio1!$U$6:$U$17</c:f>
              <c:numCache/>
            </c:numRef>
          </c:val>
          <c:smooth val="0"/>
        </c:ser>
        <c:ser>
          <c:idx val="2"/>
          <c:order val="2"/>
          <c:tx>
            <c:v>Linear Speedup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Foglio1!$A$6:$A$17</c:f>
            </c:strRef>
          </c:cat>
          <c:val>
            <c:numRef>
              <c:f>Foglio1!$A$6:$A$17</c:f>
              <c:numCache/>
            </c:numRef>
          </c:val>
          <c:smooth val="0"/>
        </c:ser>
        <c:axId val="795561413"/>
        <c:axId val="1254766022"/>
      </c:lineChart>
      <c:catAx>
        <c:axId val="795561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666666"/>
                    </a:solidFill>
                    <a:latin typeface="+mn-lt"/>
                  </a:defRPr>
                </a:pPr>
                <a:r>
                  <a:rPr b="0">
                    <a:solidFill>
                      <a:srgbClr val="666666"/>
                    </a:solidFill>
                    <a:latin typeface="+mn-lt"/>
                  </a:rPr>
                  <a:t>N. di processi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766022"/>
      </c:catAx>
      <c:valAx>
        <c:axId val="1254766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666666"/>
                    </a:solidFill>
                    <a:latin typeface="+mn-lt"/>
                  </a:defRPr>
                </a:pPr>
                <a:r>
                  <a:rPr b="0">
                    <a:solidFill>
                      <a:srgbClr val="666666"/>
                    </a:solidFill>
                    <a:latin typeface="+mn-lt"/>
                  </a:rPr>
                  <a:t>Speedup S(p)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5561413"/>
      </c:valAx>
    </c:plotArea>
    <c:legend>
      <c:legendPos val="tr"/>
      <c:overlay val="1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Strong Scaling Efficiency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v>OpenMP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2"/>
            <c:marker>
              <c:symbol val="none"/>
            </c:marker>
          </c:dPt>
          <c:cat>
            <c:strRef>
              <c:f>Foglio1!$A$6:$A$17</c:f>
            </c:strRef>
          </c:cat>
          <c:val>
            <c:numRef>
              <c:f>Foglio1!$J$6:$J$17</c:f>
              <c:numCache/>
            </c:numRef>
          </c:val>
          <c:smooth val="0"/>
        </c:ser>
        <c:ser>
          <c:idx val="1"/>
          <c:order val="1"/>
          <c:tx>
            <c:v>MPI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Foglio1!$A$6:$A$17</c:f>
            </c:strRef>
          </c:cat>
          <c:val>
            <c:numRef>
              <c:f>Foglio1!$V$6:$V$17</c:f>
              <c:numCache/>
            </c:numRef>
          </c:val>
          <c:smooth val="0"/>
        </c:ser>
        <c:axId val="627810477"/>
        <c:axId val="1221776316"/>
      </c:lineChart>
      <c:catAx>
        <c:axId val="627810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666666"/>
                    </a:solidFill>
                    <a:latin typeface="+mn-lt"/>
                  </a:defRPr>
                </a:pPr>
                <a:r>
                  <a:rPr b="0">
                    <a:solidFill>
                      <a:srgbClr val="666666"/>
                    </a:solidFill>
                    <a:latin typeface="+mn-lt"/>
                  </a:rPr>
                  <a:t>N. di processi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1776316"/>
      </c:catAx>
      <c:valAx>
        <c:axId val="1221776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666666"/>
                    </a:solidFill>
                    <a:latin typeface="+mn-lt"/>
                  </a:defRPr>
                </a:pPr>
                <a:r>
                  <a:rPr b="0">
                    <a:solidFill>
                      <a:srgbClr val="666666"/>
                    </a:solidFill>
                    <a:latin typeface="+mn-lt"/>
                  </a:rPr>
                  <a:t>Strong scaling efficiency E(p) 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810477"/>
      </c:valAx>
    </c:plotArea>
    <c:legend>
      <c:legendPos val="tr"/>
      <c:overlay val="1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Weak Scaling Efficiency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v>OpenMP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2"/>
            <c:marker>
              <c:symbol val="none"/>
            </c:marker>
          </c:dPt>
          <c:cat>
            <c:strRef>
              <c:f>Foglio1!$A$6:$A$17</c:f>
            </c:strRef>
          </c:cat>
          <c:val>
            <c:numRef>
              <c:f>Foglio1!$I$21:$I$32</c:f>
              <c:numCache/>
            </c:numRef>
          </c:val>
          <c:smooth val="0"/>
        </c:ser>
        <c:ser>
          <c:idx val="1"/>
          <c:order val="1"/>
          <c:tx>
            <c:v>MPI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Foglio1!$A$6:$A$17</c:f>
            </c:strRef>
          </c:cat>
          <c:val>
            <c:numRef>
              <c:f>Foglio1!$U$21:$U$32</c:f>
              <c:numCache/>
            </c:numRef>
          </c:val>
          <c:smooth val="0"/>
        </c:ser>
        <c:axId val="1243030851"/>
        <c:axId val="1314643954"/>
      </c:lineChart>
      <c:catAx>
        <c:axId val="1243030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666666"/>
                    </a:solidFill>
                    <a:latin typeface="+mn-lt"/>
                  </a:defRPr>
                </a:pPr>
                <a:r>
                  <a:rPr b="0">
                    <a:solidFill>
                      <a:srgbClr val="666666"/>
                    </a:solidFill>
                    <a:latin typeface="+mn-lt"/>
                  </a:rPr>
                  <a:t>N. di processi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4643954"/>
      </c:catAx>
      <c:valAx>
        <c:axId val="1314643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666666"/>
                    </a:solidFill>
                    <a:latin typeface="+mn-lt"/>
                  </a:defRPr>
                </a:pPr>
                <a:r>
                  <a:rPr b="0">
                    <a:solidFill>
                      <a:srgbClr val="666666"/>
                    </a:solidFill>
                    <a:latin typeface="+mn-lt"/>
                  </a:rPr>
                  <a:t>Weak scaling efficiency W(p)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030851"/>
      </c:valAx>
    </c:plotArea>
    <c:legend>
      <c:legendPos val="tr"/>
      <c:overlay val="1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Wall-clock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OpenMP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Foglio1!$A$6:$A$17</c:f>
            </c:strRef>
          </c:cat>
          <c:val>
            <c:numRef>
              <c:f>Foglio1!$H$6:$H$17</c:f>
              <c:numCache/>
            </c:numRef>
          </c:val>
        </c:ser>
        <c:ser>
          <c:idx val="1"/>
          <c:order val="1"/>
          <c:tx>
            <c:v>MPI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Foglio1!$A$6:$A$17</c:f>
            </c:strRef>
          </c:cat>
          <c:val>
            <c:numRef>
              <c:f>Foglio1!$T$6:$T$17</c:f>
              <c:numCache/>
            </c:numRef>
          </c:val>
        </c:ser>
        <c:axId val="1431455138"/>
        <c:axId val="943657021"/>
      </c:barChart>
      <c:catAx>
        <c:axId val="1431455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666666"/>
                    </a:solidFill>
                    <a:latin typeface="+mn-lt"/>
                  </a:defRPr>
                </a:pPr>
                <a:r>
                  <a:rPr b="0">
                    <a:solidFill>
                      <a:srgbClr val="666666"/>
                    </a:solidFill>
                    <a:latin typeface="+mn-lt"/>
                  </a:rPr>
                  <a:t>N. di processi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657021"/>
      </c:catAx>
      <c:valAx>
        <c:axId val="943657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666666"/>
                    </a:solidFill>
                    <a:latin typeface="+mn-lt"/>
                  </a:defRPr>
                </a:pPr>
                <a:r>
                  <a:rPr b="0">
                    <a:solidFill>
                      <a:srgbClr val="666666"/>
                    </a:solidFill>
                    <a:latin typeface="+mn-lt"/>
                  </a:rPr>
                  <a:t>Tempo di esecuzione (s)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455138"/>
      </c:valAx>
    </c:plotArea>
    <c:legend>
      <c:legendPos val="tr"/>
      <c:overlay val="1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942975</xdr:colOff>
      <xdr:row>34</xdr:row>
      <xdr:rowOff>180975</xdr:rowOff>
    </xdr:from>
    <xdr:ext cx="5781675" cy="361950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56</xdr:row>
      <xdr:rowOff>171450</xdr:rowOff>
    </xdr:from>
    <xdr:ext cx="5781675" cy="3800475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942975</xdr:colOff>
      <xdr:row>56</xdr:row>
      <xdr:rowOff>171450</xdr:rowOff>
    </xdr:from>
    <xdr:ext cx="5781675" cy="3810000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34</xdr:row>
      <xdr:rowOff>180975</xdr:rowOff>
    </xdr:from>
    <xdr:ext cx="5781675" cy="3619500"/>
    <xdr:graphicFrame>
      <xdr:nvGraphicFramePr>
        <xdr:cNvPr id="4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M1" s="4" t="s">
        <v>1</v>
      </c>
      <c r="N1" s="2"/>
      <c r="O1" s="2"/>
      <c r="P1" s="2"/>
      <c r="Q1" s="2"/>
      <c r="R1" s="2"/>
      <c r="S1" s="2"/>
      <c r="T1" s="2"/>
      <c r="U1" s="2"/>
      <c r="V1" s="3"/>
    </row>
    <row r="2">
      <c r="A2" s="5"/>
      <c r="B2" s="6"/>
      <c r="C2" s="6"/>
      <c r="D2" s="6"/>
      <c r="E2" s="6"/>
      <c r="F2" s="6"/>
      <c r="G2" s="6"/>
      <c r="H2" s="6"/>
      <c r="I2" s="6"/>
      <c r="J2" s="7"/>
      <c r="M2" s="5"/>
      <c r="N2" s="6"/>
      <c r="O2" s="6"/>
      <c r="P2" s="6"/>
      <c r="Q2" s="6"/>
      <c r="R2" s="6"/>
      <c r="S2" s="6"/>
      <c r="T2" s="6"/>
      <c r="U2" s="6"/>
      <c r="V2" s="7"/>
    </row>
    <row r="3">
      <c r="A3" s="8"/>
      <c r="B3" s="9"/>
      <c r="C3" s="9"/>
      <c r="D3" s="9"/>
      <c r="E3" s="9"/>
      <c r="F3" s="9"/>
      <c r="G3" s="9"/>
      <c r="H3" s="9"/>
      <c r="I3" s="9"/>
      <c r="J3" s="10"/>
      <c r="M3" s="8"/>
      <c r="N3" s="9"/>
      <c r="O3" s="9"/>
      <c r="P3" s="9"/>
      <c r="Q3" s="9"/>
      <c r="R3" s="9"/>
      <c r="S3" s="9"/>
      <c r="T3" s="9"/>
      <c r="U3" s="9"/>
      <c r="V3" s="10"/>
    </row>
    <row r="4">
      <c r="A4" s="11" t="s">
        <v>2</v>
      </c>
      <c r="B4" s="9"/>
      <c r="C4" s="9"/>
      <c r="D4" s="9"/>
      <c r="E4" s="9"/>
      <c r="F4" s="9"/>
      <c r="G4" s="9"/>
      <c r="H4" s="9"/>
      <c r="I4" s="9"/>
      <c r="J4" s="10"/>
      <c r="M4" s="12" t="s">
        <v>2</v>
      </c>
      <c r="N4" s="9"/>
      <c r="O4" s="9"/>
      <c r="P4" s="9"/>
      <c r="Q4" s="9"/>
      <c r="R4" s="9"/>
      <c r="S4" s="9"/>
      <c r="T4" s="9"/>
      <c r="U4" s="9"/>
      <c r="V4" s="10"/>
    </row>
    <row r="5">
      <c r="A5" s="13" t="s">
        <v>3</v>
      </c>
      <c r="B5" s="13" t="s">
        <v>4</v>
      </c>
      <c r="C5" s="13" t="s">
        <v>5</v>
      </c>
      <c r="D5" s="13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3" t="s">
        <v>11</v>
      </c>
      <c r="J5" s="13" t="s">
        <v>12</v>
      </c>
      <c r="M5" s="13" t="s">
        <v>13</v>
      </c>
      <c r="N5" s="13" t="s">
        <v>4</v>
      </c>
      <c r="O5" s="13" t="s">
        <v>5</v>
      </c>
      <c r="P5" s="13" t="s">
        <v>6</v>
      </c>
      <c r="Q5" s="13" t="s">
        <v>7</v>
      </c>
      <c r="R5" s="13" t="s">
        <v>8</v>
      </c>
      <c r="S5" s="13" t="s">
        <v>9</v>
      </c>
      <c r="T5" s="14" t="s">
        <v>10</v>
      </c>
      <c r="U5" s="15" t="s">
        <v>11</v>
      </c>
      <c r="V5" s="16" t="s">
        <v>12</v>
      </c>
      <c r="W5" s="17"/>
    </row>
    <row r="6">
      <c r="A6" s="18">
        <v>1.0</v>
      </c>
      <c r="B6" s="18">
        <v>5000.0</v>
      </c>
      <c r="C6" s="18">
        <v>40.82</v>
      </c>
      <c r="D6" s="18">
        <v>40.67</v>
      </c>
      <c r="E6" s="18">
        <v>40.6</v>
      </c>
      <c r="F6" s="18">
        <v>40.53</v>
      </c>
      <c r="G6" s="18">
        <v>40.36</v>
      </c>
      <c r="H6" s="19">
        <f t="shared" ref="H6:H17" si="1">AVERAGE(C6:G6)</f>
        <v>40.596</v>
      </c>
      <c r="I6" s="19">
        <f>H6/H6</f>
        <v>1</v>
      </c>
      <c r="J6" s="19">
        <f t="shared" ref="J6:J17" si="2">I6/A6</f>
        <v>1</v>
      </c>
      <c r="M6" s="18">
        <v>1.0</v>
      </c>
      <c r="N6" s="18">
        <v>5000.0</v>
      </c>
      <c r="O6" s="20">
        <v>36.8</v>
      </c>
      <c r="P6" s="20">
        <v>36.26</v>
      </c>
      <c r="Q6" s="20">
        <v>37.7</v>
      </c>
      <c r="R6" s="20">
        <v>37.14</v>
      </c>
      <c r="S6" s="20">
        <v>36.56</v>
      </c>
      <c r="T6" s="21">
        <f t="shared" ref="T6:T17" si="3">AVERAGE(O6:S6)</f>
        <v>36.892</v>
      </c>
      <c r="U6" s="19">
        <f>T6/T6</f>
        <v>1</v>
      </c>
      <c r="V6" s="19">
        <f t="shared" ref="V6:V17" si="4">U6/M6</f>
        <v>1</v>
      </c>
    </row>
    <row r="7">
      <c r="A7" s="18">
        <v>2.0</v>
      </c>
      <c r="B7" s="18">
        <v>5000.0</v>
      </c>
      <c r="C7" s="18">
        <v>20.32</v>
      </c>
      <c r="D7" s="18">
        <v>20.31</v>
      </c>
      <c r="E7" s="18">
        <v>20.27</v>
      </c>
      <c r="F7" s="18">
        <v>20.22</v>
      </c>
      <c r="G7" s="18">
        <v>20.21</v>
      </c>
      <c r="H7" s="19">
        <f t="shared" si="1"/>
        <v>20.266</v>
      </c>
      <c r="I7" s="22">
        <f>H6/H7</f>
        <v>2.003157999</v>
      </c>
      <c r="J7" s="22">
        <f t="shared" si="2"/>
        <v>1.001578999</v>
      </c>
      <c r="M7" s="18">
        <v>2.0</v>
      </c>
      <c r="N7" s="18">
        <v>5000.0</v>
      </c>
      <c r="O7" s="20">
        <v>17.59</v>
      </c>
      <c r="P7" s="20">
        <v>18.62</v>
      </c>
      <c r="Q7" s="20">
        <v>17.66</v>
      </c>
      <c r="R7" s="20">
        <v>18.67</v>
      </c>
      <c r="S7" s="20">
        <v>17.72</v>
      </c>
      <c r="T7" s="21">
        <f t="shared" si="3"/>
        <v>18.052</v>
      </c>
      <c r="U7" s="22">
        <f>T6/T7</f>
        <v>2.043651673</v>
      </c>
      <c r="V7" s="22">
        <f t="shared" si="4"/>
        <v>1.021825836</v>
      </c>
    </row>
    <row r="8">
      <c r="A8" s="18">
        <v>3.0</v>
      </c>
      <c r="B8" s="18">
        <v>5000.0</v>
      </c>
      <c r="C8" s="18">
        <v>13.55</v>
      </c>
      <c r="D8" s="18">
        <v>12.89</v>
      </c>
      <c r="E8" s="18">
        <v>14.21</v>
      </c>
      <c r="F8" s="18">
        <v>13.55</v>
      </c>
      <c r="G8" s="18">
        <v>12.89</v>
      </c>
      <c r="H8" s="19">
        <f t="shared" si="1"/>
        <v>13.418</v>
      </c>
      <c r="I8" s="22">
        <f>H6/H8</f>
        <v>3.02548815</v>
      </c>
      <c r="J8" s="22">
        <f t="shared" si="2"/>
        <v>1.00849605</v>
      </c>
      <c r="M8" s="18">
        <v>3.0</v>
      </c>
      <c r="N8" s="18">
        <v>5000.0</v>
      </c>
      <c r="O8" s="20">
        <v>12.64</v>
      </c>
      <c r="P8" s="20">
        <v>11.53</v>
      </c>
      <c r="Q8" s="20">
        <v>12.44</v>
      </c>
      <c r="R8" s="20">
        <v>11.32</v>
      </c>
      <c r="S8" s="20">
        <v>12.24</v>
      </c>
      <c r="T8" s="21">
        <f t="shared" si="3"/>
        <v>12.034</v>
      </c>
      <c r="U8" s="22">
        <f>T6/T8</f>
        <v>3.065647333</v>
      </c>
      <c r="V8" s="22">
        <f t="shared" si="4"/>
        <v>1.021882444</v>
      </c>
    </row>
    <row r="9">
      <c r="A9" s="18">
        <v>4.0</v>
      </c>
      <c r="B9" s="18">
        <v>5000.0</v>
      </c>
      <c r="C9" s="18">
        <v>10.91</v>
      </c>
      <c r="D9" s="18">
        <v>10.92</v>
      </c>
      <c r="E9" s="18">
        <v>10.94</v>
      </c>
      <c r="F9" s="18">
        <v>10.95</v>
      </c>
      <c r="G9" s="18">
        <v>10.97</v>
      </c>
      <c r="H9" s="19">
        <f t="shared" si="1"/>
        <v>10.938</v>
      </c>
      <c r="I9" s="22">
        <f>H6/H9</f>
        <v>3.711464619</v>
      </c>
      <c r="J9" s="22">
        <f t="shared" si="2"/>
        <v>0.9278661547</v>
      </c>
      <c r="M9" s="18">
        <v>4.0</v>
      </c>
      <c r="N9" s="18">
        <v>5000.0</v>
      </c>
      <c r="O9" s="20">
        <v>10.07</v>
      </c>
      <c r="P9" s="20">
        <v>9.9</v>
      </c>
      <c r="Q9" s="20">
        <v>9.83</v>
      </c>
      <c r="R9" s="20">
        <v>9.66</v>
      </c>
      <c r="S9" s="20">
        <v>9.58</v>
      </c>
      <c r="T9" s="21">
        <f t="shared" si="3"/>
        <v>9.808</v>
      </c>
      <c r="U9" s="22">
        <f>T6/T9</f>
        <v>3.76141925</v>
      </c>
      <c r="V9" s="22">
        <f t="shared" si="4"/>
        <v>0.9403548124</v>
      </c>
    </row>
    <row r="10">
      <c r="A10" s="18">
        <v>5.0</v>
      </c>
      <c r="B10" s="18">
        <v>5000.0</v>
      </c>
      <c r="C10" s="18">
        <v>9.0</v>
      </c>
      <c r="D10" s="18">
        <v>7.02</v>
      </c>
      <c r="E10" s="18">
        <v>7.07</v>
      </c>
      <c r="F10" s="18">
        <v>7.09</v>
      </c>
      <c r="G10" s="18">
        <v>7.12</v>
      </c>
      <c r="H10" s="19">
        <f t="shared" si="1"/>
        <v>7.46</v>
      </c>
      <c r="I10" s="22">
        <f>H6/H10</f>
        <v>5.441823056</v>
      </c>
      <c r="J10" s="22">
        <f t="shared" si="2"/>
        <v>1.088364611</v>
      </c>
      <c r="M10" s="18">
        <v>5.0</v>
      </c>
      <c r="N10" s="18">
        <v>5000.0</v>
      </c>
      <c r="O10" s="20">
        <v>7.57</v>
      </c>
      <c r="P10" s="20">
        <v>7.55</v>
      </c>
      <c r="Q10" s="20">
        <v>7.83</v>
      </c>
      <c r="R10" s="20">
        <v>7.83</v>
      </c>
      <c r="S10" s="20">
        <v>7.82</v>
      </c>
      <c r="T10" s="21">
        <f t="shared" si="3"/>
        <v>7.72</v>
      </c>
      <c r="U10" s="22">
        <f>T6/T10</f>
        <v>4.778756477</v>
      </c>
      <c r="V10" s="22">
        <f t="shared" si="4"/>
        <v>0.9557512953</v>
      </c>
    </row>
    <row r="11">
      <c r="A11" s="18">
        <v>6.0</v>
      </c>
      <c r="B11" s="18">
        <v>5000.0</v>
      </c>
      <c r="C11" s="18">
        <v>5.82</v>
      </c>
      <c r="D11" s="18">
        <v>6.52</v>
      </c>
      <c r="E11" s="18">
        <v>7.23</v>
      </c>
      <c r="F11" s="18">
        <v>5.93</v>
      </c>
      <c r="G11" s="18">
        <v>6.63</v>
      </c>
      <c r="H11" s="19">
        <f t="shared" si="1"/>
        <v>6.426</v>
      </c>
      <c r="I11" s="22">
        <f>H6/H11</f>
        <v>6.317460317</v>
      </c>
      <c r="J11" s="22">
        <f t="shared" si="2"/>
        <v>1.052910053</v>
      </c>
      <c r="M11" s="18">
        <v>6.0</v>
      </c>
      <c r="N11" s="18">
        <v>5000.0</v>
      </c>
      <c r="O11" s="20">
        <v>6.57</v>
      </c>
      <c r="P11" s="20">
        <v>5.35</v>
      </c>
      <c r="Q11" s="20">
        <v>6.13</v>
      </c>
      <c r="R11" s="20">
        <v>6.88</v>
      </c>
      <c r="S11" s="20">
        <v>5.83</v>
      </c>
      <c r="T11" s="21">
        <f t="shared" si="3"/>
        <v>6.152</v>
      </c>
      <c r="U11" s="22">
        <f>T6/T11</f>
        <v>5.996749025</v>
      </c>
      <c r="V11" s="22">
        <f t="shared" si="4"/>
        <v>0.9994581708</v>
      </c>
    </row>
    <row r="12">
      <c r="A12" s="18">
        <v>7.0</v>
      </c>
      <c r="B12" s="18">
        <v>5000.0</v>
      </c>
      <c r="C12" s="18">
        <v>6.42</v>
      </c>
      <c r="D12" s="18">
        <v>6.19</v>
      </c>
      <c r="E12" s="18">
        <v>5.96</v>
      </c>
      <c r="F12" s="18">
        <v>5.74</v>
      </c>
      <c r="G12" s="18">
        <v>5.52</v>
      </c>
      <c r="H12" s="19">
        <f t="shared" si="1"/>
        <v>5.966</v>
      </c>
      <c r="I12" s="22">
        <f>H6/H12</f>
        <v>6.804559169</v>
      </c>
      <c r="J12" s="22">
        <f t="shared" si="2"/>
        <v>0.9720798812</v>
      </c>
      <c r="M12" s="18">
        <v>7.0</v>
      </c>
      <c r="N12" s="18">
        <v>5000.0</v>
      </c>
      <c r="O12" s="20">
        <v>5.7</v>
      </c>
      <c r="P12" s="20">
        <v>5.62</v>
      </c>
      <c r="Q12" s="20">
        <v>6.08</v>
      </c>
      <c r="R12" s="20">
        <v>5.96</v>
      </c>
      <c r="S12" s="20">
        <v>5.92</v>
      </c>
      <c r="T12" s="21">
        <f t="shared" si="3"/>
        <v>5.856</v>
      </c>
      <c r="U12" s="22">
        <f>T6/T12</f>
        <v>6.299863388</v>
      </c>
      <c r="V12" s="22">
        <f t="shared" si="4"/>
        <v>0.899980484</v>
      </c>
    </row>
    <row r="13">
      <c r="A13" s="18">
        <v>8.0</v>
      </c>
      <c r="B13" s="18">
        <v>5000.0</v>
      </c>
      <c r="C13" s="18">
        <v>4.59</v>
      </c>
      <c r="D13" s="18">
        <v>5.66</v>
      </c>
      <c r="E13" s="18">
        <v>4.72</v>
      </c>
      <c r="F13" s="18">
        <v>5.78</v>
      </c>
      <c r="G13" s="18">
        <v>4.85</v>
      </c>
      <c r="H13" s="19">
        <f t="shared" si="1"/>
        <v>5.12</v>
      </c>
      <c r="I13" s="22">
        <f>H6/H13</f>
        <v>7.92890625</v>
      </c>
      <c r="J13" s="22">
        <f t="shared" si="2"/>
        <v>0.9911132813</v>
      </c>
      <c r="M13" s="18">
        <v>8.0</v>
      </c>
      <c r="N13" s="18">
        <v>5000.0</v>
      </c>
      <c r="O13" s="20">
        <v>5.2</v>
      </c>
      <c r="P13" s="20">
        <v>4.46</v>
      </c>
      <c r="Q13" s="20">
        <v>3.84</v>
      </c>
      <c r="R13" s="20">
        <v>5.16</v>
      </c>
      <c r="S13" s="20">
        <v>4.55</v>
      </c>
      <c r="T13" s="21">
        <f t="shared" si="3"/>
        <v>4.642</v>
      </c>
      <c r="U13" s="22">
        <f>T6/T13</f>
        <v>7.94743645</v>
      </c>
      <c r="V13" s="22">
        <f t="shared" si="4"/>
        <v>0.9934295562</v>
      </c>
    </row>
    <row r="14">
      <c r="A14" s="18">
        <v>9.0</v>
      </c>
      <c r="B14" s="18">
        <v>5000.0</v>
      </c>
      <c r="C14" s="18">
        <v>5.37</v>
      </c>
      <c r="D14" s="18">
        <v>3.89</v>
      </c>
      <c r="E14" s="18">
        <v>4.42</v>
      </c>
      <c r="F14" s="18">
        <v>4.92</v>
      </c>
      <c r="G14" s="18">
        <v>5.45</v>
      </c>
      <c r="H14" s="19">
        <f t="shared" si="1"/>
        <v>4.81</v>
      </c>
      <c r="I14" s="22">
        <f>H6/H14</f>
        <v>8.43991684</v>
      </c>
      <c r="J14" s="22">
        <f t="shared" si="2"/>
        <v>0.9377685378</v>
      </c>
      <c r="M14" s="18">
        <v>9.0</v>
      </c>
      <c r="N14" s="18">
        <v>5000.0</v>
      </c>
      <c r="O14" s="20">
        <v>3.32</v>
      </c>
      <c r="P14" s="20">
        <v>4.5</v>
      </c>
      <c r="Q14" s="20">
        <v>3.28</v>
      </c>
      <c r="R14" s="20">
        <v>4.1</v>
      </c>
      <c r="S14" s="20">
        <v>4.95</v>
      </c>
      <c r="T14" s="21">
        <f t="shared" si="3"/>
        <v>4.03</v>
      </c>
      <c r="U14" s="22">
        <f>T6/T14</f>
        <v>9.154342432</v>
      </c>
      <c r="V14" s="22">
        <f t="shared" si="4"/>
        <v>1.017149159</v>
      </c>
    </row>
    <row r="15">
      <c r="A15" s="18">
        <v>10.0</v>
      </c>
      <c r="B15" s="18">
        <v>5000.0</v>
      </c>
      <c r="C15" s="18">
        <v>3.54</v>
      </c>
      <c r="D15" s="18">
        <v>3.65</v>
      </c>
      <c r="E15" s="18">
        <v>3.71</v>
      </c>
      <c r="F15" s="18">
        <v>3.8</v>
      </c>
      <c r="G15" s="18">
        <v>3.88</v>
      </c>
      <c r="H15" s="19">
        <f t="shared" si="1"/>
        <v>3.716</v>
      </c>
      <c r="I15" s="22">
        <f>H6/H15</f>
        <v>10.92465016</v>
      </c>
      <c r="J15" s="22">
        <f t="shared" si="2"/>
        <v>1.092465016</v>
      </c>
      <c r="M15" s="18">
        <v>10.0</v>
      </c>
      <c r="N15" s="18">
        <v>5000.0</v>
      </c>
      <c r="O15" s="20">
        <v>3.32</v>
      </c>
      <c r="P15" s="20">
        <v>3.7</v>
      </c>
      <c r="Q15" s="20">
        <v>4.28</v>
      </c>
      <c r="R15" s="20">
        <v>4.63</v>
      </c>
      <c r="S15" s="20">
        <v>2.99</v>
      </c>
      <c r="T15" s="21">
        <f t="shared" si="3"/>
        <v>3.784</v>
      </c>
      <c r="U15" s="22">
        <f>T6/T15</f>
        <v>9.749471459</v>
      </c>
      <c r="V15" s="22">
        <f t="shared" si="4"/>
        <v>0.9749471459</v>
      </c>
    </row>
    <row r="16">
      <c r="A16" s="18">
        <v>11.0</v>
      </c>
      <c r="B16" s="18">
        <v>5000.0</v>
      </c>
      <c r="C16" s="18">
        <v>3.62</v>
      </c>
      <c r="D16" s="18">
        <v>3.39</v>
      </c>
      <c r="E16" s="18">
        <v>3.14</v>
      </c>
      <c r="F16" s="18">
        <v>2.91</v>
      </c>
      <c r="G16" s="18">
        <v>4.68</v>
      </c>
      <c r="H16" s="19">
        <f t="shared" si="1"/>
        <v>3.548</v>
      </c>
      <c r="I16" s="22">
        <f>H6/H16</f>
        <v>11.44193912</v>
      </c>
      <c r="J16" s="22">
        <f t="shared" si="2"/>
        <v>1.040176284</v>
      </c>
      <c r="M16" s="18">
        <v>11.0</v>
      </c>
      <c r="N16" s="18">
        <v>5000.0</v>
      </c>
      <c r="O16" s="20">
        <v>3.07</v>
      </c>
      <c r="P16" s="20">
        <v>3.2</v>
      </c>
      <c r="Q16" s="20">
        <v>3.26</v>
      </c>
      <c r="R16" s="20">
        <v>3.41</v>
      </c>
      <c r="S16" s="20">
        <v>3.49</v>
      </c>
      <c r="T16" s="21">
        <f t="shared" si="3"/>
        <v>3.286</v>
      </c>
      <c r="U16" s="22">
        <f>T6/T16</f>
        <v>11.22702374</v>
      </c>
      <c r="V16" s="22">
        <f t="shared" si="4"/>
        <v>1.020638522</v>
      </c>
    </row>
    <row r="17">
      <c r="A17" s="18">
        <v>12.0</v>
      </c>
      <c r="B17" s="18">
        <v>5000.0</v>
      </c>
      <c r="C17" s="18">
        <v>4.4</v>
      </c>
      <c r="D17" s="18">
        <v>4.56</v>
      </c>
      <c r="E17" s="18">
        <v>4.25</v>
      </c>
      <c r="F17" s="18">
        <v>4.23</v>
      </c>
      <c r="G17" s="18">
        <v>3.95</v>
      </c>
      <c r="H17" s="19">
        <f t="shared" si="1"/>
        <v>4.278</v>
      </c>
      <c r="I17" s="22">
        <f>H6/H17</f>
        <v>9.489481066</v>
      </c>
      <c r="J17" s="22">
        <f t="shared" si="2"/>
        <v>0.7907900888</v>
      </c>
      <c r="M17" s="18">
        <v>12.0</v>
      </c>
      <c r="N17" s="18">
        <v>5000.0</v>
      </c>
      <c r="O17" s="20">
        <v>3.74</v>
      </c>
      <c r="P17" s="20">
        <v>3.97</v>
      </c>
      <c r="Q17" s="20">
        <v>4.43</v>
      </c>
      <c r="R17" s="20">
        <v>3.24</v>
      </c>
      <c r="S17" s="20">
        <v>3.41</v>
      </c>
      <c r="T17" s="21">
        <f t="shared" si="3"/>
        <v>3.758</v>
      </c>
      <c r="U17" s="22">
        <f>T6/T17</f>
        <v>9.816923896</v>
      </c>
      <c r="V17" s="22">
        <f t="shared" si="4"/>
        <v>0.8180769913</v>
      </c>
    </row>
    <row r="18">
      <c r="A18" s="8"/>
      <c r="B18" s="9"/>
      <c r="C18" s="9"/>
      <c r="D18" s="9"/>
      <c r="E18" s="9"/>
      <c r="F18" s="9"/>
      <c r="G18" s="9"/>
      <c r="H18" s="9"/>
      <c r="I18" s="9"/>
      <c r="J18" s="10"/>
      <c r="M18" s="8"/>
      <c r="N18" s="9"/>
      <c r="O18" s="9"/>
      <c r="P18" s="9"/>
      <c r="Q18" s="9"/>
      <c r="R18" s="9"/>
      <c r="S18" s="9"/>
      <c r="T18" s="9"/>
      <c r="U18" s="9"/>
      <c r="V18" s="10"/>
    </row>
    <row r="19">
      <c r="A19" s="11" t="s">
        <v>14</v>
      </c>
      <c r="B19" s="9"/>
      <c r="C19" s="9"/>
      <c r="D19" s="9"/>
      <c r="E19" s="9"/>
      <c r="F19" s="9"/>
      <c r="G19" s="9"/>
      <c r="H19" s="9"/>
      <c r="I19" s="9"/>
      <c r="J19" s="10"/>
      <c r="M19" s="12" t="s">
        <v>14</v>
      </c>
      <c r="N19" s="9"/>
      <c r="O19" s="9"/>
      <c r="P19" s="9"/>
      <c r="Q19" s="9"/>
      <c r="R19" s="9"/>
      <c r="S19" s="9"/>
      <c r="T19" s="9"/>
      <c r="U19" s="9"/>
      <c r="V19" s="10"/>
    </row>
    <row r="20">
      <c r="A20" s="13" t="s">
        <v>3</v>
      </c>
      <c r="B20" s="13" t="s">
        <v>4</v>
      </c>
      <c r="C20" s="13" t="s">
        <v>5</v>
      </c>
      <c r="D20" s="13" t="s">
        <v>6</v>
      </c>
      <c r="E20" s="13" t="s">
        <v>7</v>
      </c>
      <c r="F20" s="13" t="s">
        <v>8</v>
      </c>
      <c r="G20" s="13" t="s">
        <v>9</v>
      </c>
      <c r="H20" s="13" t="s">
        <v>10</v>
      </c>
      <c r="I20" s="13" t="s">
        <v>15</v>
      </c>
      <c r="J20" s="13"/>
      <c r="M20" s="13" t="s">
        <v>13</v>
      </c>
      <c r="N20" s="13" t="s">
        <v>4</v>
      </c>
      <c r="O20" s="13" t="s">
        <v>5</v>
      </c>
      <c r="P20" s="13" t="s">
        <v>6</v>
      </c>
      <c r="Q20" s="13" t="s">
        <v>7</v>
      </c>
      <c r="R20" s="13" t="s">
        <v>8</v>
      </c>
      <c r="S20" s="13" t="s">
        <v>9</v>
      </c>
      <c r="T20" s="14" t="s">
        <v>10</v>
      </c>
      <c r="U20" s="23" t="s">
        <v>15</v>
      </c>
      <c r="V20" s="16"/>
      <c r="W20" s="17"/>
    </row>
    <row r="21">
      <c r="A21" s="18">
        <v>1.0</v>
      </c>
      <c r="B21" s="18">
        <v>5000.0</v>
      </c>
      <c r="C21" s="18">
        <v>39.79</v>
      </c>
      <c r="D21" s="18">
        <v>39.64</v>
      </c>
      <c r="E21" s="18">
        <v>39.55</v>
      </c>
      <c r="F21" s="18">
        <v>39.48</v>
      </c>
      <c r="G21" s="18">
        <v>39.31</v>
      </c>
      <c r="H21" s="19">
        <f t="shared" ref="H21:H32" si="5">AVERAGE(C21:G21)</f>
        <v>39.554</v>
      </c>
      <c r="I21" s="19">
        <f>H21/H21</f>
        <v>1</v>
      </c>
      <c r="J21" s="19"/>
      <c r="M21" s="18">
        <v>1.0</v>
      </c>
      <c r="N21" s="18">
        <v>5000.0</v>
      </c>
      <c r="O21" s="18">
        <v>36.87</v>
      </c>
      <c r="P21" s="18">
        <v>36.28</v>
      </c>
      <c r="Q21" s="18">
        <v>37.72</v>
      </c>
      <c r="R21" s="18">
        <v>37.17</v>
      </c>
      <c r="S21" s="18">
        <v>36.63</v>
      </c>
      <c r="T21" s="19">
        <f t="shared" ref="T21:T32" si="6">AVERAGE(O21:S21)</f>
        <v>36.934</v>
      </c>
      <c r="U21" s="19">
        <f>T21/T21</f>
        <v>1</v>
      </c>
      <c r="V21" s="19"/>
    </row>
    <row r="22">
      <c r="A22" s="18">
        <v>2.0</v>
      </c>
      <c r="B22" s="18">
        <v>7000.0</v>
      </c>
      <c r="C22" s="18">
        <v>38.36</v>
      </c>
      <c r="D22" s="18">
        <v>39.48</v>
      </c>
      <c r="E22" s="18">
        <v>38.62</v>
      </c>
      <c r="F22" s="18">
        <v>39.67</v>
      </c>
      <c r="G22" s="18">
        <v>38.71</v>
      </c>
      <c r="H22" s="19">
        <f t="shared" si="5"/>
        <v>38.968</v>
      </c>
      <c r="I22" s="22">
        <f>H21/H22</f>
        <v>1.01503798</v>
      </c>
      <c r="J22" s="19"/>
      <c r="M22" s="18">
        <v>2.0</v>
      </c>
      <c r="N22" s="18">
        <v>7000.0</v>
      </c>
      <c r="O22" s="18">
        <v>35.32</v>
      </c>
      <c r="P22" s="18">
        <v>36.0</v>
      </c>
      <c r="Q22" s="18">
        <v>36.68</v>
      </c>
      <c r="R22" s="18">
        <v>35.38</v>
      </c>
      <c r="S22" s="18">
        <v>36.08</v>
      </c>
      <c r="T22" s="19">
        <f t="shared" si="6"/>
        <v>35.892</v>
      </c>
      <c r="U22" s="22">
        <f>T21/T22</f>
        <v>1.029031539</v>
      </c>
      <c r="V22" s="19"/>
    </row>
    <row r="23">
      <c r="A23" s="18">
        <v>3.0</v>
      </c>
      <c r="B23" s="18">
        <v>8550.0</v>
      </c>
      <c r="C23" s="18">
        <v>39.56</v>
      </c>
      <c r="D23" s="18">
        <v>38.37</v>
      </c>
      <c r="E23" s="18">
        <v>39.78</v>
      </c>
      <c r="F23" s="18">
        <v>38.6</v>
      </c>
      <c r="G23" s="18">
        <v>39.47</v>
      </c>
      <c r="H23" s="19">
        <f t="shared" si="5"/>
        <v>39.156</v>
      </c>
      <c r="I23" s="22">
        <f>H21/H23</f>
        <v>1.01016447</v>
      </c>
      <c r="J23" s="19"/>
      <c r="M23" s="18">
        <v>3.0</v>
      </c>
      <c r="N23" s="18">
        <v>8550.0</v>
      </c>
      <c r="O23" s="18">
        <v>36.59</v>
      </c>
      <c r="P23" s="18">
        <v>35.09</v>
      </c>
      <c r="Q23" s="18">
        <v>35.6</v>
      </c>
      <c r="R23" s="18">
        <v>36.11</v>
      </c>
      <c r="S23" s="18">
        <v>37.6</v>
      </c>
      <c r="T23" s="19">
        <f t="shared" si="6"/>
        <v>36.198</v>
      </c>
      <c r="U23" s="22">
        <f>T21/T23</f>
        <v>1.020332615</v>
      </c>
      <c r="V23" s="19"/>
    </row>
    <row r="24">
      <c r="A24" s="18">
        <v>4.0</v>
      </c>
      <c r="B24" s="18">
        <v>9950.0</v>
      </c>
      <c r="C24" s="18">
        <v>38.95</v>
      </c>
      <c r="D24" s="18">
        <v>40.42</v>
      </c>
      <c r="E24" s="18">
        <v>39.91</v>
      </c>
      <c r="F24" s="18">
        <v>39.41</v>
      </c>
      <c r="G24" s="18">
        <v>38.89</v>
      </c>
      <c r="H24" s="19">
        <f t="shared" si="5"/>
        <v>39.516</v>
      </c>
      <c r="I24" s="22">
        <f>H21/H24</f>
        <v>1.000961636</v>
      </c>
      <c r="J24" s="19"/>
      <c r="M24" s="18">
        <v>4.0</v>
      </c>
      <c r="N24" s="18">
        <v>9950.0</v>
      </c>
      <c r="O24" s="18">
        <v>35.68</v>
      </c>
      <c r="P24" s="18">
        <v>36.74</v>
      </c>
      <c r="Q24" s="18">
        <v>35.82</v>
      </c>
      <c r="R24" s="18">
        <v>37.99</v>
      </c>
      <c r="S24" s="18">
        <v>37.76</v>
      </c>
      <c r="T24" s="19">
        <f t="shared" si="6"/>
        <v>36.798</v>
      </c>
      <c r="U24" s="22">
        <f>T21/T24</f>
        <v>1.003695853</v>
      </c>
      <c r="V24" s="19"/>
    </row>
    <row r="25">
      <c r="A25" s="18">
        <v>5.0</v>
      </c>
      <c r="B25" s="18">
        <v>11100.0</v>
      </c>
      <c r="C25" s="18">
        <v>40.19</v>
      </c>
      <c r="D25" s="18">
        <v>39.46</v>
      </c>
      <c r="E25" s="18">
        <v>38.73</v>
      </c>
      <c r="F25" s="18">
        <v>40.06</v>
      </c>
      <c r="G25" s="18">
        <v>39.33</v>
      </c>
      <c r="H25" s="19">
        <f t="shared" si="5"/>
        <v>39.554</v>
      </c>
      <c r="I25" s="22">
        <f>H21/H25</f>
        <v>1</v>
      </c>
      <c r="J25" s="19"/>
      <c r="M25" s="18">
        <v>5.0</v>
      </c>
      <c r="N25" s="18">
        <v>11100.0</v>
      </c>
      <c r="O25" s="18">
        <v>36.66</v>
      </c>
      <c r="P25" s="18">
        <v>35.57</v>
      </c>
      <c r="Q25" s="18">
        <v>36.49</v>
      </c>
      <c r="R25" s="18">
        <v>35.42</v>
      </c>
      <c r="S25" s="18">
        <v>36.31</v>
      </c>
      <c r="T25" s="19">
        <f t="shared" si="6"/>
        <v>36.09</v>
      </c>
      <c r="U25" s="22">
        <f>T21/T25</f>
        <v>1.023385979</v>
      </c>
      <c r="V25" s="19"/>
    </row>
    <row r="26">
      <c r="A26" s="18">
        <v>6.0</v>
      </c>
      <c r="B26" s="18">
        <v>12150.0</v>
      </c>
      <c r="C26" s="18">
        <v>39.11</v>
      </c>
      <c r="D26" s="18">
        <v>38.4</v>
      </c>
      <c r="E26" s="18">
        <v>39.63</v>
      </c>
      <c r="F26" s="18">
        <v>38.89</v>
      </c>
      <c r="G26" s="18">
        <v>40.15</v>
      </c>
      <c r="H26" s="19">
        <f t="shared" si="5"/>
        <v>39.236</v>
      </c>
      <c r="I26" s="22">
        <f>H21/H26</f>
        <v>1.008104802</v>
      </c>
      <c r="J26" s="19"/>
      <c r="M26" s="18">
        <v>6.0</v>
      </c>
      <c r="N26" s="18">
        <v>12150.0</v>
      </c>
      <c r="O26" s="18">
        <v>37.17</v>
      </c>
      <c r="P26" s="18">
        <v>36.02</v>
      </c>
      <c r="Q26" s="18">
        <v>42.06</v>
      </c>
      <c r="R26" s="18">
        <v>38.38</v>
      </c>
      <c r="S26" s="18">
        <v>40.92</v>
      </c>
      <c r="T26" s="19">
        <f t="shared" si="6"/>
        <v>38.91</v>
      </c>
      <c r="U26" s="22">
        <f>T21/T26</f>
        <v>0.9492161398</v>
      </c>
      <c r="V26" s="19"/>
    </row>
    <row r="27">
      <c r="A27" s="18">
        <v>7.0</v>
      </c>
      <c r="B27" s="18">
        <v>13150.0</v>
      </c>
      <c r="C27" s="18">
        <v>39.6</v>
      </c>
      <c r="D27" s="18">
        <v>39.01</v>
      </c>
      <c r="E27" s="18">
        <v>38.93</v>
      </c>
      <c r="F27" s="18">
        <v>40.39</v>
      </c>
      <c r="G27" s="18">
        <v>39.85</v>
      </c>
      <c r="H27" s="19">
        <f t="shared" si="5"/>
        <v>39.556</v>
      </c>
      <c r="I27" s="22">
        <f>H21/H27</f>
        <v>0.9999494388</v>
      </c>
      <c r="J27" s="19"/>
      <c r="M27" s="18">
        <v>7.0</v>
      </c>
      <c r="N27" s="18">
        <v>13150.0</v>
      </c>
      <c r="O27" s="18">
        <v>35.93</v>
      </c>
      <c r="P27" s="18">
        <v>36.92</v>
      </c>
      <c r="Q27" s="18">
        <v>35.93</v>
      </c>
      <c r="R27" s="18">
        <v>36.92</v>
      </c>
      <c r="S27" s="18">
        <v>35.96</v>
      </c>
      <c r="T27" s="19">
        <f t="shared" si="6"/>
        <v>36.332</v>
      </c>
      <c r="U27" s="22">
        <f>T21/T27</f>
        <v>1.016569415</v>
      </c>
      <c r="V27" s="19"/>
    </row>
    <row r="28">
      <c r="A28" s="18">
        <v>8.0</v>
      </c>
      <c r="B28" s="18">
        <v>14000.0</v>
      </c>
      <c r="C28" s="18">
        <v>38.95</v>
      </c>
      <c r="D28" s="18">
        <v>40.08</v>
      </c>
      <c r="E28" s="18">
        <v>39.18</v>
      </c>
      <c r="F28" s="18">
        <v>38.31</v>
      </c>
      <c r="G28" s="18">
        <v>39.49</v>
      </c>
      <c r="H28" s="19">
        <f t="shared" si="5"/>
        <v>39.202</v>
      </c>
      <c r="I28" s="22">
        <f>H21/H28</f>
        <v>1.008979134</v>
      </c>
      <c r="J28" s="19"/>
      <c r="M28" s="18">
        <v>8.0</v>
      </c>
      <c r="N28" s="18">
        <v>14000.0</v>
      </c>
      <c r="O28" s="18">
        <v>41.85</v>
      </c>
      <c r="P28" s="18">
        <v>36.6</v>
      </c>
      <c r="Q28" s="18">
        <v>39.02</v>
      </c>
      <c r="R28" s="18">
        <v>35.76</v>
      </c>
      <c r="S28" s="18">
        <v>36.52</v>
      </c>
      <c r="T28" s="19">
        <f t="shared" si="6"/>
        <v>37.95</v>
      </c>
      <c r="U28" s="22">
        <f>T21/T28</f>
        <v>0.9732279315</v>
      </c>
      <c r="V28" s="19"/>
    </row>
    <row r="29">
      <c r="A29" s="18">
        <v>9.0</v>
      </c>
      <c r="B29" s="18">
        <v>14850.0</v>
      </c>
      <c r="C29" s="18">
        <v>38.71</v>
      </c>
      <c r="D29" s="18">
        <v>39.91</v>
      </c>
      <c r="E29" s="18">
        <v>39.14</v>
      </c>
      <c r="F29" s="18">
        <v>38.29</v>
      </c>
      <c r="G29" s="18">
        <v>39.46</v>
      </c>
      <c r="H29" s="19">
        <f t="shared" si="5"/>
        <v>39.102</v>
      </c>
      <c r="I29" s="22">
        <f>H21/H29</f>
        <v>1.011559511</v>
      </c>
      <c r="J29" s="19"/>
      <c r="M29" s="18">
        <v>9.0</v>
      </c>
      <c r="N29" s="18">
        <v>14850.0</v>
      </c>
      <c r="O29" s="18">
        <v>35.31</v>
      </c>
      <c r="P29" s="18">
        <v>36.06</v>
      </c>
      <c r="Q29" s="18">
        <v>36.85</v>
      </c>
      <c r="R29" s="18">
        <v>37.07</v>
      </c>
      <c r="S29" s="18">
        <v>35.84</v>
      </c>
      <c r="T29" s="19">
        <f t="shared" si="6"/>
        <v>36.226</v>
      </c>
      <c r="U29" s="22">
        <f>T21/T29</f>
        <v>1.019543974</v>
      </c>
      <c r="V29" s="19"/>
    </row>
    <row r="30">
      <c r="A30" s="18">
        <v>10.0</v>
      </c>
      <c r="B30" s="18">
        <v>15750.0</v>
      </c>
      <c r="C30" s="18">
        <v>43.49</v>
      </c>
      <c r="D30" s="18">
        <v>39.19</v>
      </c>
      <c r="E30" s="18">
        <v>38.9</v>
      </c>
      <c r="F30" s="18">
        <v>40.64</v>
      </c>
      <c r="G30" s="18">
        <v>40.39</v>
      </c>
      <c r="H30" s="19">
        <f t="shared" si="5"/>
        <v>40.522</v>
      </c>
      <c r="I30" s="22">
        <f>H21/H30</f>
        <v>0.9761117418</v>
      </c>
      <c r="J30" s="19"/>
      <c r="M30" s="18">
        <v>10.0</v>
      </c>
      <c r="N30" s="18">
        <v>15750.0</v>
      </c>
      <c r="O30" s="18">
        <v>37.07</v>
      </c>
      <c r="P30" s="18">
        <v>36.72</v>
      </c>
      <c r="Q30" s="18">
        <v>35.96</v>
      </c>
      <c r="R30" s="18">
        <v>37.17</v>
      </c>
      <c r="S30" s="18">
        <v>36.46</v>
      </c>
      <c r="T30" s="19">
        <f t="shared" si="6"/>
        <v>36.676</v>
      </c>
      <c r="U30" s="22">
        <f>T21/T30</f>
        <v>1.007034573</v>
      </c>
      <c r="V30" s="19"/>
    </row>
    <row r="31">
      <c r="A31" s="18">
        <v>11.0</v>
      </c>
      <c r="B31" s="18">
        <v>16400.0</v>
      </c>
      <c r="C31" s="18">
        <v>39.63</v>
      </c>
      <c r="D31" s="18">
        <v>38.87</v>
      </c>
      <c r="E31" s="18">
        <v>40.12</v>
      </c>
      <c r="F31" s="18">
        <v>39.42</v>
      </c>
      <c r="G31" s="18">
        <v>38.77</v>
      </c>
      <c r="H31" s="19">
        <f t="shared" si="5"/>
        <v>39.362</v>
      </c>
      <c r="I31" s="22">
        <f>H21/H31</f>
        <v>1.004877801</v>
      </c>
      <c r="J31" s="19"/>
      <c r="M31" s="18">
        <v>11.0</v>
      </c>
      <c r="N31" s="18">
        <v>16400.0</v>
      </c>
      <c r="O31" s="18">
        <v>35.35</v>
      </c>
      <c r="P31" s="18">
        <v>36.38</v>
      </c>
      <c r="Q31" s="18">
        <v>36.9</v>
      </c>
      <c r="R31" s="18">
        <v>37.44</v>
      </c>
      <c r="S31" s="18">
        <v>36.65</v>
      </c>
      <c r="T31" s="19">
        <f t="shared" si="6"/>
        <v>36.544</v>
      </c>
      <c r="U31" s="22">
        <f>T21/T31</f>
        <v>1.010672067</v>
      </c>
      <c r="V31" s="19"/>
    </row>
    <row r="32">
      <c r="A32" s="18">
        <v>12.0</v>
      </c>
      <c r="B32" s="18">
        <v>17250.0</v>
      </c>
      <c r="C32" s="18">
        <v>43.94</v>
      </c>
      <c r="D32" s="18">
        <v>43.53</v>
      </c>
      <c r="E32" s="18">
        <v>43.03</v>
      </c>
      <c r="F32" s="18">
        <v>42.6</v>
      </c>
      <c r="G32" s="18">
        <v>43.72</v>
      </c>
      <c r="H32" s="19">
        <f t="shared" si="5"/>
        <v>43.364</v>
      </c>
      <c r="I32" s="22">
        <f>H21/H32</f>
        <v>0.9121391016</v>
      </c>
      <c r="J32" s="19"/>
      <c r="M32" s="18">
        <v>12.0</v>
      </c>
      <c r="N32" s="18">
        <v>17250.0</v>
      </c>
      <c r="O32" s="18">
        <v>40.11</v>
      </c>
      <c r="P32" s="18">
        <v>41.13</v>
      </c>
      <c r="Q32" s="18">
        <v>40.12</v>
      </c>
      <c r="R32" s="18">
        <v>41.17</v>
      </c>
      <c r="S32" s="18">
        <v>40.42</v>
      </c>
      <c r="T32" s="19">
        <f t="shared" si="6"/>
        <v>40.59</v>
      </c>
      <c r="U32" s="22">
        <f>T21/T32</f>
        <v>0.9099285538</v>
      </c>
      <c r="V32" s="19"/>
    </row>
  </sheetData>
  <mergeCells count="10">
    <mergeCell ref="A18:J18"/>
    <mergeCell ref="A19:J19"/>
    <mergeCell ref="A1:J2"/>
    <mergeCell ref="M1:V2"/>
    <mergeCell ref="A3:J3"/>
    <mergeCell ref="M3:V3"/>
    <mergeCell ref="A4:J4"/>
    <mergeCell ref="M4:V4"/>
    <mergeCell ref="M18:V18"/>
    <mergeCell ref="M19:V19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