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Objects="none" codeName="DieseArbeitsmappe"/>
  <mc:AlternateContent xmlns:mc="http://schemas.openxmlformats.org/markup-compatibility/2006">
    <mc:Choice Requires="x15">
      <x15ac:absPath xmlns:x15ac="http://schemas.microsoft.com/office/spreadsheetml/2010/11/ac" url="C:\Users\dan\Google Drive\REISE\diving\"/>
    </mc:Choice>
  </mc:AlternateContent>
  <xr:revisionPtr revIDLastSave="0" documentId="13_ncr:1_{251C195F-D036-4A46-91C6-CAAEC12A9FDA}" xr6:coauthVersionLast="44" xr6:coauthVersionMax="44" xr10:uidLastSave="{00000000-0000-0000-0000-000000000000}"/>
  <bookViews>
    <workbookView xWindow="-108" yWindow="-108" windowWidth="30936" windowHeight="16572" xr2:uid="{00000000-000D-0000-FFFF-FFFF00000000}"/>
  </bookViews>
  <sheets>
    <sheet name="divelog" sheetId="1" r:id="rId1"/>
    <sheet name="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B17" i="2"/>
  <c r="B16" i="2"/>
  <c r="B15" i="2"/>
  <c r="B14" i="2"/>
  <c r="B13" i="2"/>
  <c r="F7" i="2" l="1"/>
  <c r="F6" i="2"/>
  <c r="F5" i="2"/>
  <c r="F4" i="2"/>
  <c r="F3" i="2"/>
  <c r="F2" i="2"/>
  <c r="B25" i="2"/>
  <c r="B24" i="2"/>
  <c r="B22" i="2"/>
  <c r="B23" i="2"/>
  <c r="B21" i="2"/>
  <c r="B20" i="2"/>
  <c r="B19" i="2"/>
  <c r="B12" i="2"/>
  <c r="B11" i="2"/>
  <c r="B10" i="2"/>
  <c r="B9" i="2"/>
  <c r="B8" i="2"/>
  <c r="B7" i="2"/>
  <c r="B6" i="2"/>
  <c r="B5" i="2"/>
  <c r="B4" i="2"/>
  <c r="B3" i="2"/>
  <c r="T2" i="1" l="1"/>
  <c r="T3" i="1"/>
  <c r="B1" i="2"/>
  <c r="U2" i="1" l="1"/>
  <c r="U3" i="1" s="1"/>
  <c r="B2" i="2" l="1"/>
</calcChain>
</file>

<file path=xl/sharedStrings.xml><?xml version="1.0" encoding="utf-8"?>
<sst xmlns="http://schemas.openxmlformats.org/spreadsheetml/2006/main" count="62" uniqueCount="62">
  <si>
    <t>Dive No.</t>
  </si>
  <si>
    <t>date</t>
  </si>
  <si>
    <t>Site</t>
  </si>
  <si>
    <t>Place</t>
  </si>
  <si>
    <t>Country</t>
  </si>
  <si>
    <t>Divecenter</t>
  </si>
  <si>
    <t>Instructor/Guide</t>
  </si>
  <si>
    <t>Buddies</t>
  </si>
  <si>
    <t>training</t>
  </si>
  <si>
    <t>Tec/Rec</t>
  </si>
  <si>
    <t>BM/SM</t>
  </si>
  <si>
    <t>drysuit</t>
  </si>
  <si>
    <t>boat</t>
  </si>
  <si>
    <t>visibility</t>
  </si>
  <si>
    <t>temp</t>
  </si>
  <si>
    <t>sea conditions</t>
  </si>
  <si>
    <t>start</t>
  </si>
  <si>
    <t>end</t>
  </si>
  <si>
    <t>dive time</t>
  </si>
  <si>
    <t>time accumulated</t>
  </si>
  <si>
    <t>tanks</t>
  </si>
  <si>
    <t>weights</t>
  </si>
  <si>
    <t>gear</t>
  </si>
  <si>
    <t>depth</t>
  </si>
  <si>
    <t>description</t>
  </si>
  <si>
    <t>plan</t>
  </si>
  <si>
    <t>Egypt</t>
  </si>
  <si>
    <t>Thailand</t>
  </si>
  <si>
    <t>Croatia</t>
  </si>
  <si>
    <t>Austria</t>
  </si>
  <si>
    <t>Jordan</t>
  </si>
  <si>
    <t>Divetime in days</t>
  </si>
  <si>
    <t>Tec dives</t>
  </si>
  <si>
    <t>Rec dives</t>
  </si>
  <si>
    <t>SM dives</t>
  </si>
  <si>
    <t>BM dives</t>
  </si>
  <si>
    <t>sm tec</t>
  </si>
  <si>
    <t>sm tec non training</t>
  </si>
  <si>
    <t>bm tec non training</t>
  </si>
  <si>
    <t>Malta</t>
  </si>
  <si>
    <t>Durchschnittstiefe</t>
  </si>
  <si>
    <t>overhead dives</t>
  </si>
  <si>
    <t>deeper than 20m</t>
  </si>
  <si>
    <t>deeper than 30m</t>
  </si>
  <si>
    <t>deeper than 40m</t>
  </si>
  <si>
    <t>deeper than 50m</t>
  </si>
  <si>
    <t>deeper than 60m</t>
  </si>
  <si>
    <t>bm tec</t>
  </si>
  <si>
    <t>overhead</t>
  </si>
  <si>
    <t>gases</t>
  </si>
  <si>
    <t>gradient factor</t>
  </si>
  <si>
    <t>drysuit dives</t>
  </si>
  <si>
    <t>boat dives</t>
  </si>
  <si>
    <t>wetsuit dives</t>
  </si>
  <si>
    <t>dives</t>
  </si>
  <si>
    <t>Divetime in hours</t>
  </si>
  <si>
    <t>divetime</t>
  </si>
  <si>
    <t>training dives</t>
  </si>
  <si>
    <t>non-training dives</t>
  </si>
  <si>
    <t>tec training</t>
  </si>
  <si>
    <t>the beginning</t>
  </si>
  <si>
    <t>coutry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</si>
</sst>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h]"/>
    <numFmt numFmtId="165" formatCode="0.00&quot; m&quot;"/>
  </numFmts>
  <fonts count="9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 applyAlignment="1"/>
    <xf numFmtId="0" fontId="5" fillId="0" borderId="0" xfId="0" applyFont="1" applyAlignment="1"/>
    <xf numFmtId="0" fontId="2" fillId="0" borderId="1" xfId="0" applyFont="1" applyBorder="1" applyAlignment="1">
      <alignment horizontal="right" vertical="center" wrapText="1"/>
    </xf>
    <xf numFmtId="1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2" borderId="0" xfId="0" applyFont="1" applyFill="1"/>
    <xf numFmtId="0" fontId="8" fillId="2" borderId="0" xfId="0" applyFont="1" applyFill="1" applyAlignment="1"/>
    <xf numFmtId="0" fontId="0" fillId="0" borderId="0" xfId="0"/>
    <xf numFmtId="20" fontId="7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 vertical="center" textRotation="90"/>
    </xf>
    <xf numFmtId="0" fontId="0" fillId="0" borderId="0" xfId="0" applyFont="1" applyAlignment="1">
      <alignment horizontal="center" vertical="center" textRotation="90"/>
    </xf>
    <xf numFmtId="0" fontId="5" fillId="0" borderId="0" xfId="0" applyFont="1"/>
  </cellXfs>
  <cellStyles count="1">
    <cellStyle name="Standard" xfId="0" builtinId="0"/>
  </cellStyles>
  <dxfs count="3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alignment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font>
        <sz val="10"/>
        <name val="Arial"/>
      </font>
      <numFmt numFmtId="25" formatCode="hh:mm"/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sz val="10"/>
        <name val="Arial"/>
      </font>
      <numFmt numFmtId="25" formatCode="hh:mm"/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font>
        <sz val="10"/>
        <name val="Arial"/>
      </font>
      <numFmt numFmtId="19" formatCode="dd/mm/yyyy"/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alignment vertical="center" textRotation="0" wrapText="1" justifyLastLine="0" shrinkToFit="0" readingOrder="0"/>
    </dxf>
    <dxf>
      <alignment vertical="center" textRotation="0" wrapText="1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center" textRotation="9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4472C4"/>
          <bgColor rgb="FF4472C4"/>
        </patternFill>
      </fill>
    </dxf>
  </dxfs>
  <tableStyles count="1" defaultTableStyle="TableStyleMedium2" defaultPivotStyle="PivotStyleLight16">
    <tableStyle name="divelog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C174" headerRowDxfId="33" dataDxfId="31" headerRowBorderDxfId="32">
  <tableColumns count="29">
    <tableColumn id="1" xr3:uid="{00000000-0010-0000-0000-000001000000}" name="Dive No." dataDxfId="30"/>
    <tableColumn id="2" xr3:uid="{00000000-0010-0000-0000-000002000000}" name="date" dataDxfId="29"/>
    <tableColumn id="3" xr3:uid="{00000000-0010-0000-0000-000003000000}" name="Site" dataDxfId="28"/>
    <tableColumn id="4" xr3:uid="{00000000-0010-0000-0000-000004000000}" name="Place" dataDxfId="27"/>
    <tableColumn id="5" xr3:uid="{00000000-0010-0000-0000-000005000000}" name="Country" dataDxfId="26"/>
    <tableColumn id="6" xr3:uid="{00000000-0010-0000-0000-000006000000}" name="Divecenter" dataDxfId="25"/>
    <tableColumn id="7" xr3:uid="{00000000-0010-0000-0000-000007000000}" name="Instructor/Guide" dataDxfId="24"/>
    <tableColumn id="8" xr3:uid="{00000000-0010-0000-0000-000008000000}" name="Buddies" dataDxfId="23"/>
    <tableColumn id="9" xr3:uid="{00000000-0010-0000-0000-000009000000}" name="training" dataDxfId="22"/>
    <tableColumn id="10" xr3:uid="{00000000-0010-0000-0000-00000A000000}" name="Tec/Rec" dataDxfId="21"/>
    <tableColumn id="11" xr3:uid="{00000000-0010-0000-0000-00000B000000}" name="BM/SM" dataDxfId="20"/>
    <tableColumn id="27" xr3:uid="{0A3DBE68-2E87-4069-82C9-01806615D32F}" name="overhead" dataDxfId="19"/>
    <tableColumn id="12" xr3:uid="{00000000-0010-0000-0000-00000C000000}" name="drysuit" dataDxfId="18"/>
    <tableColumn id="13" xr3:uid="{00000000-0010-0000-0000-00000D000000}" name="boat" dataDxfId="17"/>
    <tableColumn id="14" xr3:uid="{00000000-0010-0000-0000-00000E000000}" name="visibility" dataDxfId="16"/>
    <tableColumn id="15" xr3:uid="{00000000-0010-0000-0000-00000F000000}" name="temp" dataDxfId="15"/>
    <tableColumn id="16" xr3:uid="{00000000-0010-0000-0000-000010000000}" name="sea conditions" dataDxfId="14"/>
    <tableColumn id="17" xr3:uid="{00000000-0010-0000-0000-000011000000}" name="start" dataDxfId="13"/>
    <tableColumn id="18" xr3:uid="{00000000-0010-0000-0000-000012000000}" name="end" dataDxfId="12"/>
    <tableColumn id="19" xr3:uid="{00000000-0010-0000-0000-000013000000}" name="dive time" dataDxfId="11"/>
    <tableColumn id="20" xr3:uid="{00000000-0010-0000-0000-000014000000}" name="time accumulated" dataDxfId="10"/>
    <tableColumn id="21" xr3:uid="{00000000-0010-0000-0000-000015000000}" name="tanks" dataDxfId="9"/>
    <tableColumn id="22" xr3:uid="{00000000-0010-0000-0000-000016000000}" name="weights" dataDxfId="8"/>
    <tableColumn id="23" xr3:uid="{00000000-0010-0000-0000-000017000000}" name="depth" dataDxfId="7"/>
    <tableColumn id="24" xr3:uid="{00000000-0010-0000-0000-000018000000}" name="gear" dataDxfId="6"/>
    <tableColumn id="25" xr3:uid="{00000000-0010-0000-0000-000019000000}" name="description" dataDxfId="5"/>
    <tableColumn id="26" xr3:uid="{00000000-0010-0000-0000-00001A000000}" name="plan" dataDxfId="4"/>
    <tableColumn id="29" xr3:uid="{AA06DA71-6789-4257-8A28-569D9D760686}" name="gradient factor" dataDxfId="3"/>
    <tableColumn id="28" xr3:uid="{66277EB3-1ADD-448F-A5CA-38E7B12E2D01}" name="gases" dataDxfId="2"/>
  </tableColumns>
  <tableStyleInfo name="divelog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953AF49-FF9D-403C-A56D-DCB64DD8EE6E}">
  <we:reference id="wa104381504" version="1.0.0.0" store="de-DE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D174"/>
  <sheetViews>
    <sheetView tabSelected="1" workbookViewId="0">
      <selection activeCell="X3" sqref="X3"/>
    </sheetView>
  </sheetViews>
  <sheetFormatPr baseColWidth="10" defaultColWidth="14.44140625" defaultRowHeight="15" customHeight="1" thickBottom="1" x14ac:dyDescent="0.35"/>
  <cols>
    <col min="1" max="1" width="4" bestFit="1" customWidth="1"/>
    <col min="2" max="2" width="10.109375" style="7" bestFit="1" customWidth="1"/>
    <col min="3" max="3" width="23.77734375" bestFit="1" customWidth="1"/>
    <col min="4" max="4" width="8.44140625" customWidth="1"/>
    <col min="5" max="5" width="7.77734375" bestFit="1" customWidth="1"/>
    <col min="6" max="7" width="16.21875" bestFit="1" customWidth="1"/>
    <col min="8" max="8" width="15.88671875" bestFit="1" customWidth="1"/>
    <col min="9" max="9" width="3.88671875" bestFit="1" customWidth="1"/>
    <col min="10" max="10" width="3.6640625" bestFit="1" customWidth="1"/>
    <col min="11" max="11" width="3.5546875" bestFit="1" customWidth="1"/>
    <col min="12" max="12" width="3.33203125" bestFit="1" customWidth="1"/>
    <col min="13" max="13" width="3.6640625" bestFit="1" customWidth="1"/>
    <col min="14" max="14" width="3.88671875" bestFit="1" customWidth="1"/>
    <col min="15" max="15" width="3.109375" bestFit="1" customWidth="1"/>
    <col min="16" max="16" width="5.6640625" bestFit="1" customWidth="1"/>
    <col min="17" max="17" width="6.5546875" bestFit="1" customWidth="1"/>
    <col min="18" max="19" width="5.5546875" style="10" bestFit="1" customWidth="1"/>
    <col min="20" max="20" width="4" bestFit="1" customWidth="1"/>
    <col min="21" max="21" width="5" bestFit="1" customWidth="1"/>
    <col min="22" max="22" width="13.6640625" bestFit="1" customWidth="1"/>
    <col min="23" max="23" width="10.77734375" bestFit="1" customWidth="1"/>
    <col min="24" max="24" width="3.33203125" bestFit="1" customWidth="1"/>
    <col min="25" max="25" width="24.6640625" customWidth="1"/>
    <col min="26" max="26" width="38.109375" bestFit="1" customWidth="1"/>
    <col min="27" max="27" width="7.88671875" bestFit="1" customWidth="1"/>
    <col min="28" max="28" width="7.88671875" customWidth="1"/>
    <col min="29" max="29" width="10.6640625" customWidth="1"/>
  </cols>
  <sheetData>
    <row r="1" spans="1:30" s="25" customFormat="1" ht="88.8" thickBot="1" x14ac:dyDescent="0.3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48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23</v>
      </c>
      <c r="Y1" s="23" t="s">
        <v>22</v>
      </c>
      <c r="Z1" s="23" t="s">
        <v>24</v>
      </c>
      <c r="AA1" s="23" t="s">
        <v>25</v>
      </c>
      <c r="AB1" s="23" t="s">
        <v>50</v>
      </c>
      <c r="AC1" s="23" t="s">
        <v>49</v>
      </c>
      <c r="AD1" s="24"/>
    </row>
    <row r="2" spans="1:30" thickBot="1" x14ac:dyDescent="0.35">
      <c r="A2" s="6">
        <v>1</v>
      </c>
      <c r="C2" s="8"/>
      <c r="D2" s="8"/>
      <c r="E2" s="8"/>
      <c r="F2" s="8"/>
      <c r="G2" s="8"/>
      <c r="H2" s="8"/>
      <c r="I2" s="8"/>
      <c r="J2" s="8"/>
      <c r="K2" s="8"/>
      <c r="L2" s="9"/>
      <c r="M2" s="9"/>
      <c r="N2" s="8"/>
      <c r="O2" s="6"/>
      <c r="P2" s="6"/>
      <c r="Q2" s="8"/>
      <c r="R2" s="10">
        <v>0.51944444444444449</v>
      </c>
      <c r="S2" s="10">
        <v>0.53888888888888886</v>
      </c>
      <c r="T2" s="8">
        <f>(divelog!$S2-divelog!$R2)*1440</f>
        <v>27.999999999999901</v>
      </c>
      <c r="U2" s="11">
        <f>Table_1[[#This Row],[dive time]]</f>
        <v>27.999999999999901</v>
      </c>
      <c r="V2" s="8"/>
      <c r="W2" s="12"/>
      <c r="X2" s="14">
        <v>60</v>
      </c>
      <c r="Y2" s="15"/>
      <c r="Z2" s="9" t="s">
        <v>60</v>
      </c>
      <c r="AA2" s="14"/>
      <c r="AB2" s="14"/>
      <c r="AC2" s="15"/>
    </row>
    <row r="3" spans="1:30" thickBot="1" x14ac:dyDescent="0.35">
      <c r="A3" s="6"/>
      <c r="C3" s="14"/>
      <c r="D3" s="14"/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T3" s="8">
        <f>(divelog!$S3-divelog!$R3)*1440</f>
        <v>0</v>
      </c>
      <c r="U3" s="11">
        <f>U2+Table_1[[#This Row],[dive time]]</f>
        <v>27.999999999999901</v>
      </c>
      <c r="V3" s="14"/>
      <c r="W3" s="14"/>
      <c r="X3" s="13"/>
      <c r="Y3" s="14"/>
      <c r="Z3" s="14"/>
      <c r="AA3" s="14"/>
      <c r="AB3" s="14"/>
      <c r="AC3" s="15"/>
    </row>
    <row r="4" spans="1:30" thickBot="1" x14ac:dyDescent="0.35">
      <c r="A4" s="6"/>
      <c r="C4" s="14"/>
      <c r="D4" s="14"/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T4" s="8"/>
      <c r="U4" s="11"/>
      <c r="V4" s="14"/>
      <c r="W4" s="14"/>
      <c r="X4" s="13"/>
      <c r="Y4" s="14"/>
      <c r="Z4" s="14"/>
      <c r="AA4" s="14"/>
      <c r="AB4" s="14"/>
      <c r="AC4" s="15"/>
    </row>
    <row r="5" spans="1:30" thickBot="1" x14ac:dyDescent="0.35">
      <c r="A5" s="6"/>
      <c r="C5" s="14"/>
      <c r="D5" s="14"/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T5" s="8"/>
      <c r="U5" s="11"/>
      <c r="V5" s="14"/>
      <c r="W5" s="14"/>
      <c r="X5" s="13"/>
      <c r="Y5" s="14"/>
      <c r="Z5" s="14"/>
      <c r="AA5" s="14"/>
      <c r="AB5" s="14"/>
      <c r="AC5" s="15"/>
    </row>
    <row r="6" spans="1:30" thickBot="1" x14ac:dyDescent="0.35">
      <c r="A6" s="6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T6" s="8"/>
      <c r="U6" s="11"/>
      <c r="V6" s="14"/>
      <c r="W6" s="14"/>
      <c r="X6" s="13"/>
      <c r="Y6" s="14"/>
      <c r="Z6" s="14"/>
      <c r="AA6" s="14"/>
      <c r="AB6" s="14"/>
      <c r="AC6" s="15"/>
    </row>
    <row r="7" spans="1:30" thickBot="1" x14ac:dyDescent="0.35">
      <c r="A7" s="6"/>
      <c r="C7" s="14"/>
      <c r="D7" s="14"/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T7" s="8"/>
      <c r="U7" s="11"/>
      <c r="V7" s="14"/>
      <c r="W7" s="14"/>
      <c r="X7" s="13"/>
      <c r="Y7" s="14"/>
      <c r="Z7" s="14"/>
      <c r="AA7" s="14"/>
      <c r="AB7" s="14"/>
      <c r="AC7" s="15"/>
    </row>
    <row r="8" spans="1:30" thickBot="1" x14ac:dyDescent="0.35">
      <c r="A8" s="6"/>
      <c r="C8" s="14"/>
      <c r="D8" s="14"/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T8" s="8"/>
      <c r="U8" s="11"/>
      <c r="V8" s="14"/>
      <c r="W8" s="14"/>
      <c r="X8" s="13"/>
      <c r="Y8" s="14"/>
      <c r="Z8" s="14"/>
      <c r="AA8" s="14"/>
      <c r="AB8" s="14"/>
      <c r="AC8" s="15"/>
    </row>
    <row r="9" spans="1:30" thickBot="1" x14ac:dyDescent="0.35">
      <c r="A9" s="6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T9" s="8"/>
      <c r="U9" s="11"/>
      <c r="V9" s="14"/>
      <c r="W9" s="14"/>
      <c r="X9" s="13"/>
      <c r="Y9" s="14"/>
      <c r="Z9" s="14"/>
      <c r="AA9" s="14"/>
      <c r="AB9" s="14"/>
      <c r="AC9" s="15"/>
    </row>
    <row r="10" spans="1:30" thickBot="1" x14ac:dyDescent="0.35">
      <c r="A10" s="6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T10" s="8"/>
      <c r="U10" s="11"/>
      <c r="V10" s="14"/>
      <c r="W10" s="14"/>
      <c r="X10" s="13"/>
      <c r="Y10" s="14"/>
      <c r="Z10" s="14"/>
      <c r="AA10" s="14"/>
      <c r="AB10" s="14"/>
      <c r="AC10" s="15"/>
    </row>
    <row r="11" spans="1:30" thickBot="1" x14ac:dyDescent="0.35">
      <c r="A11" s="16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T11" s="17"/>
      <c r="U11" s="11"/>
      <c r="V11" s="14"/>
      <c r="W11" s="14"/>
      <c r="X11" s="13"/>
      <c r="Y11" s="14"/>
      <c r="Z11" s="14"/>
      <c r="AA11" s="14"/>
      <c r="AB11" s="14"/>
      <c r="AC11" s="15"/>
    </row>
    <row r="12" spans="1:30" thickBot="1" x14ac:dyDescent="0.35">
      <c r="A12" s="16"/>
      <c r="C12" s="14"/>
      <c r="D12" s="14"/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T12" s="17"/>
      <c r="U12" s="11"/>
      <c r="V12" s="14"/>
      <c r="W12" s="14"/>
      <c r="X12" s="13"/>
      <c r="Y12" s="14"/>
      <c r="Z12" s="14"/>
      <c r="AA12" s="14"/>
      <c r="AB12" s="14"/>
      <c r="AC12" s="15"/>
    </row>
    <row r="13" spans="1:30" thickBot="1" x14ac:dyDescent="0.35">
      <c r="A13" s="16"/>
      <c r="C13" s="14"/>
      <c r="D13" s="14"/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T13" s="17"/>
      <c r="U13" s="11"/>
      <c r="V13" s="14"/>
      <c r="W13" s="14"/>
      <c r="X13" s="13"/>
      <c r="Y13" s="14"/>
      <c r="Z13" s="14"/>
      <c r="AA13" s="14"/>
      <c r="AB13" s="14"/>
      <c r="AC13" s="15"/>
    </row>
    <row r="14" spans="1:30" thickBot="1" x14ac:dyDescent="0.35">
      <c r="A14" s="16"/>
      <c r="C14" s="14"/>
      <c r="D14" s="14"/>
      <c r="E14" s="14"/>
      <c r="F14" s="14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T14" s="17"/>
      <c r="U14" s="11"/>
      <c r="V14" s="14"/>
      <c r="W14" s="14"/>
      <c r="X14" s="13"/>
      <c r="Y14" s="14"/>
      <c r="Z14" s="14"/>
      <c r="AA14" s="14"/>
      <c r="AB14" s="14"/>
      <c r="AC14" s="15"/>
    </row>
    <row r="15" spans="1:30" thickBot="1" x14ac:dyDescent="0.35">
      <c r="A15" s="16"/>
      <c r="C15" s="14"/>
      <c r="D15" s="14"/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T15" s="17"/>
      <c r="U15" s="11"/>
      <c r="V15" s="14"/>
      <c r="W15" s="14"/>
      <c r="X15" s="13"/>
      <c r="Y15" s="14"/>
      <c r="Z15" s="14"/>
      <c r="AA15" s="14"/>
      <c r="AB15" s="14"/>
      <c r="AC15" s="15"/>
    </row>
    <row r="16" spans="1:30" thickBot="1" x14ac:dyDescent="0.35">
      <c r="A16" s="16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T16" s="17"/>
      <c r="U16" s="11"/>
      <c r="V16" s="14"/>
      <c r="W16" s="14"/>
      <c r="X16" s="13"/>
      <c r="Y16" s="14"/>
      <c r="Z16" s="14"/>
      <c r="AA16" s="14"/>
      <c r="AB16" s="14"/>
      <c r="AC16" s="15"/>
    </row>
    <row r="17" spans="1:29" thickBot="1" x14ac:dyDescent="0.35">
      <c r="A17" s="16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T17" s="17"/>
      <c r="U17" s="11"/>
      <c r="V17" s="14"/>
      <c r="W17" s="14"/>
      <c r="X17" s="13"/>
      <c r="Y17" s="14"/>
      <c r="Z17" s="14"/>
      <c r="AA17" s="14"/>
      <c r="AB17" s="14"/>
      <c r="AC17" s="15"/>
    </row>
    <row r="18" spans="1:29" thickBot="1" x14ac:dyDescent="0.35">
      <c r="A18" s="16"/>
      <c r="C18" s="14"/>
      <c r="D18" s="14"/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T18" s="17"/>
      <c r="U18" s="11"/>
      <c r="V18" s="14"/>
      <c r="W18" s="14"/>
      <c r="X18" s="13"/>
      <c r="Y18" s="14"/>
      <c r="Z18" s="14"/>
      <c r="AA18" s="14"/>
      <c r="AB18" s="14"/>
      <c r="AC18" s="15"/>
    </row>
    <row r="19" spans="1:29" thickBot="1" x14ac:dyDescent="0.35">
      <c r="A19" s="16"/>
      <c r="C19" s="14"/>
      <c r="D19" s="14"/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T19" s="17"/>
      <c r="U19" s="11"/>
      <c r="V19" s="14"/>
      <c r="W19" s="14"/>
      <c r="X19" s="13"/>
      <c r="Y19" s="14"/>
      <c r="Z19" s="14"/>
      <c r="AA19" s="14"/>
      <c r="AB19" s="14"/>
      <c r="AC19" s="15"/>
    </row>
    <row r="20" spans="1:29" thickBot="1" x14ac:dyDescent="0.35">
      <c r="A20" s="16"/>
      <c r="C20" s="14"/>
      <c r="D20" s="14"/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T20" s="17"/>
      <c r="U20" s="11"/>
      <c r="V20" s="14"/>
      <c r="W20" s="14"/>
      <c r="X20" s="13"/>
      <c r="Y20" s="14"/>
      <c r="Z20" s="14"/>
      <c r="AA20" s="14"/>
      <c r="AB20" s="14"/>
      <c r="AC20" s="15"/>
    </row>
    <row r="21" spans="1:29" thickBot="1" x14ac:dyDescent="0.35">
      <c r="A21" s="16"/>
      <c r="C21" s="14"/>
      <c r="D21" s="14"/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T21" s="17"/>
      <c r="U21" s="11"/>
      <c r="V21" s="14"/>
      <c r="W21" s="14"/>
      <c r="X21" s="13"/>
      <c r="Y21" s="14"/>
      <c r="Z21" s="14"/>
      <c r="AA21" s="14"/>
      <c r="AB21" s="14"/>
      <c r="AC21" s="15"/>
    </row>
    <row r="22" spans="1:29" thickBot="1" x14ac:dyDescent="0.35">
      <c r="A22" s="16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T22" s="17"/>
      <c r="U22" s="11"/>
      <c r="V22" s="14"/>
      <c r="W22" s="14"/>
      <c r="X22" s="13"/>
      <c r="Y22" s="14"/>
      <c r="Z22" s="14"/>
      <c r="AA22" s="14"/>
      <c r="AB22" s="14"/>
      <c r="AC22" s="15"/>
    </row>
    <row r="23" spans="1:29" thickBot="1" x14ac:dyDescent="0.35">
      <c r="A23" s="16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T23" s="17"/>
      <c r="U23" s="11"/>
      <c r="V23" s="14"/>
      <c r="W23" s="14"/>
      <c r="X23" s="13"/>
      <c r="Y23" s="14"/>
      <c r="Z23" s="14"/>
      <c r="AA23" s="14"/>
      <c r="AB23" s="14"/>
      <c r="AC23" s="15"/>
    </row>
    <row r="24" spans="1:29" thickBot="1" x14ac:dyDescent="0.35">
      <c r="A24" s="16"/>
      <c r="C24" s="14"/>
      <c r="D24" s="14"/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T24" s="17"/>
      <c r="U24" s="11"/>
      <c r="V24" s="14"/>
      <c r="W24" s="14"/>
      <c r="X24" s="13"/>
      <c r="Y24" s="14"/>
      <c r="Z24" s="14"/>
      <c r="AA24" s="14"/>
      <c r="AB24" s="14"/>
      <c r="AC24" s="15"/>
    </row>
    <row r="25" spans="1:29" thickBot="1" x14ac:dyDescent="0.35">
      <c r="A25" s="16"/>
      <c r="C25" s="14"/>
      <c r="D25" s="14"/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T25" s="17"/>
      <c r="U25" s="11"/>
      <c r="V25" s="14"/>
      <c r="W25" s="14"/>
      <c r="X25" s="13"/>
      <c r="Y25" s="14"/>
      <c r="Z25" s="14"/>
      <c r="AA25" s="14"/>
      <c r="AB25" s="14"/>
      <c r="AC25" s="15"/>
    </row>
    <row r="26" spans="1:29" thickBot="1" x14ac:dyDescent="0.35">
      <c r="A26" s="16"/>
      <c r="C26" s="14"/>
      <c r="D26" s="14"/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T26" s="17"/>
      <c r="U26" s="11"/>
      <c r="V26" s="14"/>
      <c r="W26" s="14"/>
      <c r="X26" s="13"/>
      <c r="Y26" s="14"/>
      <c r="Z26" s="14"/>
      <c r="AA26" s="14"/>
      <c r="AB26" s="14"/>
      <c r="AC26" s="15"/>
    </row>
    <row r="27" spans="1:29" thickBot="1" x14ac:dyDescent="0.35">
      <c r="A27" s="16"/>
      <c r="C27" s="14"/>
      <c r="D27" s="14"/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T27" s="17"/>
      <c r="U27" s="11"/>
      <c r="V27" s="14"/>
      <c r="W27" s="14"/>
      <c r="X27" s="13"/>
      <c r="Y27" s="14"/>
      <c r="Z27" s="14"/>
      <c r="AA27" s="14"/>
      <c r="AB27" s="14"/>
      <c r="AC27" s="15"/>
    </row>
    <row r="28" spans="1:29" thickBot="1" x14ac:dyDescent="0.35">
      <c r="A28" s="16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T28" s="17"/>
      <c r="U28" s="11"/>
      <c r="V28" s="14"/>
      <c r="W28" s="14"/>
      <c r="X28" s="13"/>
      <c r="Y28" s="14"/>
      <c r="Z28" s="14"/>
      <c r="AA28" s="14"/>
      <c r="AB28" s="14"/>
      <c r="AC28" s="15"/>
    </row>
    <row r="29" spans="1:29" thickBot="1" x14ac:dyDescent="0.35">
      <c r="A29" s="16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T29" s="17"/>
      <c r="U29" s="11"/>
      <c r="V29" s="14"/>
      <c r="W29" s="14"/>
      <c r="X29" s="13"/>
      <c r="Y29" s="14"/>
      <c r="Z29" s="14"/>
      <c r="AA29" s="14"/>
      <c r="AB29" s="14"/>
      <c r="AC29" s="15"/>
    </row>
    <row r="30" spans="1:29" thickBot="1" x14ac:dyDescent="0.35">
      <c r="A30" s="16"/>
      <c r="C30" s="14"/>
      <c r="D30" s="14"/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T30" s="17"/>
      <c r="U30" s="11"/>
      <c r="V30" s="14"/>
      <c r="W30" s="14"/>
      <c r="X30" s="13"/>
      <c r="Y30" s="14"/>
      <c r="Z30" s="14"/>
      <c r="AA30" s="14"/>
      <c r="AB30" s="14"/>
      <c r="AC30" s="15"/>
    </row>
    <row r="31" spans="1:29" thickBot="1" x14ac:dyDescent="0.35">
      <c r="A31" s="16"/>
      <c r="C31" s="14"/>
      <c r="D31" s="14"/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T31" s="17"/>
      <c r="U31" s="11"/>
      <c r="V31" s="14"/>
      <c r="W31" s="14"/>
      <c r="X31" s="13"/>
      <c r="Y31" s="14"/>
      <c r="Z31" s="14"/>
      <c r="AA31" s="14"/>
      <c r="AB31" s="14"/>
      <c r="AC31" s="15"/>
    </row>
    <row r="32" spans="1:29" thickBot="1" x14ac:dyDescent="0.35">
      <c r="A32" s="16"/>
      <c r="C32" s="14"/>
      <c r="D32" s="14"/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T32" s="17"/>
      <c r="U32" s="11"/>
      <c r="V32" s="14"/>
      <c r="W32" s="14"/>
      <c r="X32" s="13"/>
      <c r="Y32" s="14"/>
      <c r="Z32" s="14"/>
      <c r="AA32" s="14"/>
      <c r="AB32" s="14"/>
      <c r="AC32" s="15"/>
    </row>
    <row r="33" spans="1:29" thickBot="1" x14ac:dyDescent="0.35">
      <c r="A33" s="16"/>
      <c r="C33" s="14"/>
      <c r="D33" s="14"/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T33" s="17"/>
      <c r="U33" s="11"/>
      <c r="V33" s="14"/>
      <c r="W33" s="14"/>
      <c r="X33" s="13"/>
      <c r="Y33" s="14"/>
      <c r="Z33" s="14"/>
      <c r="AA33" s="14"/>
      <c r="AB33" s="14"/>
      <c r="AC33" s="15"/>
    </row>
    <row r="34" spans="1:29" thickBot="1" x14ac:dyDescent="0.35">
      <c r="A34" s="16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T34" s="17"/>
      <c r="U34" s="11"/>
      <c r="V34" s="14"/>
      <c r="W34" s="14"/>
      <c r="X34" s="13"/>
      <c r="Y34" s="14"/>
      <c r="Z34" s="14"/>
      <c r="AA34" s="14"/>
      <c r="AB34" s="14"/>
      <c r="AC34" s="15"/>
    </row>
    <row r="35" spans="1:29" thickBot="1" x14ac:dyDescent="0.35">
      <c r="A35" s="16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T35" s="17"/>
      <c r="U35" s="11"/>
      <c r="V35" s="14"/>
      <c r="W35" s="14"/>
      <c r="X35" s="13"/>
      <c r="Y35" s="14"/>
      <c r="Z35" s="14"/>
      <c r="AA35" s="14"/>
      <c r="AB35" s="14"/>
      <c r="AC35" s="15"/>
    </row>
    <row r="36" spans="1:29" thickBot="1" x14ac:dyDescent="0.35">
      <c r="A36" s="16"/>
      <c r="C36" s="14"/>
      <c r="D36" s="14"/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T36" s="17"/>
      <c r="U36" s="11"/>
      <c r="V36" s="14"/>
      <c r="W36" s="14"/>
      <c r="X36" s="13"/>
      <c r="Y36" s="14"/>
      <c r="Z36" s="14"/>
      <c r="AA36" s="14"/>
      <c r="AB36" s="14"/>
      <c r="AC36" s="15"/>
    </row>
    <row r="37" spans="1:29" thickBot="1" x14ac:dyDescent="0.35">
      <c r="A37" s="16"/>
      <c r="C37" s="14"/>
      <c r="D37" s="14"/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T37" s="17"/>
      <c r="U37" s="11"/>
      <c r="V37" s="14"/>
      <c r="W37" s="14"/>
      <c r="X37" s="13"/>
      <c r="Y37" s="14"/>
      <c r="Z37" s="14"/>
      <c r="AA37" s="14"/>
      <c r="AB37" s="14"/>
      <c r="AC37" s="15"/>
    </row>
    <row r="38" spans="1:29" thickBot="1" x14ac:dyDescent="0.35">
      <c r="A38" s="16"/>
      <c r="C38" s="14"/>
      <c r="D38" s="14"/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T38" s="17"/>
      <c r="U38" s="11"/>
      <c r="V38" s="14"/>
      <c r="W38" s="14"/>
      <c r="X38" s="13"/>
      <c r="Y38" s="14"/>
      <c r="Z38" s="14"/>
      <c r="AA38" s="14"/>
      <c r="AB38" s="14"/>
      <c r="AC38" s="15"/>
    </row>
    <row r="39" spans="1:29" thickBot="1" x14ac:dyDescent="0.35">
      <c r="A39" s="16"/>
      <c r="C39" s="14"/>
      <c r="D39" s="14"/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T39" s="17"/>
      <c r="U39" s="11"/>
      <c r="V39" s="14"/>
      <c r="W39" s="14"/>
      <c r="X39" s="13"/>
      <c r="Y39" s="14"/>
      <c r="Z39" s="14"/>
      <c r="AA39" s="14"/>
      <c r="AB39" s="14"/>
      <c r="AC39" s="15"/>
    </row>
    <row r="40" spans="1:29" thickBot="1" x14ac:dyDescent="0.35">
      <c r="A40" s="16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T40" s="17"/>
      <c r="U40" s="11"/>
      <c r="V40" s="14"/>
      <c r="W40" s="14"/>
      <c r="X40" s="13"/>
      <c r="Y40" s="14"/>
      <c r="Z40" s="14"/>
      <c r="AA40" s="14"/>
      <c r="AB40" s="14"/>
      <c r="AC40" s="15"/>
    </row>
    <row r="41" spans="1:29" thickBot="1" x14ac:dyDescent="0.35">
      <c r="A41" s="16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T41" s="17"/>
      <c r="U41" s="11"/>
      <c r="V41" s="14"/>
      <c r="W41" s="14"/>
      <c r="X41" s="13"/>
      <c r="Y41" s="14"/>
      <c r="Z41" s="14"/>
      <c r="AA41" s="14"/>
      <c r="AB41" s="14"/>
      <c r="AC41" s="15"/>
    </row>
    <row r="42" spans="1:29" thickBot="1" x14ac:dyDescent="0.35">
      <c r="A42" s="16"/>
      <c r="C42" s="14"/>
      <c r="D42" s="14"/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T42" s="17"/>
      <c r="U42" s="11"/>
      <c r="V42" s="14"/>
      <c r="W42" s="14"/>
      <c r="X42" s="13"/>
      <c r="Y42" s="14"/>
      <c r="Z42" s="14"/>
      <c r="AA42" s="14"/>
      <c r="AB42" s="14"/>
      <c r="AC42" s="15"/>
    </row>
    <row r="43" spans="1:29" thickBot="1" x14ac:dyDescent="0.35">
      <c r="A43" s="16"/>
      <c r="C43" s="14"/>
      <c r="D43" s="14"/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T43" s="17"/>
      <c r="U43" s="11"/>
      <c r="V43" s="14"/>
      <c r="W43" s="14"/>
      <c r="X43" s="13"/>
      <c r="Y43" s="14"/>
      <c r="Z43" s="14"/>
      <c r="AA43" s="14"/>
      <c r="AB43" s="14"/>
      <c r="AC43" s="15"/>
    </row>
    <row r="44" spans="1:29" thickBot="1" x14ac:dyDescent="0.35">
      <c r="A44" s="16"/>
      <c r="C44" s="14"/>
      <c r="D44" s="14"/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T44" s="17"/>
      <c r="U44" s="11"/>
      <c r="V44" s="14"/>
      <c r="W44" s="14"/>
      <c r="X44" s="13"/>
      <c r="Y44" s="14"/>
      <c r="Z44" s="14"/>
      <c r="AA44" s="14"/>
      <c r="AB44" s="14"/>
      <c r="AC44" s="15"/>
    </row>
    <row r="45" spans="1:29" thickBot="1" x14ac:dyDescent="0.35">
      <c r="A45" s="16"/>
      <c r="C45" s="14"/>
      <c r="D45" s="14"/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T45" s="17"/>
      <c r="U45" s="11"/>
      <c r="V45" s="14"/>
      <c r="W45" s="14"/>
      <c r="X45" s="13"/>
      <c r="Y45" s="14"/>
      <c r="Z45" s="14"/>
      <c r="AA45" s="14"/>
      <c r="AB45" s="14"/>
      <c r="AC45" s="15"/>
    </row>
    <row r="46" spans="1:29" thickBot="1" x14ac:dyDescent="0.35">
      <c r="A46" s="16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T46" s="17"/>
      <c r="U46" s="11"/>
      <c r="V46" s="14"/>
      <c r="W46" s="14"/>
      <c r="X46" s="13"/>
      <c r="Y46" s="14"/>
      <c r="Z46" s="14"/>
      <c r="AA46" s="14"/>
      <c r="AB46" s="14"/>
      <c r="AC46" s="15"/>
    </row>
    <row r="47" spans="1:29" thickBot="1" x14ac:dyDescent="0.35">
      <c r="A47" s="16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T47" s="17"/>
      <c r="U47" s="11"/>
      <c r="V47" s="14"/>
      <c r="W47" s="14"/>
      <c r="X47" s="13"/>
      <c r="Y47" s="14"/>
      <c r="Z47" s="14"/>
      <c r="AA47" s="14"/>
      <c r="AB47" s="14"/>
      <c r="AC47" s="15"/>
    </row>
    <row r="48" spans="1:29" thickBot="1" x14ac:dyDescent="0.35">
      <c r="A48" s="16"/>
      <c r="C48" s="14"/>
      <c r="D48" s="14"/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T48" s="17"/>
      <c r="U48" s="11"/>
      <c r="V48" s="14"/>
      <c r="W48" s="14"/>
      <c r="X48" s="13"/>
      <c r="Y48" s="14"/>
      <c r="Z48" s="14"/>
      <c r="AA48" s="14"/>
      <c r="AB48" s="14"/>
      <c r="AC48" s="15"/>
    </row>
    <row r="49" spans="1:29" thickBot="1" x14ac:dyDescent="0.35">
      <c r="A49" s="16"/>
      <c r="C49" s="14"/>
      <c r="D49" s="14"/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T49" s="17"/>
      <c r="U49" s="11"/>
      <c r="V49" s="14"/>
      <c r="W49" s="14"/>
      <c r="X49" s="13"/>
      <c r="Y49" s="14"/>
      <c r="Z49" s="14"/>
      <c r="AA49" s="14"/>
      <c r="AB49" s="14"/>
      <c r="AC49" s="15"/>
    </row>
    <row r="50" spans="1:29" thickBot="1" x14ac:dyDescent="0.35">
      <c r="A50" s="16"/>
      <c r="C50" s="14"/>
      <c r="D50" s="14"/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T50" s="17"/>
      <c r="U50" s="11"/>
      <c r="V50" s="14"/>
      <c r="W50" s="14"/>
      <c r="X50" s="13"/>
      <c r="Y50" s="14"/>
      <c r="Z50" s="14"/>
      <c r="AA50" s="14"/>
      <c r="AB50" s="14"/>
      <c r="AC50" s="15"/>
    </row>
    <row r="51" spans="1:29" thickBot="1" x14ac:dyDescent="0.35">
      <c r="A51" s="16"/>
      <c r="C51" s="14"/>
      <c r="D51" s="14"/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T51" s="17"/>
      <c r="U51" s="11"/>
      <c r="V51" s="14"/>
      <c r="W51" s="14"/>
      <c r="X51" s="13"/>
      <c r="Y51" s="14"/>
      <c r="Z51" s="14"/>
      <c r="AA51" s="14"/>
      <c r="AB51" s="14"/>
      <c r="AC51" s="15"/>
    </row>
    <row r="52" spans="1:29" thickBot="1" x14ac:dyDescent="0.35">
      <c r="A52" s="16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T52" s="17"/>
      <c r="U52" s="11"/>
      <c r="V52" s="14"/>
      <c r="W52" s="14"/>
      <c r="X52" s="13"/>
      <c r="Y52" s="14"/>
      <c r="Z52" s="14"/>
      <c r="AA52" s="14"/>
      <c r="AB52" s="14"/>
      <c r="AC52" s="15"/>
    </row>
    <row r="53" spans="1:29" thickBot="1" x14ac:dyDescent="0.35">
      <c r="A53" s="16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T53" s="17"/>
      <c r="U53" s="11"/>
      <c r="V53" s="14"/>
      <c r="W53" s="14"/>
      <c r="X53" s="13"/>
      <c r="Y53" s="14"/>
      <c r="Z53" s="14"/>
      <c r="AA53" s="14"/>
      <c r="AB53" s="14"/>
      <c r="AC53" s="15"/>
    </row>
    <row r="54" spans="1:29" thickBot="1" x14ac:dyDescent="0.35">
      <c r="A54" s="16"/>
      <c r="C54" s="14"/>
      <c r="D54" s="14"/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T54" s="17"/>
      <c r="U54" s="11"/>
      <c r="V54" s="14"/>
      <c r="W54" s="14"/>
      <c r="X54" s="13"/>
      <c r="Y54" s="14"/>
      <c r="Z54" s="14"/>
      <c r="AA54" s="14"/>
      <c r="AB54" s="14"/>
      <c r="AC54" s="15"/>
    </row>
    <row r="55" spans="1:29" thickBot="1" x14ac:dyDescent="0.35">
      <c r="A55" s="16"/>
      <c r="C55" s="14"/>
      <c r="D55" s="14"/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T55" s="17"/>
      <c r="U55" s="11"/>
      <c r="V55" s="14"/>
      <c r="W55" s="14"/>
      <c r="X55" s="13"/>
      <c r="Y55" s="14"/>
      <c r="Z55" s="14"/>
      <c r="AA55" s="14"/>
      <c r="AB55" s="14"/>
      <c r="AC55" s="15"/>
    </row>
    <row r="56" spans="1:29" thickBot="1" x14ac:dyDescent="0.35">
      <c r="A56" s="16"/>
      <c r="C56" s="14"/>
      <c r="D56" s="14"/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T56" s="17"/>
      <c r="U56" s="11"/>
      <c r="V56" s="14"/>
      <c r="W56" s="14"/>
      <c r="X56" s="13"/>
      <c r="Y56" s="14"/>
      <c r="Z56" s="14"/>
      <c r="AA56" s="14"/>
      <c r="AB56" s="14"/>
      <c r="AC56" s="15"/>
    </row>
    <row r="57" spans="1:29" thickBot="1" x14ac:dyDescent="0.35">
      <c r="A57" s="16"/>
      <c r="C57" s="14"/>
      <c r="D57" s="14"/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T57" s="17"/>
      <c r="U57" s="11"/>
      <c r="V57" s="14"/>
      <c r="W57" s="14"/>
      <c r="X57" s="13"/>
      <c r="Y57" s="14"/>
      <c r="Z57" s="14"/>
      <c r="AA57" s="14"/>
      <c r="AB57" s="14"/>
      <c r="AC57" s="15"/>
    </row>
    <row r="58" spans="1:29" thickBot="1" x14ac:dyDescent="0.35">
      <c r="A58" s="16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T58" s="17"/>
      <c r="U58" s="11"/>
      <c r="V58" s="14"/>
      <c r="W58" s="14"/>
      <c r="X58" s="13"/>
      <c r="Y58" s="14"/>
      <c r="Z58" s="14"/>
      <c r="AA58" s="14"/>
      <c r="AB58" s="14"/>
      <c r="AC58" s="15"/>
    </row>
    <row r="59" spans="1:29" thickBot="1" x14ac:dyDescent="0.35">
      <c r="A59" s="16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T59" s="17"/>
      <c r="U59" s="11"/>
      <c r="V59" s="14"/>
      <c r="W59" s="14"/>
      <c r="X59" s="13"/>
      <c r="Y59" s="14"/>
      <c r="Z59" s="14"/>
      <c r="AA59" s="14"/>
      <c r="AB59" s="14"/>
      <c r="AC59" s="15"/>
    </row>
    <row r="60" spans="1:29" thickBot="1" x14ac:dyDescent="0.35">
      <c r="A60" s="16"/>
      <c r="C60" s="14"/>
      <c r="D60" s="14"/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T60" s="17"/>
      <c r="U60" s="11"/>
      <c r="V60" s="14"/>
      <c r="W60" s="14"/>
      <c r="X60" s="13"/>
      <c r="Y60" s="14"/>
      <c r="Z60" s="14"/>
      <c r="AA60" s="14"/>
      <c r="AB60" s="14"/>
      <c r="AC60" s="15"/>
    </row>
    <row r="61" spans="1:29" thickBot="1" x14ac:dyDescent="0.35">
      <c r="A61" s="16"/>
      <c r="C61" s="14"/>
      <c r="D61" s="14"/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T61" s="17"/>
      <c r="U61" s="11"/>
      <c r="V61" s="14"/>
      <c r="W61" s="14"/>
      <c r="X61" s="13"/>
      <c r="Y61" s="14"/>
      <c r="Z61" s="14"/>
      <c r="AA61" s="14"/>
      <c r="AB61" s="14"/>
      <c r="AC61" s="15"/>
    </row>
    <row r="62" spans="1:29" thickBot="1" x14ac:dyDescent="0.35">
      <c r="A62" s="16"/>
      <c r="C62" s="14"/>
      <c r="D62" s="14"/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T62" s="17"/>
      <c r="U62" s="11"/>
      <c r="V62" s="14"/>
      <c r="W62" s="14"/>
      <c r="X62" s="13"/>
      <c r="Y62" s="14"/>
      <c r="Z62" s="14"/>
      <c r="AA62" s="14"/>
      <c r="AB62" s="14"/>
      <c r="AC62" s="15"/>
    </row>
    <row r="63" spans="1:29" thickBot="1" x14ac:dyDescent="0.35">
      <c r="A63" s="16"/>
      <c r="C63" s="14"/>
      <c r="D63" s="14"/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T63" s="17"/>
      <c r="U63" s="11"/>
      <c r="V63" s="14"/>
      <c r="W63" s="14"/>
      <c r="X63" s="13"/>
      <c r="Y63" s="14"/>
      <c r="Z63" s="14"/>
      <c r="AA63" s="14"/>
      <c r="AB63" s="14"/>
      <c r="AC63" s="15"/>
    </row>
    <row r="64" spans="1:29" thickBot="1" x14ac:dyDescent="0.35">
      <c r="A64" s="16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T64" s="17"/>
      <c r="U64" s="11"/>
      <c r="V64" s="14"/>
      <c r="W64" s="14"/>
      <c r="X64" s="13"/>
      <c r="Y64" s="14"/>
      <c r="Z64" s="14"/>
      <c r="AA64" s="14"/>
      <c r="AB64" s="14"/>
      <c r="AC64" s="15"/>
    </row>
    <row r="65" spans="1:29" thickBot="1" x14ac:dyDescent="0.35">
      <c r="A65" s="16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T65" s="17"/>
      <c r="U65" s="11"/>
      <c r="V65" s="14"/>
      <c r="W65" s="14"/>
      <c r="X65" s="13"/>
      <c r="Y65" s="14"/>
      <c r="Z65" s="14"/>
      <c r="AA65" s="14"/>
      <c r="AB65" s="14"/>
      <c r="AC65" s="15"/>
    </row>
    <row r="66" spans="1:29" thickBot="1" x14ac:dyDescent="0.35">
      <c r="A66" s="16"/>
      <c r="C66" s="14"/>
      <c r="D66" s="14"/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T66" s="17"/>
      <c r="U66" s="11"/>
      <c r="V66" s="14"/>
      <c r="W66" s="14"/>
      <c r="X66" s="13"/>
      <c r="Y66" s="14"/>
      <c r="Z66" s="14"/>
      <c r="AA66" s="14"/>
      <c r="AB66" s="14"/>
      <c r="AC66" s="15"/>
    </row>
    <row r="67" spans="1:29" thickBot="1" x14ac:dyDescent="0.35">
      <c r="A67" s="16"/>
      <c r="C67" s="14"/>
      <c r="D67" s="14"/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T67" s="17"/>
      <c r="U67" s="11"/>
      <c r="V67" s="14"/>
      <c r="W67" s="14"/>
      <c r="X67" s="13"/>
      <c r="Y67" s="14"/>
      <c r="Z67" s="14"/>
      <c r="AA67" s="14"/>
      <c r="AB67" s="14"/>
      <c r="AC67" s="15"/>
    </row>
    <row r="68" spans="1:29" thickBot="1" x14ac:dyDescent="0.35">
      <c r="A68" s="16"/>
      <c r="C68" s="14"/>
      <c r="D68" s="14"/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T68" s="17"/>
      <c r="U68" s="11"/>
      <c r="V68" s="14"/>
      <c r="W68" s="14"/>
      <c r="X68" s="13"/>
      <c r="Y68" s="14"/>
      <c r="Z68" s="14"/>
      <c r="AA68" s="14"/>
      <c r="AB68" s="14"/>
      <c r="AC68" s="15"/>
    </row>
    <row r="69" spans="1:29" thickBot="1" x14ac:dyDescent="0.35">
      <c r="A69" s="16"/>
      <c r="C69" s="14"/>
      <c r="D69" s="14"/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T69" s="17"/>
      <c r="U69" s="11"/>
      <c r="V69" s="14"/>
      <c r="W69" s="14"/>
      <c r="X69" s="13"/>
      <c r="Y69" s="14"/>
      <c r="Z69" s="14"/>
      <c r="AA69" s="14"/>
      <c r="AB69" s="14"/>
      <c r="AC69" s="15"/>
    </row>
    <row r="70" spans="1:29" thickBot="1" x14ac:dyDescent="0.35">
      <c r="A70" s="16"/>
      <c r="C70" s="14"/>
      <c r="D70" s="14"/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T70" s="17"/>
      <c r="U70" s="11"/>
      <c r="V70" s="14"/>
      <c r="W70" s="14"/>
      <c r="X70" s="13"/>
      <c r="Y70" s="14"/>
      <c r="Z70" s="14"/>
      <c r="AA70" s="14"/>
      <c r="AB70" s="14"/>
      <c r="AC70" s="15"/>
    </row>
    <row r="71" spans="1:29" thickBot="1" x14ac:dyDescent="0.35">
      <c r="A71" s="16"/>
      <c r="C71" s="14"/>
      <c r="D71" s="14"/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T71" s="17"/>
      <c r="U71" s="11"/>
      <c r="V71" s="14"/>
      <c r="W71" s="14"/>
      <c r="X71" s="13"/>
      <c r="Y71" s="14"/>
      <c r="Z71" s="14"/>
      <c r="AA71" s="14"/>
      <c r="AB71" s="14"/>
      <c r="AC71" s="15"/>
    </row>
    <row r="72" spans="1:29" thickBot="1" x14ac:dyDescent="0.35">
      <c r="A72" s="16"/>
      <c r="C72" s="14"/>
      <c r="D72" s="14"/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T72" s="17"/>
      <c r="U72" s="11"/>
      <c r="V72" s="14"/>
      <c r="W72" s="14"/>
      <c r="X72" s="13"/>
      <c r="Y72" s="14"/>
      <c r="Z72" s="14"/>
      <c r="AA72" s="14"/>
      <c r="AB72" s="14"/>
      <c r="AC72" s="15"/>
    </row>
    <row r="73" spans="1:29" thickBot="1" x14ac:dyDescent="0.35">
      <c r="A73" s="16"/>
      <c r="C73" s="14"/>
      <c r="D73" s="14"/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T73" s="17"/>
      <c r="U73" s="11"/>
      <c r="V73" s="14"/>
      <c r="W73" s="14"/>
      <c r="X73" s="13"/>
      <c r="Y73" s="14"/>
      <c r="Z73" s="14"/>
      <c r="AA73" s="14"/>
      <c r="AB73" s="14"/>
      <c r="AC73" s="15"/>
    </row>
    <row r="74" spans="1:29" thickBot="1" x14ac:dyDescent="0.35">
      <c r="A74" s="16"/>
      <c r="C74" s="14"/>
      <c r="D74" s="14"/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T74" s="17"/>
      <c r="U74" s="11"/>
      <c r="V74" s="14"/>
      <c r="W74" s="14"/>
      <c r="X74" s="13"/>
      <c r="Y74" s="14"/>
      <c r="Z74" s="14"/>
      <c r="AA74" s="14"/>
      <c r="AB74" s="14"/>
      <c r="AC74" s="15"/>
    </row>
    <row r="75" spans="1:29" thickBot="1" x14ac:dyDescent="0.35">
      <c r="A75" s="16"/>
      <c r="C75" s="14"/>
      <c r="D75" s="14"/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T75" s="17"/>
      <c r="U75" s="11"/>
      <c r="V75" s="14"/>
      <c r="W75" s="14"/>
      <c r="X75" s="13"/>
      <c r="Y75" s="14"/>
      <c r="Z75" s="14"/>
      <c r="AA75" s="14"/>
      <c r="AB75" s="14"/>
      <c r="AC75" s="15"/>
    </row>
    <row r="76" spans="1:29" thickBot="1" x14ac:dyDescent="0.35">
      <c r="A76" s="16"/>
      <c r="C76" s="14"/>
      <c r="D76" s="14"/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T76" s="17"/>
      <c r="U76" s="11"/>
      <c r="V76" s="14"/>
      <c r="W76" s="14"/>
      <c r="X76" s="13"/>
      <c r="Y76" s="14"/>
      <c r="Z76" s="14"/>
      <c r="AA76" s="14"/>
      <c r="AB76" s="14"/>
      <c r="AC76" s="15"/>
    </row>
    <row r="77" spans="1:29" thickBot="1" x14ac:dyDescent="0.35">
      <c r="A77" s="16"/>
      <c r="C77" s="14"/>
      <c r="D77" s="14"/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T77" s="17"/>
      <c r="U77" s="11"/>
      <c r="V77" s="14"/>
      <c r="W77" s="14"/>
      <c r="X77" s="13"/>
      <c r="Y77" s="14"/>
      <c r="Z77" s="14"/>
      <c r="AA77" s="14"/>
      <c r="AB77" s="14"/>
      <c r="AC77" s="15"/>
    </row>
    <row r="78" spans="1:29" thickBot="1" x14ac:dyDescent="0.35">
      <c r="A78" s="16"/>
      <c r="C78" s="14"/>
      <c r="D78" s="14"/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T78" s="17"/>
      <c r="U78" s="11"/>
      <c r="V78" s="14"/>
      <c r="W78" s="14"/>
      <c r="X78" s="13"/>
      <c r="Y78" s="14"/>
      <c r="Z78" s="14"/>
      <c r="AA78" s="14"/>
      <c r="AB78" s="14"/>
      <c r="AC78" s="15"/>
    </row>
    <row r="79" spans="1:29" thickBot="1" x14ac:dyDescent="0.35">
      <c r="A79" s="16"/>
      <c r="C79" s="14"/>
      <c r="D79" s="14"/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T79" s="17"/>
      <c r="U79" s="11"/>
      <c r="V79" s="14"/>
      <c r="W79" s="14"/>
      <c r="X79" s="13"/>
      <c r="Y79" s="14"/>
      <c r="Z79" s="14"/>
      <c r="AA79" s="14"/>
      <c r="AB79" s="14"/>
      <c r="AC79" s="15"/>
    </row>
    <row r="80" spans="1:29" thickBot="1" x14ac:dyDescent="0.35">
      <c r="A80" s="16"/>
      <c r="C80" s="14"/>
      <c r="D80" s="14"/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T80" s="17"/>
      <c r="U80" s="11"/>
      <c r="V80" s="14"/>
      <c r="W80" s="14"/>
      <c r="X80" s="13"/>
      <c r="Y80" s="14"/>
      <c r="Z80" s="14"/>
      <c r="AA80" s="14"/>
      <c r="AB80" s="14"/>
      <c r="AC80" s="15"/>
    </row>
    <row r="81" spans="1:29" thickBot="1" x14ac:dyDescent="0.35">
      <c r="A81" s="16"/>
      <c r="C81" s="14"/>
      <c r="D81" s="14"/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T81" s="17"/>
      <c r="U81" s="11"/>
      <c r="V81" s="14"/>
      <c r="W81" s="14"/>
      <c r="X81" s="13"/>
      <c r="Y81" s="14"/>
      <c r="Z81" s="14"/>
      <c r="AA81" s="14"/>
      <c r="AB81" s="14"/>
      <c r="AC81" s="15"/>
    </row>
    <row r="82" spans="1:29" thickBot="1" x14ac:dyDescent="0.35">
      <c r="A82" s="16"/>
      <c r="C82" s="14"/>
      <c r="D82" s="14"/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T82" s="17"/>
      <c r="U82" s="11"/>
      <c r="V82" s="14"/>
      <c r="W82" s="14"/>
      <c r="X82" s="13"/>
      <c r="Y82" s="14"/>
      <c r="Z82" s="14"/>
      <c r="AA82" s="14"/>
      <c r="AB82" s="14"/>
      <c r="AC82" s="15"/>
    </row>
    <row r="83" spans="1:29" thickBot="1" x14ac:dyDescent="0.35">
      <c r="A83" s="16"/>
      <c r="C83" s="14"/>
      <c r="D83" s="14"/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T83" s="17"/>
      <c r="U83" s="11"/>
      <c r="V83" s="14"/>
      <c r="W83" s="14"/>
      <c r="X83" s="13"/>
      <c r="Y83" s="14"/>
      <c r="Z83" s="14"/>
      <c r="AA83" s="14"/>
      <c r="AB83" s="14"/>
      <c r="AC83" s="15"/>
    </row>
    <row r="84" spans="1:29" thickBot="1" x14ac:dyDescent="0.35">
      <c r="A84" s="16"/>
      <c r="C84" s="14"/>
      <c r="D84" s="14"/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T84" s="17"/>
      <c r="U84" s="11"/>
      <c r="V84" s="14"/>
      <c r="W84" s="14"/>
      <c r="X84" s="13"/>
      <c r="Y84" s="14"/>
      <c r="Z84" s="14"/>
      <c r="AA84" s="14"/>
      <c r="AB84" s="14"/>
      <c r="AC84" s="15"/>
    </row>
    <row r="85" spans="1:29" thickBot="1" x14ac:dyDescent="0.35">
      <c r="A85" s="16"/>
      <c r="C85" s="14"/>
      <c r="D85" s="14"/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T85" s="17"/>
      <c r="U85" s="11"/>
      <c r="V85" s="14"/>
      <c r="W85" s="14"/>
      <c r="X85" s="13"/>
      <c r="Y85" s="14"/>
      <c r="Z85" s="14"/>
      <c r="AA85" s="14"/>
      <c r="AB85" s="14"/>
      <c r="AC85" s="15"/>
    </row>
    <row r="86" spans="1:29" thickBot="1" x14ac:dyDescent="0.35">
      <c r="A86" s="16"/>
      <c r="C86" s="14"/>
      <c r="D86" s="14"/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T86" s="17"/>
      <c r="U86" s="11"/>
      <c r="V86" s="14"/>
      <c r="W86" s="14"/>
      <c r="X86" s="13"/>
      <c r="Y86" s="14"/>
      <c r="Z86" s="14"/>
      <c r="AA86" s="14"/>
      <c r="AB86" s="14"/>
      <c r="AC86" s="15"/>
    </row>
    <row r="87" spans="1:29" thickBot="1" x14ac:dyDescent="0.35">
      <c r="A87" s="16"/>
      <c r="C87" s="14"/>
      <c r="D87" s="14"/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T87" s="17"/>
      <c r="U87" s="11"/>
      <c r="V87" s="14"/>
      <c r="W87" s="14"/>
      <c r="X87" s="13"/>
      <c r="Y87" s="14"/>
      <c r="Z87" s="14"/>
      <c r="AA87" s="14"/>
      <c r="AB87" s="14"/>
      <c r="AC87" s="15"/>
    </row>
    <row r="88" spans="1:29" thickBot="1" x14ac:dyDescent="0.35">
      <c r="A88" s="16"/>
      <c r="C88" s="14"/>
      <c r="D88" s="14"/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T88" s="17"/>
      <c r="U88" s="11"/>
      <c r="V88" s="14"/>
      <c r="W88" s="14"/>
      <c r="X88" s="13"/>
      <c r="Y88" s="14"/>
      <c r="Z88" s="14"/>
      <c r="AA88" s="14"/>
      <c r="AB88" s="14"/>
      <c r="AC88" s="15"/>
    </row>
    <row r="89" spans="1:29" thickBot="1" x14ac:dyDescent="0.35">
      <c r="A89" s="16"/>
      <c r="C89" s="14"/>
      <c r="D89" s="14"/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T89" s="17"/>
      <c r="U89" s="11"/>
      <c r="V89" s="14"/>
      <c r="W89" s="14"/>
      <c r="X89" s="13"/>
      <c r="Y89" s="14"/>
      <c r="Z89" s="14"/>
      <c r="AA89" s="14"/>
      <c r="AB89" s="14"/>
      <c r="AC89" s="15"/>
    </row>
    <row r="90" spans="1:29" thickBot="1" x14ac:dyDescent="0.35">
      <c r="A90" s="16"/>
      <c r="C90" s="14"/>
      <c r="D90" s="14"/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T90" s="17"/>
      <c r="U90" s="11"/>
      <c r="V90" s="14"/>
      <c r="W90" s="14"/>
      <c r="X90" s="13"/>
      <c r="Y90" s="14"/>
      <c r="Z90" s="14"/>
      <c r="AA90" s="14"/>
      <c r="AB90" s="14"/>
      <c r="AC90" s="15"/>
    </row>
    <row r="91" spans="1:29" thickBot="1" x14ac:dyDescent="0.35">
      <c r="A91" s="16"/>
      <c r="C91" s="14"/>
      <c r="D91" s="14"/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T91" s="17"/>
      <c r="U91" s="11"/>
      <c r="V91" s="14"/>
      <c r="W91" s="14"/>
      <c r="X91" s="13"/>
      <c r="Y91" s="14"/>
      <c r="Z91" s="14"/>
      <c r="AA91" s="14"/>
      <c r="AB91" s="14"/>
      <c r="AC91" s="15"/>
    </row>
    <row r="92" spans="1:29" thickBot="1" x14ac:dyDescent="0.35">
      <c r="A92" s="16"/>
      <c r="C92" s="14"/>
      <c r="D92" s="14"/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T92" s="17"/>
      <c r="U92" s="11"/>
      <c r="V92" s="14"/>
      <c r="W92" s="14"/>
      <c r="X92" s="13"/>
      <c r="Y92" s="14"/>
      <c r="Z92" s="14"/>
      <c r="AA92" s="14"/>
      <c r="AB92" s="14"/>
      <c r="AC92" s="15"/>
    </row>
    <row r="93" spans="1:29" thickBot="1" x14ac:dyDescent="0.35">
      <c r="A93" s="16"/>
      <c r="C93" s="14"/>
      <c r="D93" s="14"/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T93" s="17"/>
      <c r="U93" s="11"/>
      <c r="V93" s="14"/>
      <c r="W93" s="14"/>
      <c r="X93" s="13"/>
      <c r="Y93" s="14"/>
      <c r="Z93" s="14"/>
      <c r="AA93" s="14"/>
      <c r="AB93" s="14"/>
      <c r="AC93" s="15"/>
    </row>
    <row r="94" spans="1:29" thickBot="1" x14ac:dyDescent="0.35">
      <c r="A94" s="16"/>
      <c r="C94" s="14"/>
      <c r="D94" s="14"/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T94" s="17"/>
      <c r="U94" s="11"/>
      <c r="V94" s="14"/>
      <c r="W94" s="14"/>
      <c r="X94" s="13"/>
      <c r="Y94" s="14"/>
      <c r="Z94" s="14"/>
      <c r="AA94" s="14"/>
      <c r="AB94" s="14"/>
      <c r="AC94" s="15"/>
    </row>
    <row r="95" spans="1:29" thickBot="1" x14ac:dyDescent="0.35">
      <c r="A95" s="16"/>
      <c r="C95" s="14"/>
      <c r="D95" s="14"/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T95" s="17"/>
      <c r="U95" s="11"/>
      <c r="V95" s="14"/>
      <c r="W95" s="14"/>
      <c r="X95" s="13"/>
      <c r="Y95" s="14"/>
      <c r="Z95" s="14"/>
      <c r="AA95" s="14"/>
      <c r="AB95" s="14"/>
      <c r="AC95" s="15"/>
    </row>
    <row r="96" spans="1:29" thickBot="1" x14ac:dyDescent="0.35">
      <c r="A96" s="16"/>
      <c r="C96" s="14"/>
      <c r="D96" s="14"/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T96" s="17"/>
      <c r="U96" s="11"/>
      <c r="V96" s="14"/>
      <c r="W96" s="14"/>
      <c r="X96" s="13"/>
      <c r="Y96" s="14"/>
      <c r="Z96" s="14"/>
      <c r="AA96" s="14"/>
      <c r="AB96" s="14"/>
      <c r="AC96" s="15"/>
    </row>
    <row r="97" spans="1:29" thickBot="1" x14ac:dyDescent="0.35">
      <c r="A97" s="16"/>
      <c r="C97" s="14"/>
      <c r="D97" s="14"/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T97" s="17"/>
      <c r="U97" s="11"/>
      <c r="V97" s="14"/>
      <c r="W97" s="14"/>
      <c r="X97" s="13"/>
      <c r="Y97" s="14"/>
      <c r="Z97" s="14"/>
      <c r="AA97" s="14"/>
      <c r="AB97" s="14"/>
      <c r="AC97" s="15"/>
    </row>
    <row r="98" spans="1:29" thickBot="1" x14ac:dyDescent="0.35">
      <c r="A98" s="16"/>
      <c r="C98" s="14"/>
      <c r="D98" s="14"/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T98" s="17"/>
      <c r="U98" s="11"/>
      <c r="V98" s="14"/>
      <c r="W98" s="14"/>
      <c r="X98" s="13"/>
      <c r="Y98" s="14"/>
      <c r="Z98" s="14"/>
      <c r="AA98" s="14"/>
      <c r="AB98" s="14"/>
      <c r="AC98" s="15"/>
    </row>
    <row r="99" spans="1:29" thickBot="1" x14ac:dyDescent="0.35">
      <c r="A99" s="16"/>
      <c r="C99" s="14"/>
      <c r="D99" s="14"/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T99" s="17"/>
      <c r="U99" s="11"/>
      <c r="V99" s="14"/>
      <c r="W99" s="14"/>
      <c r="X99" s="13"/>
      <c r="Y99" s="14"/>
      <c r="Z99" s="14"/>
      <c r="AA99" s="14"/>
      <c r="AB99" s="14"/>
      <c r="AC99" s="15"/>
    </row>
    <row r="100" spans="1:29" thickBot="1" x14ac:dyDescent="0.35">
      <c r="A100" s="16"/>
      <c r="C100" s="14"/>
      <c r="D100" s="14"/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T100" s="17"/>
      <c r="U100" s="11"/>
      <c r="V100" s="14"/>
      <c r="W100" s="14"/>
      <c r="X100" s="13"/>
      <c r="Y100" s="14"/>
      <c r="Z100" s="14"/>
      <c r="AA100" s="14"/>
      <c r="AB100" s="14"/>
      <c r="AC100" s="15"/>
    </row>
    <row r="101" spans="1:29" thickBot="1" x14ac:dyDescent="0.35">
      <c r="A101" s="16"/>
      <c r="C101" s="14"/>
      <c r="D101" s="14"/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T101" s="17"/>
      <c r="U101" s="11"/>
      <c r="V101" s="14"/>
      <c r="W101" s="14"/>
      <c r="X101" s="13"/>
      <c r="Y101" s="14"/>
      <c r="Z101" s="14"/>
      <c r="AA101" s="14"/>
      <c r="AB101" s="14"/>
      <c r="AC101" s="15"/>
    </row>
    <row r="102" spans="1:29" thickBot="1" x14ac:dyDescent="0.35">
      <c r="A102" s="16"/>
      <c r="C102" s="14"/>
      <c r="D102" s="14"/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T102" s="17"/>
      <c r="U102" s="11"/>
      <c r="V102" s="14"/>
      <c r="W102" s="14"/>
      <c r="X102" s="13"/>
      <c r="Y102" s="14"/>
      <c r="Z102" s="14"/>
      <c r="AA102" s="14"/>
      <c r="AB102" s="14"/>
      <c r="AC102" s="15"/>
    </row>
    <row r="103" spans="1:29" thickBot="1" x14ac:dyDescent="0.35">
      <c r="A103" s="16"/>
      <c r="C103" s="14"/>
      <c r="D103" s="14"/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T103" s="17"/>
      <c r="U103" s="11"/>
      <c r="V103" s="14"/>
      <c r="W103" s="14"/>
      <c r="X103" s="13"/>
      <c r="Y103" s="14"/>
      <c r="Z103" s="14"/>
      <c r="AA103" s="14"/>
      <c r="AB103" s="14"/>
      <c r="AC103" s="15"/>
    </row>
    <row r="104" spans="1:29" thickBot="1" x14ac:dyDescent="0.35">
      <c r="A104" s="16"/>
      <c r="C104" s="14"/>
      <c r="D104" s="14"/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T104" s="17"/>
      <c r="U104" s="11"/>
      <c r="V104" s="14"/>
      <c r="W104" s="14"/>
      <c r="X104" s="13"/>
      <c r="Y104" s="14"/>
      <c r="Z104" s="14"/>
      <c r="AA104" s="14"/>
      <c r="AB104" s="14"/>
      <c r="AC104" s="15"/>
    </row>
    <row r="105" spans="1:29" thickBot="1" x14ac:dyDescent="0.35">
      <c r="A105" s="16"/>
      <c r="C105" s="14"/>
      <c r="D105" s="14"/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T105" s="17"/>
      <c r="U105" s="11"/>
      <c r="V105" s="14"/>
      <c r="W105" s="14"/>
      <c r="X105" s="13"/>
      <c r="Y105" s="14"/>
      <c r="Z105" s="14"/>
      <c r="AA105" s="14"/>
      <c r="AB105" s="14"/>
      <c r="AC105" s="15"/>
    </row>
    <row r="106" spans="1:29" thickBot="1" x14ac:dyDescent="0.35">
      <c r="A106" s="16"/>
      <c r="C106" s="14"/>
      <c r="D106" s="14"/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T106" s="17"/>
      <c r="U106" s="11"/>
      <c r="V106" s="14"/>
      <c r="W106" s="14"/>
      <c r="X106" s="13"/>
      <c r="Y106" s="14"/>
      <c r="Z106" s="14"/>
      <c r="AA106" s="14"/>
      <c r="AB106" s="14"/>
      <c r="AC106" s="15"/>
    </row>
    <row r="107" spans="1:29" thickBot="1" x14ac:dyDescent="0.35">
      <c r="A107" s="16"/>
      <c r="C107" s="14"/>
      <c r="D107" s="14"/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T107" s="17"/>
      <c r="U107" s="11"/>
      <c r="V107" s="14"/>
      <c r="W107" s="14"/>
      <c r="X107" s="13"/>
      <c r="Y107" s="14"/>
      <c r="Z107" s="14"/>
      <c r="AA107" s="14"/>
      <c r="AB107" s="14"/>
      <c r="AC107" s="15"/>
    </row>
    <row r="108" spans="1:29" thickBot="1" x14ac:dyDescent="0.35">
      <c r="A108" s="16"/>
      <c r="C108" s="14"/>
      <c r="D108" s="14"/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T108" s="17"/>
      <c r="U108" s="11"/>
      <c r="V108" s="14"/>
      <c r="W108" s="14"/>
      <c r="X108" s="13"/>
      <c r="Y108" s="14"/>
      <c r="Z108" s="14"/>
      <c r="AA108" s="14"/>
      <c r="AB108" s="14"/>
      <c r="AC108" s="15"/>
    </row>
    <row r="109" spans="1:29" thickBot="1" x14ac:dyDescent="0.35">
      <c r="A109" s="16"/>
      <c r="C109" s="14"/>
      <c r="D109" s="14"/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T109" s="17"/>
      <c r="U109" s="11"/>
      <c r="V109" s="14"/>
      <c r="W109" s="14"/>
      <c r="X109" s="13"/>
      <c r="Y109" s="14"/>
      <c r="Z109" s="14"/>
      <c r="AA109" s="14"/>
      <c r="AB109" s="14"/>
      <c r="AC109" s="15"/>
    </row>
    <row r="110" spans="1:29" thickBot="1" x14ac:dyDescent="0.35">
      <c r="A110" s="16"/>
      <c r="C110" s="14"/>
      <c r="D110" s="14"/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T110" s="17"/>
      <c r="U110" s="11"/>
      <c r="V110" s="14"/>
      <c r="W110" s="14"/>
      <c r="X110" s="13"/>
      <c r="Y110" s="14"/>
      <c r="Z110" s="14"/>
      <c r="AA110" s="14"/>
      <c r="AB110" s="14"/>
      <c r="AC110" s="15"/>
    </row>
    <row r="111" spans="1:29" thickBot="1" x14ac:dyDescent="0.35">
      <c r="A111" s="16"/>
      <c r="C111" s="14"/>
      <c r="D111" s="14"/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T111" s="17"/>
      <c r="U111" s="11"/>
      <c r="V111" s="14"/>
      <c r="W111" s="14"/>
      <c r="X111" s="13"/>
      <c r="Y111" s="14"/>
      <c r="Z111" s="14"/>
      <c r="AA111" s="14"/>
      <c r="AB111" s="14"/>
      <c r="AC111" s="15"/>
    </row>
    <row r="112" spans="1:29" thickBot="1" x14ac:dyDescent="0.35">
      <c r="A112" s="16"/>
      <c r="C112" s="14"/>
      <c r="D112" s="14"/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T112" s="17"/>
      <c r="U112" s="11"/>
      <c r="V112" s="14"/>
      <c r="W112" s="14"/>
      <c r="X112" s="13"/>
      <c r="Y112" s="14"/>
      <c r="Z112" s="14"/>
      <c r="AA112" s="14"/>
      <c r="AB112" s="14"/>
      <c r="AC112" s="15"/>
    </row>
    <row r="113" spans="1:29" thickBot="1" x14ac:dyDescent="0.35">
      <c r="A113" s="16"/>
      <c r="C113" s="14"/>
      <c r="D113" s="14"/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T113" s="17"/>
      <c r="U113" s="11"/>
      <c r="V113" s="14"/>
      <c r="W113" s="14"/>
      <c r="X113" s="13"/>
      <c r="Y113" s="14"/>
      <c r="Z113" s="14"/>
      <c r="AA113" s="14"/>
      <c r="AB113" s="14"/>
      <c r="AC113" s="15"/>
    </row>
    <row r="114" spans="1:29" thickBot="1" x14ac:dyDescent="0.35">
      <c r="A114" s="16"/>
      <c r="C114" s="14"/>
      <c r="D114" s="14"/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T114" s="17"/>
      <c r="U114" s="11"/>
      <c r="V114" s="14"/>
      <c r="W114" s="14"/>
      <c r="X114" s="13"/>
      <c r="Y114" s="14"/>
      <c r="Z114" s="14"/>
      <c r="AA114" s="14"/>
      <c r="AB114" s="14"/>
      <c r="AC114" s="15"/>
    </row>
    <row r="115" spans="1:29" thickBot="1" x14ac:dyDescent="0.35">
      <c r="A115" s="16"/>
      <c r="C115" s="14"/>
      <c r="D115" s="14"/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T115" s="17"/>
      <c r="U115" s="11"/>
      <c r="V115" s="14"/>
      <c r="W115" s="14"/>
      <c r="X115" s="13"/>
      <c r="Y115" s="14"/>
      <c r="Z115" s="14"/>
      <c r="AA115" s="14"/>
      <c r="AB115" s="14"/>
      <c r="AC115" s="15"/>
    </row>
    <row r="116" spans="1:29" thickBot="1" x14ac:dyDescent="0.35">
      <c r="A116" s="16"/>
      <c r="C116" s="14"/>
      <c r="D116" s="14"/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T116" s="17"/>
      <c r="U116" s="11"/>
      <c r="V116" s="14"/>
      <c r="W116" s="14"/>
      <c r="X116" s="13"/>
      <c r="Y116" s="14"/>
      <c r="Z116" s="14"/>
      <c r="AA116" s="14"/>
      <c r="AB116" s="14"/>
      <c r="AC116" s="15"/>
    </row>
    <row r="117" spans="1:29" thickBot="1" x14ac:dyDescent="0.35">
      <c r="A117" s="16"/>
      <c r="C117" s="14"/>
      <c r="D117" s="14"/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T117" s="17"/>
      <c r="U117" s="11"/>
      <c r="V117" s="14"/>
      <c r="W117" s="14"/>
      <c r="X117" s="13"/>
      <c r="Y117" s="14"/>
      <c r="Z117" s="14"/>
      <c r="AA117" s="14"/>
      <c r="AB117" s="14"/>
      <c r="AC117" s="15"/>
    </row>
    <row r="118" spans="1:29" thickBot="1" x14ac:dyDescent="0.35">
      <c r="A118" s="16"/>
      <c r="C118" s="14"/>
      <c r="D118" s="14"/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T118" s="17"/>
      <c r="U118" s="11"/>
      <c r="V118" s="14"/>
      <c r="W118" s="14"/>
      <c r="X118" s="13"/>
      <c r="Y118" s="14"/>
      <c r="Z118" s="14"/>
      <c r="AA118" s="14"/>
      <c r="AB118" s="14"/>
      <c r="AC118" s="15"/>
    </row>
    <row r="119" spans="1:29" thickBot="1" x14ac:dyDescent="0.35">
      <c r="A119" s="16"/>
      <c r="C119" s="14"/>
      <c r="D119" s="14"/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T119" s="17"/>
      <c r="U119" s="11"/>
      <c r="V119" s="14"/>
      <c r="W119" s="14"/>
      <c r="X119" s="13"/>
      <c r="Y119" s="14"/>
      <c r="Z119" s="14"/>
      <c r="AA119" s="14"/>
      <c r="AB119" s="14"/>
      <c r="AC119" s="15"/>
    </row>
    <row r="120" spans="1:29" thickBot="1" x14ac:dyDescent="0.35">
      <c r="A120" s="16"/>
      <c r="C120" s="14"/>
      <c r="D120" s="14"/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T120" s="17"/>
      <c r="U120" s="11"/>
      <c r="V120" s="14"/>
      <c r="W120" s="14"/>
      <c r="X120" s="13"/>
      <c r="Y120" s="14"/>
      <c r="Z120" s="14"/>
      <c r="AA120" s="14"/>
      <c r="AB120" s="14"/>
      <c r="AC120" s="15"/>
    </row>
    <row r="121" spans="1:29" thickBot="1" x14ac:dyDescent="0.35">
      <c r="A121" s="16"/>
      <c r="C121" s="14"/>
      <c r="D121" s="14"/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T121" s="17"/>
      <c r="U121" s="11"/>
      <c r="V121" s="14"/>
      <c r="W121" s="14"/>
      <c r="X121" s="13"/>
      <c r="Y121" s="14"/>
      <c r="Z121" s="14"/>
      <c r="AA121" s="14"/>
      <c r="AB121" s="14"/>
      <c r="AC121" s="15"/>
    </row>
    <row r="122" spans="1:29" thickBot="1" x14ac:dyDescent="0.35">
      <c r="A122" s="16"/>
      <c r="C122" s="14"/>
      <c r="D122" s="14"/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T122" s="17"/>
      <c r="U122" s="11"/>
      <c r="V122" s="14"/>
      <c r="W122" s="14"/>
      <c r="X122" s="13"/>
      <c r="Y122" s="14"/>
      <c r="Z122" s="14"/>
      <c r="AA122" s="14"/>
      <c r="AB122" s="14"/>
      <c r="AC122" s="15"/>
    </row>
    <row r="123" spans="1:29" thickBot="1" x14ac:dyDescent="0.35">
      <c r="A123" s="16"/>
      <c r="C123" s="14"/>
      <c r="D123" s="14"/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T123" s="17"/>
      <c r="U123" s="11"/>
      <c r="V123" s="14"/>
      <c r="W123" s="14"/>
      <c r="X123" s="13"/>
      <c r="Y123" s="14"/>
      <c r="Z123" s="14"/>
      <c r="AA123" s="14"/>
      <c r="AB123" s="14"/>
      <c r="AC123" s="15"/>
    </row>
    <row r="124" spans="1:29" thickBot="1" x14ac:dyDescent="0.35">
      <c r="A124" s="16"/>
      <c r="C124" s="14"/>
      <c r="D124" s="14"/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T124" s="17"/>
      <c r="U124" s="11"/>
      <c r="V124" s="14"/>
      <c r="W124" s="14"/>
      <c r="X124" s="13"/>
      <c r="Y124" s="14"/>
      <c r="Z124" s="14"/>
      <c r="AA124" s="14"/>
      <c r="AB124" s="14"/>
      <c r="AC124" s="15"/>
    </row>
    <row r="125" spans="1:29" thickBot="1" x14ac:dyDescent="0.35">
      <c r="A125" s="16"/>
      <c r="C125" s="14"/>
      <c r="D125" s="14"/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T125" s="17"/>
      <c r="U125" s="11"/>
      <c r="V125" s="14"/>
      <c r="W125" s="14"/>
      <c r="X125" s="13"/>
      <c r="Y125" s="14"/>
      <c r="Z125" s="14"/>
      <c r="AA125" s="14"/>
      <c r="AB125" s="14"/>
      <c r="AC125" s="15"/>
    </row>
    <row r="126" spans="1:29" thickBot="1" x14ac:dyDescent="0.35">
      <c r="A126" s="16"/>
      <c r="C126" s="14"/>
      <c r="D126" s="14"/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T126" s="17"/>
      <c r="U126" s="11"/>
      <c r="V126" s="14"/>
      <c r="W126" s="14"/>
      <c r="X126" s="13"/>
      <c r="Y126" s="14"/>
      <c r="Z126" s="14"/>
      <c r="AA126" s="14"/>
      <c r="AB126" s="14"/>
      <c r="AC126" s="15"/>
    </row>
    <row r="127" spans="1:29" thickBot="1" x14ac:dyDescent="0.35">
      <c r="A127" s="16"/>
      <c r="C127" s="14"/>
      <c r="D127" s="14"/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T127" s="17"/>
      <c r="U127" s="11"/>
      <c r="V127" s="14"/>
      <c r="W127" s="14"/>
      <c r="X127" s="13"/>
      <c r="Y127" s="14"/>
      <c r="Z127" s="14"/>
      <c r="AA127" s="14"/>
      <c r="AB127" s="14"/>
      <c r="AC127" s="15"/>
    </row>
    <row r="128" spans="1:29" thickBot="1" x14ac:dyDescent="0.35">
      <c r="A128" s="16"/>
      <c r="C128" s="14"/>
      <c r="D128" s="14"/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T128" s="17"/>
      <c r="U128" s="11"/>
      <c r="V128" s="14"/>
      <c r="W128" s="14"/>
      <c r="X128" s="13"/>
      <c r="Y128" s="14"/>
      <c r="Z128" s="14"/>
      <c r="AA128" s="14"/>
      <c r="AB128" s="14"/>
      <c r="AC128" s="15"/>
    </row>
    <row r="129" spans="1:29" thickBot="1" x14ac:dyDescent="0.35">
      <c r="A129" s="16"/>
      <c r="C129" s="14"/>
      <c r="D129" s="14"/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T129" s="17"/>
      <c r="U129" s="11"/>
      <c r="V129" s="14"/>
      <c r="W129" s="14"/>
      <c r="X129" s="13"/>
      <c r="Y129" s="14"/>
      <c r="Z129" s="14"/>
      <c r="AA129" s="14"/>
      <c r="AB129" s="14"/>
      <c r="AC129" s="15"/>
    </row>
    <row r="130" spans="1:29" thickBot="1" x14ac:dyDescent="0.35">
      <c r="A130" s="16"/>
      <c r="C130" s="14"/>
      <c r="D130" s="14"/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T130" s="17"/>
      <c r="U130" s="11"/>
      <c r="V130" s="14"/>
      <c r="W130" s="14"/>
      <c r="X130" s="13"/>
      <c r="Y130" s="14"/>
      <c r="Z130" s="14"/>
      <c r="AA130" s="14"/>
      <c r="AB130" s="14"/>
      <c r="AC130" s="15"/>
    </row>
    <row r="131" spans="1:29" thickBot="1" x14ac:dyDescent="0.35">
      <c r="A131" s="16"/>
      <c r="C131" s="14"/>
      <c r="D131" s="14"/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T131" s="17"/>
      <c r="U131" s="11"/>
      <c r="V131" s="14"/>
      <c r="W131" s="14"/>
      <c r="X131" s="13"/>
      <c r="Y131" s="14"/>
      <c r="Z131" s="14"/>
      <c r="AA131" s="14"/>
      <c r="AB131" s="14"/>
      <c r="AC131" s="15"/>
    </row>
    <row r="132" spans="1:29" thickBot="1" x14ac:dyDescent="0.35">
      <c r="A132" s="16"/>
      <c r="C132" s="14"/>
      <c r="D132" s="14"/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T132" s="17"/>
      <c r="U132" s="11"/>
      <c r="V132" s="14"/>
      <c r="W132" s="14"/>
      <c r="X132" s="13"/>
      <c r="Y132" s="14"/>
      <c r="Z132" s="14"/>
      <c r="AA132" s="14"/>
      <c r="AB132" s="14"/>
      <c r="AC132" s="15"/>
    </row>
    <row r="133" spans="1:29" thickBot="1" x14ac:dyDescent="0.35">
      <c r="A133" s="16"/>
      <c r="C133" s="14"/>
      <c r="D133" s="14"/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T133" s="17"/>
      <c r="U133" s="11"/>
      <c r="V133" s="14"/>
      <c r="W133" s="14"/>
      <c r="X133" s="13"/>
      <c r="Y133" s="14"/>
      <c r="Z133" s="14"/>
      <c r="AA133" s="14"/>
      <c r="AB133" s="14"/>
      <c r="AC133" s="15"/>
    </row>
    <row r="134" spans="1:29" thickBot="1" x14ac:dyDescent="0.35">
      <c r="A134" s="16"/>
      <c r="C134" s="14"/>
      <c r="D134" s="14"/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T134" s="17"/>
      <c r="U134" s="11"/>
      <c r="V134" s="14"/>
      <c r="W134" s="14"/>
      <c r="X134" s="13"/>
      <c r="Y134" s="14"/>
      <c r="Z134" s="14"/>
      <c r="AA134" s="14"/>
      <c r="AB134" s="14"/>
      <c r="AC134" s="15"/>
    </row>
    <row r="135" spans="1:29" thickBot="1" x14ac:dyDescent="0.35">
      <c r="A135" s="16"/>
      <c r="C135" s="14"/>
      <c r="D135" s="14"/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T135" s="17"/>
      <c r="U135" s="11"/>
      <c r="V135" s="14"/>
      <c r="W135" s="14"/>
      <c r="X135" s="13"/>
      <c r="Y135" s="14"/>
      <c r="Z135" s="14"/>
      <c r="AA135" s="14"/>
      <c r="AB135" s="14"/>
      <c r="AC135" s="15"/>
    </row>
    <row r="136" spans="1:29" thickBot="1" x14ac:dyDescent="0.35">
      <c r="A136" s="16"/>
      <c r="C136" s="14"/>
      <c r="D136" s="14"/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T136" s="17"/>
      <c r="U136" s="11"/>
      <c r="V136" s="14"/>
      <c r="W136" s="14"/>
      <c r="X136" s="13"/>
      <c r="Y136" s="14"/>
      <c r="Z136" s="14"/>
      <c r="AA136" s="14"/>
      <c r="AB136" s="14"/>
      <c r="AC136" s="15"/>
    </row>
    <row r="137" spans="1:29" thickBot="1" x14ac:dyDescent="0.35">
      <c r="A137" s="16"/>
      <c r="C137" s="14"/>
      <c r="D137" s="14"/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T137" s="17"/>
      <c r="U137" s="11"/>
      <c r="V137" s="14"/>
      <c r="W137" s="14"/>
      <c r="X137" s="13"/>
      <c r="Y137" s="14"/>
      <c r="Z137" s="14"/>
      <c r="AA137" s="14"/>
      <c r="AB137" s="14"/>
      <c r="AC137" s="15"/>
    </row>
    <row r="138" spans="1:29" thickBot="1" x14ac:dyDescent="0.35">
      <c r="A138" s="16"/>
      <c r="C138" s="14"/>
      <c r="D138" s="14"/>
      <c r="E138" s="14"/>
      <c r="F138" s="14"/>
      <c r="G138" s="14"/>
      <c r="H138" s="15"/>
      <c r="I138" s="14"/>
      <c r="J138" s="14"/>
      <c r="K138" s="14"/>
      <c r="L138" s="14"/>
      <c r="M138" s="14"/>
      <c r="N138" s="14"/>
      <c r="O138" s="15"/>
      <c r="P138" s="14"/>
      <c r="Q138" s="14"/>
      <c r="T138" s="17"/>
      <c r="U138" s="11"/>
      <c r="V138" s="14"/>
      <c r="W138" s="14"/>
      <c r="X138" s="13"/>
      <c r="Y138" s="14"/>
      <c r="Z138" s="14"/>
      <c r="AA138" s="14"/>
      <c r="AB138" s="14"/>
      <c r="AC138" s="15"/>
    </row>
    <row r="139" spans="1:29" thickBot="1" x14ac:dyDescent="0.35">
      <c r="A139" s="16"/>
      <c r="C139" s="14"/>
      <c r="D139" s="14"/>
      <c r="E139" s="14"/>
      <c r="F139" s="14"/>
      <c r="G139" s="14"/>
      <c r="H139" s="15"/>
      <c r="I139" s="14"/>
      <c r="J139" s="14"/>
      <c r="K139" s="14"/>
      <c r="L139" s="14"/>
      <c r="M139" s="14"/>
      <c r="N139" s="14"/>
      <c r="O139" s="15"/>
      <c r="P139" s="14"/>
      <c r="Q139" s="14"/>
      <c r="T139" s="17"/>
      <c r="U139" s="11"/>
      <c r="V139" s="14"/>
      <c r="W139" s="14"/>
      <c r="X139" s="13"/>
      <c r="Y139" s="14"/>
      <c r="Z139" s="14"/>
      <c r="AA139" s="14"/>
      <c r="AB139" s="14"/>
      <c r="AC139" s="15"/>
    </row>
    <row r="140" spans="1:29" thickBot="1" x14ac:dyDescent="0.35">
      <c r="A140" s="16"/>
      <c r="C140" s="14"/>
      <c r="D140" s="14"/>
      <c r="E140" s="14"/>
      <c r="F140" s="14"/>
      <c r="G140" s="14"/>
      <c r="H140" s="15"/>
      <c r="I140" s="14"/>
      <c r="J140" s="14"/>
      <c r="K140" s="14"/>
      <c r="L140" s="14"/>
      <c r="M140" s="14"/>
      <c r="N140" s="14"/>
      <c r="O140" s="15"/>
      <c r="P140" s="14"/>
      <c r="Q140" s="14"/>
      <c r="T140" s="17"/>
      <c r="U140" s="11"/>
      <c r="V140" s="14"/>
      <c r="W140" s="14"/>
      <c r="X140" s="13"/>
      <c r="Y140" s="14"/>
      <c r="Z140" s="14"/>
      <c r="AA140" s="14"/>
      <c r="AB140" s="14"/>
      <c r="AC140" s="15"/>
    </row>
    <row r="141" spans="1:29" thickBot="1" x14ac:dyDescent="0.35">
      <c r="A141" s="16"/>
      <c r="C141" s="14"/>
      <c r="D141" s="14"/>
      <c r="E141" s="14"/>
      <c r="F141" s="14"/>
      <c r="G141" s="14"/>
      <c r="H141" s="15"/>
      <c r="I141" s="14"/>
      <c r="J141" s="14"/>
      <c r="K141" s="14"/>
      <c r="L141" s="14"/>
      <c r="M141" s="14"/>
      <c r="N141" s="14"/>
      <c r="O141" s="15"/>
      <c r="P141" s="14"/>
      <c r="Q141" s="14"/>
      <c r="T141" s="17"/>
      <c r="U141" s="11"/>
      <c r="V141" s="14"/>
      <c r="W141" s="14"/>
      <c r="X141" s="13"/>
      <c r="Y141" s="14"/>
      <c r="Z141" s="14"/>
      <c r="AA141" s="14"/>
      <c r="AB141" s="14"/>
      <c r="AC141" s="15"/>
    </row>
    <row r="142" spans="1:29" thickBot="1" x14ac:dyDescent="0.35">
      <c r="A142" s="16"/>
      <c r="C142" s="14"/>
      <c r="D142" s="14"/>
      <c r="E142" s="14"/>
      <c r="F142" s="14"/>
      <c r="G142" s="14"/>
      <c r="H142" s="15"/>
      <c r="I142" s="14"/>
      <c r="J142" s="14"/>
      <c r="K142" s="14"/>
      <c r="L142" s="14"/>
      <c r="M142" s="14"/>
      <c r="N142" s="14"/>
      <c r="O142" s="15"/>
      <c r="P142" s="14"/>
      <c r="Q142" s="14"/>
      <c r="T142" s="17"/>
      <c r="U142" s="11"/>
      <c r="V142" s="14"/>
      <c r="W142" s="14"/>
      <c r="X142" s="13"/>
      <c r="Y142" s="14"/>
      <c r="Z142" s="14"/>
      <c r="AA142" s="14"/>
      <c r="AB142" s="14"/>
      <c r="AC142" s="15"/>
    </row>
    <row r="143" spans="1:29" thickBot="1" x14ac:dyDescent="0.35">
      <c r="A143" s="16"/>
      <c r="C143" s="14"/>
      <c r="D143" s="14"/>
      <c r="E143" s="14"/>
      <c r="F143" s="14"/>
      <c r="G143" s="14"/>
      <c r="H143" s="15"/>
      <c r="I143" s="14"/>
      <c r="J143" s="14"/>
      <c r="K143" s="14"/>
      <c r="L143" s="14"/>
      <c r="M143" s="14"/>
      <c r="N143" s="14"/>
      <c r="O143" s="15"/>
      <c r="P143" s="14"/>
      <c r="Q143" s="14"/>
      <c r="T143" s="17"/>
      <c r="U143" s="11"/>
      <c r="V143" s="14"/>
      <c r="W143" s="14"/>
      <c r="X143" s="13"/>
      <c r="Y143" s="14"/>
      <c r="Z143" s="14"/>
      <c r="AA143" s="14"/>
      <c r="AB143" s="14"/>
      <c r="AC143" s="15"/>
    </row>
    <row r="144" spans="1:29" thickBot="1" x14ac:dyDescent="0.35">
      <c r="A144" s="16"/>
      <c r="C144" s="14"/>
      <c r="D144" s="14"/>
      <c r="E144" s="14"/>
      <c r="F144" s="14"/>
      <c r="G144" s="14"/>
      <c r="H144" s="15"/>
      <c r="I144" s="14"/>
      <c r="J144" s="14"/>
      <c r="K144" s="14"/>
      <c r="L144" s="14"/>
      <c r="M144" s="14"/>
      <c r="N144" s="14"/>
      <c r="O144" s="15"/>
      <c r="P144" s="14"/>
      <c r="Q144" s="14"/>
      <c r="T144" s="17"/>
      <c r="U144" s="11"/>
      <c r="V144" s="14"/>
      <c r="W144" s="14"/>
      <c r="X144" s="13"/>
      <c r="Y144" s="14"/>
      <c r="Z144" s="14"/>
      <c r="AA144" s="14"/>
      <c r="AB144" s="14"/>
      <c r="AC144" s="15"/>
    </row>
    <row r="145" spans="1:29" thickBot="1" x14ac:dyDescent="0.35">
      <c r="A145" s="16"/>
      <c r="C145" s="14"/>
      <c r="D145" s="14"/>
      <c r="E145" s="14"/>
      <c r="F145" s="14"/>
      <c r="G145" s="14"/>
      <c r="H145" s="15"/>
      <c r="I145" s="14"/>
      <c r="J145" s="14"/>
      <c r="K145" s="14"/>
      <c r="L145" s="14"/>
      <c r="M145" s="14"/>
      <c r="N145" s="14"/>
      <c r="O145" s="15"/>
      <c r="P145" s="14"/>
      <c r="Q145" s="14"/>
      <c r="T145" s="17"/>
      <c r="U145" s="11"/>
      <c r="V145" s="14"/>
      <c r="W145" s="14"/>
      <c r="X145" s="13"/>
      <c r="Y145" s="14"/>
      <c r="Z145" s="14"/>
      <c r="AA145" s="14"/>
      <c r="AB145" s="14"/>
      <c r="AC145" s="15"/>
    </row>
    <row r="146" spans="1:29" thickBot="1" x14ac:dyDescent="0.35">
      <c r="A146" s="16"/>
      <c r="C146" s="14"/>
      <c r="D146" s="14"/>
      <c r="E146" s="14"/>
      <c r="F146" s="14"/>
      <c r="G146" s="14"/>
      <c r="H146" s="15"/>
      <c r="I146" s="14"/>
      <c r="J146" s="14"/>
      <c r="K146" s="14"/>
      <c r="L146" s="14"/>
      <c r="M146" s="14"/>
      <c r="N146" s="14"/>
      <c r="O146" s="15"/>
      <c r="P146" s="14"/>
      <c r="Q146" s="14"/>
      <c r="T146" s="17"/>
      <c r="U146" s="11"/>
      <c r="V146" s="14"/>
      <c r="W146" s="14"/>
      <c r="X146" s="13"/>
      <c r="Y146" s="14"/>
      <c r="Z146" s="14"/>
      <c r="AA146" s="14"/>
      <c r="AB146" s="14"/>
      <c r="AC146" s="15"/>
    </row>
    <row r="147" spans="1:29" thickBot="1" x14ac:dyDescent="0.35">
      <c r="A147" s="16"/>
      <c r="C147" s="14"/>
      <c r="D147" s="14"/>
      <c r="E147" s="14"/>
      <c r="F147" s="14"/>
      <c r="G147" s="14"/>
      <c r="H147" s="15"/>
      <c r="I147" s="14"/>
      <c r="J147" s="14"/>
      <c r="K147" s="14"/>
      <c r="L147" s="14"/>
      <c r="M147" s="14"/>
      <c r="N147" s="14"/>
      <c r="O147" s="15"/>
      <c r="P147" s="14"/>
      <c r="Q147" s="14"/>
      <c r="T147" s="17"/>
      <c r="U147" s="11"/>
      <c r="V147" s="14"/>
      <c r="W147" s="14"/>
      <c r="X147" s="13"/>
      <c r="Y147" s="14"/>
      <c r="Z147" s="14"/>
      <c r="AA147" s="14"/>
      <c r="AB147" s="14"/>
      <c r="AC147" s="15"/>
    </row>
    <row r="148" spans="1:29" thickBot="1" x14ac:dyDescent="0.35">
      <c r="A148" s="16"/>
      <c r="C148" s="14"/>
      <c r="D148" s="14"/>
      <c r="E148" s="14"/>
      <c r="F148" s="14"/>
      <c r="G148" s="14"/>
      <c r="H148" s="15"/>
      <c r="I148" s="14"/>
      <c r="J148" s="14"/>
      <c r="K148" s="14"/>
      <c r="L148" s="14"/>
      <c r="M148" s="14"/>
      <c r="N148" s="14"/>
      <c r="O148" s="15"/>
      <c r="P148" s="14"/>
      <c r="Q148" s="14"/>
      <c r="T148" s="17"/>
      <c r="U148" s="11"/>
      <c r="V148" s="14"/>
      <c r="W148" s="14"/>
      <c r="X148" s="13"/>
      <c r="Y148" s="14"/>
      <c r="Z148" s="14"/>
      <c r="AA148" s="14"/>
      <c r="AB148" s="14"/>
      <c r="AC148" s="15"/>
    </row>
    <row r="149" spans="1:29" thickBot="1" x14ac:dyDescent="0.35">
      <c r="A149" s="16"/>
      <c r="C149" s="14"/>
      <c r="D149" s="14"/>
      <c r="E149" s="14"/>
      <c r="F149" s="14"/>
      <c r="G149" s="14"/>
      <c r="H149" s="15"/>
      <c r="I149" s="14"/>
      <c r="J149" s="14"/>
      <c r="K149" s="14"/>
      <c r="L149" s="14"/>
      <c r="M149" s="14"/>
      <c r="N149" s="14"/>
      <c r="O149" s="15"/>
      <c r="P149" s="14"/>
      <c r="Q149" s="14"/>
      <c r="T149" s="17"/>
      <c r="U149" s="11"/>
      <c r="V149" s="14"/>
      <c r="W149" s="14"/>
      <c r="X149" s="13"/>
      <c r="Y149" s="14"/>
      <c r="Z149" s="14"/>
      <c r="AA149" s="14"/>
      <c r="AB149" s="14"/>
      <c r="AC149" s="15"/>
    </row>
    <row r="150" spans="1:29" thickBot="1" x14ac:dyDescent="0.35">
      <c r="A150" s="16"/>
      <c r="C150" s="14"/>
      <c r="D150" s="14"/>
      <c r="E150" s="14"/>
      <c r="F150" s="14"/>
      <c r="G150" s="14"/>
      <c r="H150" s="15"/>
      <c r="I150" s="14"/>
      <c r="J150" s="14"/>
      <c r="K150" s="14"/>
      <c r="L150" s="14"/>
      <c r="M150" s="14"/>
      <c r="N150" s="14"/>
      <c r="O150" s="15"/>
      <c r="P150" s="14"/>
      <c r="Q150" s="14"/>
      <c r="T150" s="17"/>
      <c r="U150" s="11"/>
      <c r="V150" s="14"/>
      <c r="W150" s="14"/>
      <c r="X150" s="13"/>
      <c r="Y150" s="14"/>
      <c r="Z150" s="14"/>
      <c r="AA150" s="14"/>
      <c r="AB150" s="14"/>
      <c r="AC150" s="15"/>
    </row>
    <row r="151" spans="1:29" thickBot="1" x14ac:dyDescent="0.35">
      <c r="A151" s="16"/>
      <c r="C151" s="14"/>
      <c r="D151" s="14"/>
      <c r="E151" s="14"/>
      <c r="F151" s="14"/>
      <c r="G151" s="14"/>
      <c r="H151" s="15"/>
      <c r="I151" s="14"/>
      <c r="J151" s="14"/>
      <c r="K151" s="14"/>
      <c r="L151" s="14"/>
      <c r="M151" s="14"/>
      <c r="N151" s="14"/>
      <c r="O151" s="15"/>
      <c r="P151" s="14"/>
      <c r="Q151" s="14"/>
      <c r="T151" s="17"/>
      <c r="U151" s="11"/>
      <c r="V151" s="14"/>
      <c r="W151" s="14"/>
      <c r="X151" s="13"/>
      <c r="Y151" s="14"/>
      <c r="Z151" s="14"/>
      <c r="AA151" s="14"/>
      <c r="AB151" s="14"/>
      <c r="AC151" s="15"/>
    </row>
    <row r="152" spans="1:29" thickBot="1" x14ac:dyDescent="0.35">
      <c r="A152" s="16"/>
      <c r="C152" s="14"/>
      <c r="D152" s="14"/>
      <c r="E152" s="14"/>
      <c r="F152" s="14"/>
      <c r="G152" s="14"/>
      <c r="H152" s="15"/>
      <c r="I152" s="14"/>
      <c r="J152" s="14"/>
      <c r="K152" s="14"/>
      <c r="L152" s="14"/>
      <c r="M152" s="14"/>
      <c r="N152" s="14"/>
      <c r="O152" s="15"/>
      <c r="P152" s="14"/>
      <c r="Q152" s="14"/>
      <c r="T152" s="17"/>
      <c r="U152" s="11"/>
      <c r="V152" s="14"/>
      <c r="W152" s="14"/>
      <c r="X152" s="13"/>
      <c r="Y152" s="14"/>
      <c r="Z152" s="14"/>
      <c r="AA152" s="14"/>
      <c r="AB152" s="14"/>
      <c r="AC152" s="15"/>
    </row>
    <row r="153" spans="1:29" thickBot="1" x14ac:dyDescent="0.35">
      <c r="A153" s="16"/>
      <c r="C153" s="14"/>
      <c r="D153" s="14"/>
      <c r="E153" s="14"/>
      <c r="F153" s="14"/>
      <c r="G153" s="14"/>
      <c r="H153" s="15"/>
      <c r="I153" s="14"/>
      <c r="J153" s="14"/>
      <c r="K153" s="14"/>
      <c r="L153" s="14"/>
      <c r="M153" s="14"/>
      <c r="N153" s="14"/>
      <c r="O153" s="15"/>
      <c r="P153" s="14"/>
      <c r="Q153" s="14"/>
      <c r="T153" s="17"/>
      <c r="U153" s="11"/>
      <c r="V153" s="14"/>
      <c r="W153" s="14"/>
      <c r="X153" s="13"/>
      <c r="Y153" s="14"/>
      <c r="Z153" s="14"/>
      <c r="AA153" s="14"/>
      <c r="AB153" s="14"/>
      <c r="AC153" s="15"/>
    </row>
    <row r="154" spans="1:29" thickBot="1" x14ac:dyDescent="0.35">
      <c r="A154" s="16"/>
      <c r="C154" s="14"/>
      <c r="D154" s="14"/>
      <c r="E154" s="14"/>
      <c r="F154" s="14"/>
      <c r="G154" s="14"/>
      <c r="H154" s="15"/>
      <c r="I154" s="14"/>
      <c r="J154" s="14"/>
      <c r="K154" s="14"/>
      <c r="L154" s="14"/>
      <c r="M154" s="14"/>
      <c r="N154" s="14"/>
      <c r="O154" s="15"/>
      <c r="P154" s="14"/>
      <c r="Q154" s="14"/>
      <c r="T154" s="17"/>
      <c r="U154" s="11"/>
      <c r="V154" s="14"/>
      <c r="W154" s="14"/>
      <c r="X154" s="13"/>
      <c r="Y154" s="14"/>
      <c r="Z154" s="14"/>
      <c r="AA154" s="14"/>
      <c r="AB154" s="14"/>
      <c r="AC154" s="15"/>
    </row>
    <row r="155" spans="1:29" thickBot="1" x14ac:dyDescent="0.35">
      <c r="A155" s="16"/>
      <c r="C155" s="14"/>
      <c r="D155" s="14"/>
      <c r="E155" s="14"/>
      <c r="F155" s="14"/>
      <c r="G155" s="14"/>
      <c r="H155" s="15"/>
      <c r="I155" s="14"/>
      <c r="J155" s="14"/>
      <c r="K155" s="14"/>
      <c r="L155" s="14"/>
      <c r="M155" s="14"/>
      <c r="N155" s="14"/>
      <c r="O155" s="15"/>
      <c r="P155" s="14"/>
      <c r="Q155" s="14"/>
      <c r="T155" s="17"/>
      <c r="U155" s="11"/>
      <c r="V155" s="14"/>
      <c r="W155" s="14"/>
      <c r="X155" s="13"/>
      <c r="Y155" s="14"/>
      <c r="Z155" s="14"/>
      <c r="AA155" s="14"/>
      <c r="AB155" s="14"/>
      <c r="AC155" s="15"/>
    </row>
    <row r="156" spans="1:29" thickBot="1" x14ac:dyDescent="0.35">
      <c r="A156" s="16"/>
      <c r="C156" s="14"/>
      <c r="D156" s="14"/>
      <c r="E156" s="14"/>
      <c r="F156" s="14"/>
      <c r="G156" s="14"/>
      <c r="H156" s="15"/>
      <c r="I156" s="14"/>
      <c r="J156" s="14"/>
      <c r="K156" s="14"/>
      <c r="L156" s="14"/>
      <c r="M156" s="14"/>
      <c r="N156" s="14"/>
      <c r="O156" s="15"/>
      <c r="P156" s="14"/>
      <c r="Q156" s="14"/>
      <c r="T156" s="17"/>
      <c r="U156" s="11"/>
      <c r="V156" s="14"/>
      <c r="W156" s="14"/>
      <c r="X156" s="13"/>
      <c r="Y156" s="14"/>
      <c r="Z156" s="14"/>
      <c r="AA156" s="14"/>
      <c r="AB156" s="14"/>
      <c r="AC156" s="15"/>
    </row>
    <row r="157" spans="1:29" thickBot="1" x14ac:dyDescent="0.35">
      <c r="A157" s="16"/>
      <c r="C157" s="14"/>
      <c r="D157" s="14"/>
      <c r="E157" s="14"/>
      <c r="F157" s="14"/>
      <c r="G157" s="14"/>
      <c r="H157" s="15"/>
      <c r="I157" s="14"/>
      <c r="J157" s="14"/>
      <c r="K157" s="14"/>
      <c r="L157" s="14"/>
      <c r="M157" s="14"/>
      <c r="N157" s="14"/>
      <c r="O157" s="15"/>
      <c r="P157" s="14"/>
      <c r="Q157" s="14"/>
      <c r="T157" s="17"/>
      <c r="U157" s="11"/>
      <c r="V157" s="14"/>
      <c r="W157" s="14"/>
      <c r="X157" s="13"/>
      <c r="Y157" s="14"/>
      <c r="Z157" s="14"/>
      <c r="AA157" s="14"/>
      <c r="AB157" s="14"/>
      <c r="AC157" s="15"/>
    </row>
    <row r="158" spans="1:29" thickBot="1" x14ac:dyDescent="0.35">
      <c r="A158" s="16"/>
      <c r="C158" s="14"/>
      <c r="D158" s="14"/>
      <c r="E158" s="14"/>
      <c r="F158" s="14"/>
      <c r="G158" s="14"/>
      <c r="H158" s="15"/>
      <c r="I158" s="14"/>
      <c r="J158" s="14"/>
      <c r="K158" s="14"/>
      <c r="L158" s="14"/>
      <c r="M158" s="14"/>
      <c r="N158" s="14"/>
      <c r="O158" s="15"/>
      <c r="P158" s="14"/>
      <c r="Q158" s="14"/>
      <c r="T158" s="17"/>
      <c r="U158" s="11"/>
      <c r="V158" s="14"/>
      <c r="W158" s="14"/>
      <c r="X158" s="13"/>
      <c r="Y158" s="14"/>
      <c r="Z158" s="14"/>
      <c r="AA158" s="14"/>
      <c r="AB158" s="14"/>
      <c r="AC158" s="15"/>
    </row>
    <row r="159" spans="1:29" thickBot="1" x14ac:dyDescent="0.35">
      <c r="A159" s="16"/>
      <c r="C159" s="14"/>
      <c r="D159" s="14"/>
      <c r="E159" s="14"/>
      <c r="F159" s="14"/>
      <c r="G159" s="14"/>
      <c r="H159" s="15"/>
      <c r="I159" s="14"/>
      <c r="J159" s="14"/>
      <c r="K159" s="14"/>
      <c r="L159" s="14"/>
      <c r="M159" s="14"/>
      <c r="N159" s="14"/>
      <c r="O159" s="15"/>
      <c r="P159" s="14"/>
      <c r="Q159" s="14"/>
      <c r="T159" s="17"/>
      <c r="U159" s="11"/>
      <c r="V159" s="14"/>
      <c r="W159" s="14"/>
      <c r="X159" s="13"/>
      <c r="Y159" s="14"/>
      <c r="Z159" s="14"/>
      <c r="AA159" s="14"/>
      <c r="AB159" s="14"/>
      <c r="AC159" s="15"/>
    </row>
    <row r="160" spans="1:29" thickBot="1" x14ac:dyDescent="0.35">
      <c r="A160" s="16"/>
      <c r="C160" s="14"/>
      <c r="D160" s="14"/>
      <c r="E160" s="14"/>
      <c r="F160" s="14"/>
      <c r="G160" s="14"/>
      <c r="H160" s="15"/>
      <c r="I160" s="14"/>
      <c r="J160" s="14"/>
      <c r="K160" s="14"/>
      <c r="L160" s="14"/>
      <c r="M160" s="14"/>
      <c r="N160" s="14"/>
      <c r="O160" s="15"/>
      <c r="P160" s="14"/>
      <c r="Q160" s="14"/>
      <c r="T160" s="17"/>
      <c r="U160" s="11"/>
      <c r="V160" s="14"/>
      <c r="W160" s="14"/>
      <c r="X160" s="13"/>
      <c r="Y160" s="14"/>
      <c r="Z160" s="14"/>
      <c r="AA160" s="14"/>
      <c r="AB160" s="14"/>
      <c r="AC160" s="15"/>
    </row>
    <row r="161" spans="1:29" thickBot="1" x14ac:dyDescent="0.35">
      <c r="A161" s="16"/>
      <c r="C161" s="14"/>
      <c r="D161" s="14"/>
      <c r="E161" s="14"/>
      <c r="F161" s="14"/>
      <c r="G161" s="14"/>
      <c r="H161" s="15"/>
      <c r="I161" s="14"/>
      <c r="J161" s="14"/>
      <c r="K161" s="14"/>
      <c r="L161" s="14"/>
      <c r="M161" s="14"/>
      <c r="N161" s="14"/>
      <c r="O161" s="15"/>
      <c r="P161" s="14"/>
      <c r="Q161" s="14"/>
      <c r="T161" s="17"/>
      <c r="U161" s="11"/>
      <c r="V161" s="14"/>
      <c r="W161" s="14"/>
      <c r="X161" s="13"/>
      <c r="Y161" s="14"/>
      <c r="Z161" s="14"/>
      <c r="AA161" s="14"/>
      <c r="AB161" s="14"/>
      <c r="AC161" s="15"/>
    </row>
    <row r="162" spans="1:29" thickBot="1" x14ac:dyDescent="0.35">
      <c r="A162" s="16"/>
      <c r="C162" s="14"/>
      <c r="D162" s="14"/>
      <c r="E162" s="14"/>
      <c r="F162" s="14"/>
      <c r="G162" s="14"/>
      <c r="H162" s="15"/>
      <c r="I162" s="14"/>
      <c r="J162" s="14"/>
      <c r="K162" s="14"/>
      <c r="L162" s="14"/>
      <c r="M162" s="14"/>
      <c r="N162" s="14"/>
      <c r="O162" s="15"/>
      <c r="P162" s="14"/>
      <c r="Q162" s="14"/>
      <c r="T162" s="17"/>
      <c r="U162" s="11"/>
      <c r="V162" s="14"/>
      <c r="W162" s="14"/>
      <c r="X162" s="13"/>
      <c r="Y162" s="14"/>
      <c r="Z162" s="14"/>
      <c r="AA162" s="14"/>
      <c r="AB162" s="14"/>
      <c r="AC162" s="15"/>
    </row>
    <row r="163" spans="1:29" thickBot="1" x14ac:dyDescent="0.35">
      <c r="A163" s="16"/>
      <c r="C163" s="14"/>
      <c r="D163" s="14"/>
      <c r="E163" s="14"/>
      <c r="F163" s="14"/>
      <c r="G163" s="14"/>
      <c r="H163" s="15"/>
      <c r="I163" s="14"/>
      <c r="J163" s="14"/>
      <c r="K163" s="14"/>
      <c r="L163" s="14"/>
      <c r="M163" s="14"/>
      <c r="N163" s="14"/>
      <c r="O163" s="15"/>
      <c r="P163" s="14"/>
      <c r="Q163" s="14"/>
      <c r="T163" s="17"/>
      <c r="U163" s="11"/>
      <c r="V163" s="14"/>
      <c r="W163" s="14"/>
      <c r="X163" s="13"/>
      <c r="Y163" s="14"/>
      <c r="Z163" s="14"/>
      <c r="AA163" s="14"/>
      <c r="AB163" s="14"/>
      <c r="AC163" s="15"/>
    </row>
    <row r="164" spans="1:29" thickBot="1" x14ac:dyDescent="0.35">
      <c r="A164" s="16"/>
      <c r="C164" s="14"/>
      <c r="D164" s="14"/>
      <c r="E164" s="14"/>
      <c r="F164" s="14"/>
      <c r="G164" s="14"/>
      <c r="H164" s="15"/>
      <c r="I164" s="14"/>
      <c r="J164" s="14"/>
      <c r="K164" s="14"/>
      <c r="L164" s="14"/>
      <c r="M164" s="14"/>
      <c r="N164" s="14"/>
      <c r="O164" s="15"/>
      <c r="P164" s="14"/>
      <c r="Q164" s="14"/>
      <c r="T164" s="17"/>
      <c r="U164" s="11"/>
      <c r="V164" s="14"/>
      <c r="W164" s="14"/>
      <c r="X164" s="13"/>
      <c r="Y164" s="14"/>
      <c r="Z164" s="14"/>
      <c r="AA164" s="14"/>
      <c r="AB164" s="14"/>
      <c r="AC164" s="15"/>
    </row>
    <row r="165" spans="1:29" thickBot="1" x14ac:dyDescent="0.35">
      <c r="A165" s="16"/>
      <c r="C165" s="14"/>
      <c r="D165" s="14"/>
      <c r="E165" s="14"/>
      <c r="F165" s="14"/>
      <c r="G165" s="14"/>
      <c r="H165" s="15"/>
      <c r="I165" s="14"/>
      <c r="J165" s="14"/>
      <c r="K165" s="14"/>
      <c r="L165" s="14"/>
      <c r="M165" s="14"/>
      <c r="N165" s="14"/>
      <c r="O165" s="15"/>
      <c r="P165" s="14"/>
      <c r="Q165" s="14"/>
      <c r="T165" s="17"/>
      <c r="U165" s="11"/>
      <c r="V165" s="14"/>
      <c r="W165" s="14"/>
      <c r="X165" s="13"/>
      <c r="Y165" s="14"/>
      <c r="Z165" s="14"/>
      <c r="AA165" s="14"/>
      <c r="AB165" s="14"/>
      <c r="AC165" s="15"/>
    </row>
    <row r="166" spans="1:29" thickBot="1" x14ac:dyDescent="0.35">
      <c r="A166" s="16"/>
      <c r="C166" s="14"/>
      <c r="D166" s="14"/>
      <c r="E166" s="14"/>
      <c r="F166" s="14"/>
      <c r="G166" s="14"/>
      <c r="H166" s="15"/>
      <c r="I166" s="14"/>
      <c r="J166" s="14"/>
      <c r="K166" s="14"/>
      <c r="L166" s="14"/>
      <c r="M166" s="14"/>
      <c r="N166" s="14"/>
      <c r="O166" s="15"/>
      <c r="P166" s="14"/>
      <c r="Q166" s="14"/>
      <c r="T166" s="17"/>
      <c r="U166" s="11"/>
      <c r="V166" s="14"/>
      <c r="W166" s="14"/>
      <c r="X166" s="13"/>
      <c r="Y166" s="14"/>
      <c r="Z166" s="14"/>
      <c r="AA166" s="14"/>
      <c r="AB166" s="14"/>
      <c r="AC166" s="15"/>
    </row>
    <row r="167" spans="1:29" thickBot="1" x14ac:dyDescent="0.35">
      <c r="A167" s="16"/>
      <c r="C167" s="14"/>
      <c r="D167" s="14"/>
      <c r="E167" s="14"/>
      <c r="F167" s="14"/>
      <c r="G167" s="14"/>
      <c r="H167" s="15"/>
      <c r="I167" s="14"/>
      <c r="J167" s="14"/>
      <c r="K167" s="14"/>
      <c r="L167" s="14"/>
      <c r="M167" s="14"/>
      <c r="N167" s="14"/>
      <c r="O167" s="15"/>
      <c r="P167" s="14"/>
      <c r="Q167" s="14"/>
      <c r="T167" s="17"/>
      <c r="U167" s="11"/>
      <c r="V167" s="14"/>
      <c r="W167" s="14"/>
      <c r="X167" s="13"/>
      <c r="Y167" s="14"/>
      <c r="Z167" s="14"/>
      <c r="AA167" s="14"/>
      <c r="AB167" s="14"/>
      <c r="AC167" s="15"/>
    </row>
    <row r="168" spans="1:29" thickBot="1" x14ac:dyDescent="0.35">
      <c r="A168" s="16"/>
      <c r="C168" s="14"/>
      <c r="D168" s="14"/>
      <c r="E168" s="14"/>
      <c r="F168" s="14"/>
      <c r="G168" s="14"/>
      <c r="H168" s="15"/>
      <c r="I168" s="14"/>
      <c r="J168" s="14"/>
      <c r="K168" s="14"/>
      <c r="L168" s="14"/>
      <c r="M168" s="14"/>
      <c r="N168" s="14"/>
      <c r="O168" s="15"/>
      <c r="P168" s="14"/>
      <c r="Q168" s="14"/>
      <c r="T168" s="17"/>
      <c r="U168" s="11"/>
      <c r="V168" s="14"/>
      <c r="W168" s="14"/>
      <c r="X168" s="13"/>
      <c r="Y168" s="14"/>
      <c r="Z168" s="14"/>
      <c r="AA168" s="14"/>
      <c r="AB168" s="14"/>
      <c r="AC168" s="15"/>
    </row>
    <row r="169" spans="1:29" thickBot="1" x14ac:dyDescent="0.35">
      <c r="A169" s="16"/>
      <c r="C169" s="14"/>
      <c r="D169" s="14"/>
      <c r="E169" s="14"/>
      <c r="F169" s="14"/>
      <c r="G169" s="14"/>
      <c r="H169" s="15"/>
      <c r="I169" s="14"/>
      <c r="J169" s="14"/>
      <c r="K169" s="14"/>
      <c r="L169" s="14"/>
      <c r="M169" s="14"/>
      <c r="N169" s="14"/>
      <c r="O169" s="15"/>
      <c r="P169" s="14"/>
      <c r="Q169" s="14"/>
      <c r="T169" s="17"/>
      <c r="U169" s="11"/>
      <c r="V169" s="14"/>
      <c r="W169" s="14"/>
      <c r="X169" s="13"/>
      <c r="Y169" s="14"/>
      <c r="Z169" s="14"/>
      <c r="AA169" s="14"/>
      <c r="AB169" s="14"/>
      <c r="AC169" s="15"/>
    </row>
    <row r="170" spans="1:29" thickBot="1" x14ac:dyDescent="0.35">
      <c r="A170" s="16"/>
      <c r="C170" s="14"/>
      <c r="D170" s="14"/>
      <c r="E170" s="14"/>
      <c r="F170" s="14"/>
      <c r="G170" s="14"/>
      <c r="H170" s="15"/>
      <c r="I170" s="14"/>
      <c r="J170" s="14"/>
      <c r="K170" s="14"/>
      <c r="L170" s="14"/>
      <c r="M170" s="14"/>
      <c r="N170" s="14"/>
      <c r="O170" s="15"/>
      <c r="P170" s="14"/>
      <c r="Q170" s="14"/>
      <c r="T170" s="17"/>
      <c r="U170" s="11"/>
      <c r="V170" s="14"/>
      <c r="W170" s="14"/>
      <c r="X170" s="13"/>
      <c r="Y170" s="14"/>
      <c r="Z170" s="14"/>
      <c r="AA170" s="14"/>
      <c r="AB170" s="14"/>
      <c r="AC170" s="15"/>
    </row>
    <row r="171" spans="1:29" thickBot="1" x14ac:dyDescent="0.35">
      <c r="A171" s="16"/>
      <c r="C171" s="14"/>
      <c r="D171" s="14"/>
      <c r="E171" s="14"/>
      <c r="F171" s="14"/>
      <c r="G171" s="14"/>
      <c r="H171" s="15"/>
      <c r="I171" s="14"/>
      <c r="J171" s="14"/>
      <c r="K171" s="14"/>
      <c r="L171" s="14"/>
      <c r="M171" s="14"/>
      <c r="N171" s="14"/>
      <c r="O171" s="15"/>
      <c r="P171" s="14"/>
      <c r="Q171" s="14"/>
      <c r="T171" s="17"/>
      <c r="U171" s="11"/>
      <c r="V171" s="14"/>
      <c r="W171" s="14"/>
      <c r="X171" s="13"/>
      <c r="Y171" s="14"/>
      <c r="Z171" s="14"/>
      <c r="AA171" s="14"/>
      <c r="AB171" s="14"/>
      <c r="AC171" s="15"/>
    </row>
    <row r="172" spans="1:29" thickBot="1" x14ac:dyDescent="0.35">
      <c r="A172" s="16"/>
      <c r="C172" s="14"/>
      <c r="D172" s="14"/>
      <c r="E172" s="14"/>
      <c r="F172" s="14"/>
      <c r="G172" s="14"/>
      <c r="H172" s="15"/>
      <c r="I172" s="14"/>
      <c r="J172" s="14"/>
      <c r="K172" s="14"/>
      <c r="L172" s="14"/>
      <c r="M172" s="14"/>
      <c r="N172" s="14"/>
      <c r="O172" s="15"/>
      <c r="P172" s="14"/>
      <c r="Q172" s="14"/>
      <c r="T172" s="17"/>
      <c r="U172" s="11"/>
      <c r="V172" s="14"/>
      <c r="W172" s="14"/>
      <c r="X172" s="13"/>
      <c r="Y172" s="14"/>
      <c r="Z172" s="14"/>
      <c r="AA172" s="14"/>
      <c r="AB172" s="14"/>
      <c r="AC172" s="15"/>
    </row>
    <row r="173" spans="1:29" thickBot="1" x14ac:dyDescent="0.35">
      <c r="A173" s="16"/>
      <c r="C173" s="14"/>
      <c r="D173" s="14"/>
      <c r="E173" s="14"/>
      <c r="F173" s="14"/>
      <c r="G173" s="14"/>
      <c r="H173" s="15"/>
      <c r="I173" s="14"/>
      <c r="J173" s="14"/>
      <c r="K173" s="14"/>
      <c r="L173" s="14"/>
      <c r="M173" s="14"/>
      <c r="N173" s="14"/>
      <c r="O173" s="15"/>
      <c r="P173" s="14"/>
      <c r="Q173" s="14"/>
      <c r="T173" s="17"/>
      <c r="U173" s="11"/>
      <c r="V173" s="14"/>
      <c r="W173" s="14"/>
      <c r="X173" s="13"/>
      <c r="Y173" s="14"/>
      <c r="Z173" s="14"/>
      <c r="AA173" s="14"/>
      <c r="AB173" s="14"/>
      <c r="AC173" s="15"/>
    </row>
    <row r="174" spans="1:29" ht="15" customHeight="1" thickBot="1" x14ac:dyDescent="0.35">
      <c r="A174" s="15"/>
      <c r="C174" s="15"/>
      <c r="D174" s="15"/>
      <c r="E174" s="15"/>
      <c r="F174" s="15"/>
      <c r="G174" s="15"/>
      <c r="H174" s="15"/>
      <c r="I174" s="15"/>
      <c r="J174" s="15"/>
      <c r="K174" s="15"/>
      <c r="L174" s="18"/>
      <c r="M174" s="15"/>
      <c r="N174" s="15"/>
      <c r="O174" s="15"/>
      <c r="P174" s="15"/>
      <c r="Q174" s="15"/>
      <c r="R174" s="22"/>
      <c r="S174" s="22"/>
      <c r="T174" s="15"/>
      <c r="U174" s="11"/>
      <c r="V174" s="15"/>
      <c r="W174" s="15"/>
      <c r="X174" s="15"/>
      <c r="Y174" s="15"/>
      <c r="Z174" s="15"/>
      <c r="AA174" s="15"/>
      <c r="AB174" s="18"/>
      <c r="AC174" s="15"/>
    </row>
  </sheetData>
  <phoneticPr fontId="4" type="noConversion"/>
  <pageMargins left="0.7" right="0.7" top="0.78740157499999996" bottom="0.78740157499999996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F100"/>
  <sheetViews>
    <sheetView workbookViewId="0">
      <selection activeCell="B1" sqref="B1"/>
    </sheetView>
  </sheetViews>
  <sheetFormatPr baseColWidth="10" defaultColWidth="14.44140625" defaultRowHeight="15" customHeight="1" x14ac:dyDescent="0.3"/>
  <cols>
    <col min="1" max="1" width="17.44140625" customWidth="1"/>
    <col min="2" max="2" width="11.5546875" customWidth="1"/>
    <col min="3" max="3" width="10.6640625" customWidth="1"/>
    <col min="4" max="4" width="16.77734375" bestFit="1" customWidth="1"/>
    <col min="5" max="5" width="12" bestFit="1" customWidth="1"/>
    <col min="6" max="11" width="10.6640625" customWidth="1"/>
  </cols>
  <sheetData>
    <row r="1" spans="1:6" ht="14.4" x14ac:dyDescent="0.3">
      <c r="A1" s="5" t="s">
        <v>54</v>
      </c>
      <c r="B1" s="1">
        <f>MAX(Table_1[Dive No.])</f>
        <v>1</v>
      </c>
      <c r="C1" s="2"/>
      <c r="D1" s="3"/>
      <c r="E1" s="5" t="s">
        <v>61</v>
      </c>
    </row>
    <row r="2" spans="1:6" ht="14.4" x14ac:dyDescent="0.3">
      <c r="A2" s="5" t="s">
        <v>56</v>
      </c>
      <c r="B2" s="1">
        <f>MAX(Table_1[time accumulated])</f>
        <v>27.999999999999901</v>
      </c>
      <c r="C2" s="2"/>
      <c r="D2" s="3"/>
      <c r="E2" s="5" t="s">
        <v>26</v>
      </c>
      <c r="F2" t="e">
        <f ca="1">_xludf.COUNTIF(Table_1[Country],"Egypt")</f>
        <v>#NAME?</v>
      </c>
    </row>
    <row r="3" spans="1:6" ht="14.4" x14ac:dyDescent="0.3">
      <c r="A3" s="5" t="s">
        <v>55</v>
      </c>
      <c r="B3" s="3" t="e">
        <f ca="1">(_xludf.SUM(divelog!$T$2:$T$174)/60)</f>
        <v>#NAME?</v>
      </c>
      <c r="C3" s="2"/>
      <c r="D3" s="3"/>
      <c r="E3" s="26" t="s">
        <v>28</v>
      </c>
      <c r="F3" t="e">
        <f ca="1">_xludf.COUNTIF(Table_1[Country],"Croatia")</f>
        <v>#NAME?</v>
      </c>
    </row>
    <row r="4" spans="1:6" ht="14.4" x14ac:dyDescent="0.3">
      <c r="A4" t="s">
        <v>31</v>
      </c>
      <c r="B4" s="3" t="e">
        <f ca="1">(_xludf.SUM(divelog!$T$2:$T$174)/1440)</f>
        <v>#NAME?</v>
      </c>
      <c r="E4" s="26" t="s">
        <v>29</v>
      </c>
      <c r="F4" t="e">
        <f ca="1">_xludf.COUNTIF(Table_1[Country],"Austria")</f>
        <v>#NAME?</v>
      </c>
    </row>
    <row r="5" spans="1:6" ht="14.4" x14ac:dyDescent="0.3">
      <c r="A5" t="s">
        <v>34</v>
      </c>
      <c r="B5" s="1" t="e">
        <f ca="1">_xludf.COUNTIF(Table_1[BM/SM],"sm")</f>
        <v>#NAME?</v>
      </c>
      <c r="E5" s="26" t="s">
        <v>27</v>
      </c>
      <c r="F5" t="e">
        <f ca="1">_xludf.COUNTIF(Table_1[Country],"Thailand")</f>
        <v>#NAME?</v>
      </c>
    </row>
    <row r="6" spans="1:6" ht="14.4" x14ac:dyDescent="0.3">
      <c r="A6" t="s">
        <v>35</v>
      </c>
      <c r="B6" s="1" t="e">
        <f ca="1">_xludf.COUNTIF(Table_1[BM/SM],"bm")</f>
        <v>#NAME?</v>
      </c>
      <c r="E6" s="26" t="s">
        <v>30</v>
      </c>
      <c r="F6" t="e">
        <f ca="1">_xludf.COUNTIF(Table_1[Country],"Jordan")</f>
        <v>#NAME?</v>
      </c>
    </row>
    <row r="7" spans="1:6" ht="14.4" x14ac:dyDescent="0.3">
      <c r="A7" s="5" t="s">
        <v>33</v>
      </c>
      <c r="B7" s="1" t="e">
        <f ca="1">_xludf.COUNTIF(Table_1[Tec/Rec],"rec")</f>
        <v>#NAME?</v>
      </c>
      <c r="E7" s="5" t="s">
        <v>39</v>
      </c>
      <c r="F7" t="e">
        <f ca="1">_xludf.COUNTIF(Table_1[Country],"Malta")</f>
        <v>#NAME?</v>
      </c>
    </row>
    <row r="8" spans="1:6" ht="14.4" x14ac:dyDescent="0.3">
      <c r="A8" s="5" t="s">
        <v>53</v>
      </c>
      <c r="B8" s="1" t="e">
        <f ca="1">_xludf.COUNTIF(Table_1[drysuit],"no")</f>
        <v>#NAME?</v>
      </c>
    </row>
    <row r="9" spans="1:6" ht="14.4" x14ac:dyDescent="0.3">
      <c r="A9" s="5" t="s">
        <v>51</v>
      </c>
      <c r="B9" s="1" t="e">
        <f ca="1">_xludf.COUNTIF(Table_1[drysuit],"yes")</f>
        <v>#NAME?</v>
      </c>
    </row>
    <row r="10" spans="1:6" ht="14.4" x14ac:dyDescent="0.3">
      <c r="A10" s="5" t="s">
        <v>52</v>
      </c>
      <c r="B10" s="1" t="e">
        <f ca="1">_xludf.COUNTIF(Table_1[boat],"yes")</f>
        <v>#NAME?</v>
      </c>
    </row>
    <row r="11" spans="1:6" ht="14.4" x14ac:dyDescent="0.3">
      <c r="A11" s="5" t="s">
        <v>57</v>
      </c>
      <c r="B11" t="e">
        <f ca="1">_xludf.COUNTIF(Table_1[training],"yes")</f>
        <v>#NAME?</v>
      </c>
    </row>
    <row r="12" spans="1:6" ht="14.4" x14ac:dyDescent="0.3">
      <c r="A12" s="5" t="s">
        <v>58</v>
      </c>
      <c r="B12" t="e">
        <f ca="1">_xludf.COUNTIF(Table_1[training],"no")</f>
        <v>#NAME?</v>
      </c>
    </row>
    <row r="13" spans="1:6" ht="14.4" x14ac:dyDescent="0.3">
      <c r="A13" t="s">
        <v>40</v>
      </c>
      <c r="B13" s="4" t="e">
        <f ca="1">_xludf.AVERAGE(Table_1[depth])</f>
        <v>#NAME?</v>
      </c>
    </row>
    <row r="14" spans="1:6" ht="14.4" x14ac:dyDescent="0.3">
      <c r="A14" s="5" t="s">
        <v>42</v>
      </c>
      <c r="B14" s="20" t="e">
        <f ca="1">_xludf.COUNTIFS(Table_1[depth],"&gt;= 20")</f>
        <v>#NAME?</v>
      </c>
    </row>
    <row r="15" spans="1:6" ht="14.4" x14ac:dyDescent="0.3">
      <c r="A15" s="5" t="s">
        <v>43</v>
      </c>
      <c r="B15" s="20" t="e">
        <f ca="1">_xludf.COUNTIFS(Table_1[depth],"&gt;= 30")</f>
        <v>#NAME?</v>
      </c>
    </row>
    <row r="16" spans="1:6" ht="14.4" x14ac:dyDescent="0.3">
      <c r="A16" s="20" t="s">
        <v>44</v>
      </c>
      <c r="B16" s="20" t="e">
        <f ca="1">_xludf.COUNTIFS(Table_1[depth],"&gt;= 40")</f>
        <v>#NAME?</v>
      </c>
    </row>
    <row r="17" spans="1:3" ht="14.4" x14ac:dyDescent="0.3">
      <c r="A17" s="20" t="s">
        <v>45</v>
      </c>
      <c r="B17" s="20" t="e">
        <f ca="1">_xludf.COUNTIFS(Table_1[depth],"&gt;= 50")</f>
        <v>#NAME?</v>
      </c>
    </row>
    <row r="18" spans="1:3" ht="14.4" x14ac:dyDescent="0.3">
      <c r="A18" s="20" t="s">
        <v>46</v>
      </c>
      <c r="B18" s="20" t="e">
        <f ca="1">_xludf.COUNTIFS(Table_1[depth],"&gt;= 60")</f>
        <v>#NAME?</v>
      </c>
    </row>
    <row r="19" spans="1:3" ht="14.4" x14ac:dyDescent="0.3">
      <c r="A19" s="20" t="s">
        <v>32</v>
      </c>
      <c r="B19" s="19" t="e">
        <f ca="1">_xludf.COUNTIF(Table_1[Tec/Rec],"tec")</f>
        <v>#NAME?</v>
      </c>
    </row>
    <row r="20" spans="1:3" ht="14.4" x14ac:dyDescent="0.3">
      <c r="A20" s="20" t="s">
        <v>59</v>
      </c>
      <c r="B20" s="19" t="e">
        <f ca="1">_xludf.COUNTIFS(Table_1[Tec/Rec],"tec",Table_1[training],"yes")</f>
        <v>#NAME?</v>
      </c>
    </row>
    <row r="21" spans="1:3" ht="15.75" customHeight="1" x14ac:dyDescent="0.3">
      <c r="A21" s="20" t="s">
        <v>36</v>
      </c>
      <c r="B21" s="19" t="e">
        <f ca="1">_xludf.COUNTIFS(Table_1[Tec/Rec],"tec",Table_1[BM/SM],"sm")</f>
        <v>#NAME?</v>
      </c>
    </row>
    <row r="22" spans="1:3" ht="15.75" customHeight="1" x14ac:dyDescent="0.3">
      <c r="A22" s="20" t="s">
        <v>47</v>
      </c>
      <c r="B22" s="19" t="e">
        <f ca="1">_xludf.COUNTIFS(Table_1[Tec/Rec],"tec",Table_1[BM/SM],"bm")</f>
        <v>#NAME?</v>
      </c>
    </row>
    <row r="23" spans="1:3" ht="15.75" customHeight="1" x14ac:dyDescent="0.3">
      <c r="A23" s="20" t="s">
        <v>37</v>
      </c>
      <c r="B23" s="19" t="e">
        <f ca="1">_xludf.COUNTIFS(Table_1[Tec/Rec],"tec",Table_1[BM/SM],"sm",Table_1[training],"no")</f>
        <v>#NAME?</v>
      </c>
    </row>
    <row r="24" spans="1:3" ht="15.75" customHeight="1" x14ac:dyDescent="0.3">
      <c r="A24" s="20" t="s">
        <v>38</v>
      </c>
      <c r="B24" s="19" t="e">
        <f ca="1">_xludf.COUNTIFS(Table_1[Tec/Rec],"tec",Table_1[BM/SM],"bm",Table_1[training],"no")</f>
        <v>#NAME?</v>
      </c>
    </row>
    <row r="25" spans="1:3" ht="15.75" customHeight="1" x14ac:dyDescent="0.3">
      <c r="A25" s="20" t="s">
        <v>41</v>
      </c>
      <c r="B25" s="19" t="e">
        <f ca="1">_xludf.COUNTIF(Table_1[overhead],"yes")</f>
        <v>#NAME?</v>
      </c>
    </row>
    <row r="26" spans="1:3" ht="15.75" customHeight="1" x14ac:dyDescent="0.3">
      <c r="A26" s="21"/>
      <c r="B26" s="21"/>
      <c r="C26" s="21"/>
    </row>
    <row r="27" spans="1:3" ht="15.75" customHeight="1" x14ac:dyDescent="0.3">
      <c r="A27" s="21"/>
      <c r="B27" s="21"/>
      <c r="C27" s="21"/>
    </row>
    <row r="28" spans="1:3" ht="15.75" customHeight="1" x14ac:dyDescent="0.3">
      <c r="A28" s="21"/>
      <c r="B28" s="21"/>
      <c r="C28" s="21"/>
    </row>
    <row r="29" spans="1:3" ht="15.75" customHeight="1" x14ac:dyDescent="0.3">
      <c r="A29" s="21"/>
      <c r="B29" s="21"/>
      <c r="C29" s="21"/>
    </row>
    <row r="30" spans="1:3" ht="15.75" customHeight="1" x14ac:dyDescent="0.3">
      <c r="A30" s="21"/>
      <c r="B30" s="21"/>
      <c r="C30" s="21"/>
    </row>
    <row r="31" spans="1:3" ht="15.75" customHeight="1" x14ac:dyDescent="0.3">
      <c r="A31" s="21"/>
      <c r="B31" s="21"/>
      <c r="C31" s="21"/>
    </row>
    <row r="32" spans="1:3" ht="15.75" customHeight="1" x14ac:dyDescent="0.3">
      <c r="A32" s="21"/>
      <c r="B32" s="21"/>
      <c r="C32" s="21"/>
    </row>
    <row r="33" spans="1:3" ht="15.75" customHeight="1" x14ac:dyDescent="0.3">
      <c r="A33" s="21"/>
      <c r="B33" s="21"/>
      <c r="C33" s="21"/>
    </row>
    <row r="34" spans="1:3" ht="15.75" customHeight="1" x14ac:dyDescent="0.3">
      <c r="A34" s="21"/>
      <c r="B34" s="21"/>
      <c r="C34" s="21"/>
    </row>
    <row r="35" spans="1:3" ht="15.75" customHeight="1" x14ac:dyDescent="0.3">
      <c r="A35" s="21"/>
      <c r="B35" s="21"/>
      <c r="C35" s="21"/>
    </row>
    <row r="36" spans="1:3" ht="15.75" customHeight="1" x14ac:dyDescent="0.3">
      <c r="B36" s="1"/>
    </row>
    <row r="37" spans="1:3" ht="15.75" customHeight="1" x14ac:dyDescent="0.3">
      <c r="B37" s="1"/>
    </row>
    <row r="38" spans="1:3" ht="15.75" customHeight="1" x14ac:dyDescent="0.3">
      <c r="B38" s="1"/>
    </row>
    <row r="39" spans="1:3" ht="15.75" customHeight="1" x14ac:dyDescent="0.3">
      <c r="B39" s="1"/>
    </row>
    <row r="40" spans="1:3" ht="15.75" customHeight="1" x14ac:dyDescent="0.3">
      <c r="B40" s="1"/>
    </row>
    <row r="41" spans="1:3" ht="15.75" customHeight="1" x14ac:dyDescent="0.3">
      <c r="B41" s="1"/>
    </row>
    <row r="42" spans="1:3" ht="15.75" customHeight="1" x14ac:dyDescent="0.3">
      <c r="B42" s="1"/>
    </row>
    <row r="43" spans="1:3" ht="15.75" customHeight="1" x14ac:dyDescent="0.3">
      <c r="B43" s="1"/>
    </row>
    <row r="44" spans="1:3" ht="15.75" customHeight="1" x14ac:dyDescent="0.3">
      <c r="B44" s="1"/>
    </row>
    <row r="45" spans="1:3" ht="15.75" customHeight="1" x14ac:dyDescent="0.3">
      <c r="B45" s="1"/>
    </row>
    <row r="46" spans="1:3" ht="15.75" customHeight="1" x14ac:dyDescent="0.3">
      <c r="B46" s="1"/>
    </row>
    <row r="47" spans="1:3" ht="15.75" customHeight="1" x14ac:dyDescent="0.3">
      <c r="B47" s="1"/>
    </row>
    <row r="48" spans="1:3" ht="15.75" customHeight="1" x14ac:dyDescent="0.3">
      <c r="B48" s="1"/>
    </row>
    <row r="49" spans="2:2" ht="15.75" customHeight="1" x14ac:dyDescent="0.3">
      <c r="B49" s="1"/>
    </row>
    <row r="50" spans="2:2" ht="15.75" customHeight="1" x14ac:dyDescent="0.3">
      <c r="B50" s="1"/>
    </row>
    <row r="51" spans="2:2" ht="15.75" customHeight="1" x14ac:dyDescent="0.3">
      <c r="B51" s="1"/>
    </row>
    <row r="52" spans="2:2" ht="15.75" customHeight="1" x14ac:dyDescent="0.3">
      <c r="B52" s="1"/>
    </row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>
      <c r="B55" s="1"/>
    </row>
    <row r="56" spans="2:2" ht="15.75" customHeight="1" x14ac:dyDescent="0.3">
      <c r="B56" s="1"/>
    </row>
    <row r="57" spans="2:2" ht="15.75" customHeight="1" x14ac:dyDescent="0.3">
      <c r="B57" s="1"/>
    </row>
    <row r="58" spans="2:2" ht="15.75" customHeight="1" x14ac:dyDescent="0.3">
      <c r="B58" s="1"/>
    </row>
    <row r="59" spans="2:2" ht="15.75" customHeight="1" x14ac:dyDescent="0.3">
      <c r="B59" s="1"/>
    </row>
    <row r="60" spans="2:2" ht="15.75" customHeight="1" x14ac:dyDescent="0.3">
      <c r="B60" s="1"/>
    </row>
    <row r="61" spans="2:2" ht="15.75" customHeight="1" x14ac:dyDescent="0.3">
      <c r="B61" s="1"/>
    </row>
    <row r="62" spans="2:2" ht="15.75" customHeight="1" x14ac:dyDescent="0.3">
      <c r="B62" s="1"/>
    </row>
    <row r="63" spans="2:2" ht="15.75" customHeight="1" x14ac:dyDescent="0.3">
      <c r="B63" s="1"/>
    </row>
    <row r="64" spans="2:2" ht="15.75" customHeight="1" x14ac:dyDescent="0.3">
      <c r="B64" s="1"/>
    </row>
    <row r="65" spans="2:2" ht="15.75" customHeight="1" x14ac:dyDescent="0.3">
      <c r="B65" s="1"/>
    </row>
    <row r="66" spans="2:2" ht="15.75" customHeight="1" x14ac:dyDescent="0.3">
      <c r="B66" s="1"/>
    </row>
    <row r="67" spans="2:2" ht="15.75" customHeight="1" x14ac:dyDescent="0.3">
      <c r="B67" s="1"/>
    </row>
    <row r="68" spans="2:2" ht="15.75" customHeight="1" x14ac:dyDescent="0.3">
      <c r="B68" s="1"/>
    </row>
    <row r="69" spans="2:2" ht="15.75" customHeight="1" x14ac:dyDescent="0.3">
      <c r="B69" s="1"/>
    </row>
    <row r="70" spans="2:2" ht="15.75" customHeight="1" x14ac:dyDescent="0.3">
      <c r="B70" s="1"/>
    </row>
    <row r="71" spans="2:2" ht="15.75" customHeight="1" x14ac:dyDescent="0.3">
      <c r="B71" s="1"/>
    </row>
    <row r="72" spans="2:2" ht="15.75" customHeight="1" x14ac:dyDescent="0.3">
      <c r="B72" s="1"/>
    </row>
    <row r="73" spans="2:2" ht="15.75" customHeight="1" x14ac:dyDescent="0.3">
      <c r="B73" s="1"/>
    </row>
    <row r="74" spans="2:2" ht="15.75" customHeight="1" x14ac:dyDescent="0.3">
      <c r="B74" s="1"/>
    </row>
    <row r="75" spans="2:2" ht="15.75" customHeight="1" x14ac:dyDescent="0.3">
      <c r="B75" s="1"/>
    </row>
    <row r="76" spans="2:2" ht="15.75" customHeight="1" x14ac:dyDescent="0.3">
      <c r="B76" s="1"/>
    </row>
    <row r="77" spans="2:2" ht="15.75" customHeight="1" x14ac:dyDescent="0.3">
      <c r="B77" s="1"/>
    </row>
    <row r="78" spans="2:2" ht="15.75" customHeight="1" x14ac:dyDescent="0.3">
      <c r="B78" s="1"/>
    </row>
    <row r="79" spans="2:2" ht="15.75" customHeight="1" x14ac:dyDescent="0.3">
      <c r="B79" s="1"/>
    </row>
    <row r="80" spans="2:2" ht="15.75" customHeight="1" x14ac:dyDescent="0.3">
      <c r="B80" s="1"/>
    </row>
    <row r="81" spans="2:2" ht="15.75" customHeight="1" x14ac:dyDescent="0.3">
      <c r="B81" s="1"/>
    </row>
    <row r="82" spans="2:2" ht="15.75" customHeight="1" x14ac:dyDescent="0.3">
      <c r="B82" s="1"/>
    </row>
    <row r="83" spans="2:2" ht="15.75" customHeight="1" x14ac:dyDescent="0.3">
      <c r="B83" s="1"/>
    </row>
    <row r="84" spans="2:2" ht="15.75" customHeight="1" x14ac:dyDescent="0.3">
      <c r="B84" s="1"/>
    </row>
    <row r="85" spans="2:2" ht="15.75" customHeight="1" x14ac:dyDescent="0.3">
      <c r="B85" s="1"/>
    </row>
    <row r="86" spans="2:2" ht="15.75" customHeight="1" x14ac:dyDescent="0.3">
      <c r="B86" s="1"/>
    </row>
    <row r="87" spans="2:2" ht="15.75" customHeight="1" x14ac:dyDescent="0.3">
      <c r="B87" s="1"/>
    </row>
    <row r="88" spans="2:2" ht="15.75" customHeight="1" x14ac:dyDescent="0.3">
      <c r="B88" s="1"/>
    </row>
    <row r="89" spans="2:2" ht="15.75" customHeight="1" x14ac:dyDescent="0.3">
      <c r="B89" s="1"/>
    </row>
    <row r="90" spans="2:2" ht="15.75" customHeight="1" x14ac:dyDescent="0.3">
      <c r="B90" s="1"/>
    </row>
    <row r="91" spans="2:2" ht="15.75" customHeight="1" x14ac:dyDescent="0.3">
      <c r="B91" s="1"/>
    </row>
    <row r="92" spans="2:2" ht="15.75" customHeight="1" x14ac:dyDescent="0.3">
      <c r="B92" s="1"/>
    </row>
    <row r="93" spans="2:2" ht="15.75" customHeight="1" x14ac:dyDescent="0.3">
      <c r="B93" s="1"/>
    </row>
    <row r="94" spans="2:2" ht="15.75" customHeight="1" x14ac:dyDescent="0.3">
      <c r="B94" s="1"/>
    </row>
    <row r="95" spans="2:2" ht="15.75" customHeight="1" x14ac:dyDescent="0.3">
      <c r="B95" s="1"/>
    </row>
    <row r="96" spans="2:2" ht="15.75" customHeight="1" x14ac:dyDescent="0.3">
      <c r="B96" s="1"/>
    </row>
    <row r="97" spans="2:2" ht="15.75" customHeight="1" x14ac:dyDescent="0.3">
      <c r="B97" s="1"/>
    </row>
    <row r="98" spans="2:2" ht="15.75" customHeight="1" x14ac:dyDescent="0.3">
      <c r="B98" s="1"/>
    </row>
    <row r="99" spans="2:2" ht="15.75" customHeight="1" x14ac:dyDescent="0.3">
      <c r="B99" s="1"/>
    </row>
    <row r="100" spans="2:2" ht="15.75" customHeight="1" x14ac:dyDescent="0.3">
      <c r="B100" s="1"/>
    </row>
  </sheetData>
  <conditionalFormatting sqref="A1:B12 A19:B25 A27">
    <cfRule type="containsText" dxfId="1" priority="2" operator="containsText" text="tec">
      <formula>NOT(ISERROR(SEARCH("tec",A1)))</formula>
    </cfRule>
  </conditionalFormatting>
  <conditionalFormatting sqref="B14:B15 A16:B18">
    <cfRule type="containsText" dxfId="0" priority="1" operator="containsText" text="tec">
      <formula>NOT(ISERROR(SEARCH("tec",A14)))</formula>
    </cfRule>
  </conditionalFormatting>
  <pageMargins left="0.7" right="0.7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divelog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2019-05-28T15:47:29Z</dcterms:created>
  <dcterms:modified xsi:type="dcterms:W3CDTF">2019-10-02T22:15:52Z</dcterms:modified>
</cp:coreProperties>
</file>