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240" yWindow="435" windowWidth="10020" windowHeight="4545" tabRatio="431"/>
  </bookViews>
  <sheets>
    <sheet name="行动记录 " sheetId="1" r:id="rId1"/>
  </sheets>
  <externalReferences>
    <externalReference r:id="rId2"/>
  </externalReferences>
  <definedNames>
    <definedName name="_xlnm._FilterDatabase" localSheetId="0" hidden="1">'行动记录 '!$A$11:$XFB$80</definedName>
    <definedName name="Attrib">[1]Status!$C$1:$C$10</definedName>
    <definedName name="Priority">[1]Status!$B$1:$B$4</definedName>
    <definedName name="Status">[1]Status!$A$1:$A$6</definedName>
  </definedNames>
  <calcPr calcId="152511"/>
</workbook>
</file>

<file path=xl/calcChain.xml><?xml version="1.0" encoding="utf-8"?>
<calcChain xmlns="http://schemas.openxmlformats.org/spreadsheetml/2006/main">
  <c r="L84" i="1" l="1"/>
  <c r="I84" i="1"/>
  <c r="L83" i="1"/>
  <c r="I83" i="1" l="1"/>
  <c r="I78" i="1"/>
  <c r="L82" i="1"/>
  <c r="I82" i="1"/>
  <c r="I79" i="1"/>
  <c r="I80" i="1"/>
  <c r="I81" i="1"/>
  <c r="L81" i="1"/>
  <c r="L80" i="1"/>
  <c r="L79" i="1"/>
  <c r="I50" i="1" l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L76" i="1"/>
  <c r="L77" i="1"/>
  <c r="L68" i="1"/>
  <c r="L69" i="1"/>
  <c r="L70" i="1"/>
  <c r="L71" i="1"/>
  <c r="L72" i="1"/>
  <c r="L73" i="1"/>
  <c r="L74" i="1"/>
  <c r="L75" i="1"/>
  <c r="L56" i="1"/>
  <c r="L57" i="1"/>
  <c r="L58" i="1"/>
  <c r="L59" i="1"/>
  <c r="L60" i="1"/>
  <c r="L61" i="1"/>
  <c r="L62" i="1"/>
  <c r="L63" i="1"/>
  <c r="L64" i="1"/>
  <c r="L65" i="1"/>
  <c r="L66" i="1"/>
  <c r="L67" i="1"/>
  <c r="L54" i="1"/>
  <c r="L55" i="1"/>
  <c r="L53" i="1"/>
  <c r="L52" i="1"/>
  <c r="L51" i="1"/>
  <c r="L50" i="1"/>
  <c r="L39" i="1"/>
  <c r="L40" i="1"/>
  <c r="L46" i="1"/>
  <c r="I46" i="1"/>
  <c r="L44" i="1"/>
  <c r="I44" i="1"/>
  <c r="L23" i="1" l="1"/>
  <c r="L30" i="1"/>
  <c r="L49" i="1" l="1"/>
  <c r="I49" i="1"/>
  <c r="L48" i="1"/>
  <c r="I48" i="1"/>
  <c r="L47" i="1"/>
  <c r="I47" i="1"/>
  <c r="I43" i="1"/>
  <c r="I45" i="1"/>
  <c r="L43" i="1"/>
  <c r="L45" i="1"/>
  <c r="I42" i="1"/>
  <c r="L42" i="1"/>
  <c r="I41" i="1"/>
  <c r="L41" i="1"/>
  <c r="L26" i="1" l="1"/>
  <c r="L27" i="1"/>
  <c r="L28" i="1"/>
  <c r="L29" i="1"/>
  <c r="I39" i="1" l="1"/>
  <c r="I40" i="1"/>
  <c r="I19" i="1" l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L38" i="1"/>
  <c r="L31" i="1" l="1"/>
  <c r="L15" i="1" l="1"/>
  <c r="B15" i="1" s="1"/>
  <c r="I13" i="1"/>
  <c r="I14" i="1"/>
  <c r="I15" i="1"/>
  <c r="I12" i="1"/>
  <c r="I17" i="1"/>
  <c r="I18" i="1"/>
  <c r="I16" i="1"/>
  <c r="A15" i="1"/>
  <c r="L36" i="1" l="1"/>
  <c r="L35" i="1"/>
  <c r="L34" i="1"/>
  <c r="L33" i="1"/>
  <c r="L32" i="1"/>
  <c r="L37" i="1" l="1"/>
  <c r="L25" i="1"/>
  <c r="L24" i="1"/>
  <c r="L22" i="1"/>
  <c r="L21" i="1"/>
  <c r="L20" i="1"/>
  <c r="L19" i="1"/>
  <c r="L18" i="1"/>
  <c r="L17" i="1"/>
  <c r="L16" i="1"/>
  <c r="L13" i="1" l="1"/>
  <c r="B13" i="1" s="1"/>
  <c r="A13" i="1"/>
  <c r="A12" i="1" l="1"/>
  <c r="A14" i="1"/>
  <c r="L12" i="1"/>
  <c r="B12" i="1" s="1"/>
  <c r="L14" i="1"/>
  <c r="B14" i="1" s="1"/>
</calcChain>
</file>

<file path=xl/comments1.xml><?xml version="1.0" encoding="utf-8"?>
<comments xmlns="http://schemas.openxmlformats.org/spreadsheetml/2006/main">
  <authors>
    <author>作者</author>
  </authors>
  <commentList>
    <comment ref="C10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提前二周各组制定滚动计划，每日晨会跟踪状态</t>
        </r>
      </text>
    </comment>
    <comment ref="L11" authorId="0" shape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R: Overdue
Y: 3 days before overdue
G: more than 3 days left
</t>
        </r>
      </text>
    </comment>
  </commentList>
</comments>
</file>

<file path=xl/sharedStrings.xml><?xml version="1.0" encoding="utf-8"?>
<sst xmlns="http://schemas.openxmlformats.org/spreadsheetml/2006/main" count="395" uniqueCount="200">
  <si>
    <t>Cancelled</t>
  </si>
  <si>
    <t>In Progress</t>
  </si>
  <si>
    <t>Not Start</t>
  </si>
  <si>
    <t>Finished</t>
  </si>
  <si>
    <t>Assigned</t>
  </si>
  <si>
    <t>Pending</t>
  </si>
  <si>
    <r>
      <rPr>
        <sz val="10"/>
        <color theme="1"/>
        <rFont val="宋体"/>
        <family val="2"/>
      </rPr>
      <t>项目准备阶段</t>
    </r>
  </si>
  <si>
    <r>
      <rPr>
        <sz val="10"/>
        <color theme="1"/>
        <rFont val="宋体"/>
        <family val="2"/>
      </rPr>
      <t>业务蓝图阶段</t>
    </r>
  </si>
  <si>
    <r>
      <rPr>
        <sz val="10"/>
        <color theme="1"/>
        <rFont val="宋体"/>
        <family val="2"/>
      </rPr>
      <t>系统实现阶段</t>
    </r>
  </si>
  <si>
    <r>
      <rPr>
        <sz val="10"/>
        <color theme="1"/>
        <rFont val="宋体"/>
        <family val="2"/>
      </rPr>
      <t>上线和支持阶段</t>
    </r>
  </si>
  <si>
    <r>
      <rPr>
        <sz val="10"/>
        <color theme="1"/>
        <rFont val="宋体"/>
        <family val="2"/>
      </rPr>
      <t>主数据</t>
    </r>
    <phoneticPr fontId="3" type="noConversion"/>
  </si>
  <si>
    <r>
      <rPr>
        <sz val="14"/>
        <color rgb="FFFF0000"/>
        <rFont val="宋体"/>
        <family val="2"/>
      </rPr>
      <t>不要采用插入新行！采用复制粘贴加入新行！</t>
    </r>
    <phoneticPr fontId="3" type="noConversion"/>
  </si>
  <si>
    <r>
      <rPr>
        <b/>
        <sz val="11"/>
        <color theme="0"/>
        <rFont val="宋体"/>
        <family val="2"/>
      </rPr>
      <t>项目阶段</t>
    </r>
    <phoneticPr fontId="3" type="noConversion"/>
  </si>
  <si>
    <r>
      <rPr>
        <b/>
        <sz val="11"/>
        <color theme="0"/>
        <rFont val="宋体"/>
        <family val="2"/>
      </rPr>
      <t>团队</t>
    </r>
    <phoneticPr fontId="3" type="noConversion"/>
  </si>
  <si>
    <r>
      <rPr>
        <b/>
        <sz val="11"/>
        <color theme="0"/>
        <rFont val="宋体"/>
        <family val="2"/>
      </rPr>
      <t>状态</t>
    </r>
    <phoneticPr fontId="3" type="noConversion"/>
  </si>
  <si>
    <r>
      <rPr>
        <b/>
        <sz val="11"/>
        <color theme="0"/>
        <rFont val="宋体"/>
        <family val="2"/>
      </rPr>
      <t>描述</t>
    </r>
    <phoneticPr fontId="3" type="noConversion"/>
  </si>
  <si>
    <r>
      <rPr>
        <b/>
        <sz val="11"/>
        <color theme="0"/>
        <rFont val="宋体"/>
        <family val="2"/>
      </rPr>
      <t>具体行动</t>
    </r>
    <phoneticPr fontId="3" type="noConversion"/>
  </si>
  <si>
    <r>
      <rPr>
        <b/>
        <sz val="11"/>
        <color theme="0"/>
        <rFont val="宋体"/>
        <family val="2"/>
      </rPr>
      <t>资源</t>
    </r>
    <phoneticPr fontId="3" type="noConversion"/>
  </si>
  <si>
    <r>
      <rPr>
        <b/>
        <sz val="11"/>
        <color theme="0"/>
        <rFont val="宋体"/>
        <family val="2"/>
      </rPr>
      <t>第几周目标完成</t>
    </r>
    <phoneticPr fontId="3" type="noConversion"/>
  </si>
  <si>
    <r>
      <rPr>
        <b/>
        <sz val="11"/>
        <rFont val="宋体"/>
        <family val="2"/>
      </rPr>
      <t>计划开始日期</t>
    </r>
  </si>
  <si>
    <r>
      <rPr>
        <b/>
        <sz val="11"/>
        <rFont val="宋体"/>
        <family val="2"/>
      </rPr>
      <t>目标日期</t>
    </r>
    <phoneticPr fontId="3" type="noConversion"/>
  </si>
  <si>
    <r>
      <rPr>
        <b/>
        <sz val="11"/>
        <color theme="0"/>
        <rFont val="宋体"/>
        <family val="2"/>
      </rPr>
      <t>执行状态</t>
    </r>
    <phoneticPr fontId="3" type="noConversion"/>
  </si>
  <si>
    <r>
      <rPr>
        <b/>
        <sz val="11"/>
        <rFont val="宋体"/>
        <family val="2"/>
      </rPr>
      <t>调整后目标日期</t>
    </r>
    <phoneticPr fontId="3" type="noConversion"/>
  </si>
  <si>
    <r>
      <rPr>
        <b/>
        <sz val="11"/>
        <rFont val="宋体"/>
        <family val="2"/>
      </rPr>
      <t>实际完成日期</t>
    </r>
    <phoneticPr fontId="3" type="noConversion"/>
  </si>
  <si>
    <r>
      <rPr>
        <b/>
        <sz val="11"/>
        <color theme="0"/>
        <rFont val="宋体"/>
        <family val="2"/>
      </rPr>
      <t>备注</t>
    </r>
    <phoneticPr fontId="3" type="noConversion"/>
  </si>
  <si>
    <t>业务蓝图阶段</t>
  </si>
  <si>
    <t>延科</t>
    <phoneticPr fontId="3" type="noConversion"/>
  </si>
  <si>
    <t>全体</t>
  </si>
  <si>
    <t>全体</t>
    <phoneticPr fontId="3" type="noConversion"/>
  </si>
  <si>
    <t>均胜</t>
  </si>
  <si>
    <t>均胜</t>
    <phoneticPr fontId="3" type="noConversion"/>
  </si>
  <si>
    <t>项目准备阶段</t>
  </si>
  <si>
    <t>办公环境准备</t>
    <phoneticPr fontId="3" type="noConversion"/>
  </si>
  <si>
    <t>项目组成员确定</t>
    <phoneticPr fontId="3" type="noConversion"/>
  </si>
  <si>
    <t>项目整体范围和结构讨论</t>
    <phoneticPr fontId="3" type="noConversion"/>
  </si>
  <si>
    <t>成品、半成品工单入库流程调研</t>
    <phoneticPr fontId="3" type="noConversion"/>
  </si>
  <si>
    <t>仓库、计划物流、IT</t>
    <phoneticPr fontId="3" type="noConversion"/>
  </si>
  <si>
    <t>采购收货、检验、入库、退供应商流程调研</t>
    <phoneticPr fontId="3" type="noConversion"/>
  </si>
  <si>
    <t>生产领料、退料流程调研</t>
    <phoneticPr fontId="3" type="noConversion"/>
  </si>
  <si>
    <t>WMS系统概念培训</t>
    <phoneticPr fontId="3" type="noConversion"/>
  </si>
  <si>
    <t>测试环境安装</t>
    <phoneticPr fontId="3" type="noConversion"/>
  </si>
  <si>
    <t>采购收货、检验、入库、退供应商流程未来流程讨论</t>
    <phoneticPr fontId="3" type="noConversion"/>
  </si>
  <si>
    <t>成品、半成品工单入库流程未来流程讨论</t>
    <phoneticPr fontId="3" type="noConversion"/>
  </si>
  <si>
    <t>生产领料、退料未来流程讨论</t>
    <phoneticPr fontId="3" type="noConversion"/>
  </si>
  <si>
    <t>现有单据信息收集</t>
    <phoneticPr fontId="3" type="noConversion"/>
  </si>
  <si>
    <t>现有条码格式收集</t>
    <phoneticPr fontId="3" type="noConversion"/>
  </si>
  <si>
    <t>采购收货、检验、入库、退供应商未来流程签字</t>
    <phoneticPr fontId="3" type="noConversion"/>
  </si>
  <si>
    <t>成品、半成品工单入库流程未来流程签字</t>
    <phoneticPr fontId="3" type="noConversion"/>
  </si>
  <si>
    <t>生产领料、退料未来流程签字</t>
    <phoneticPr fontId="3" type="noConversion"/>
  </si>
  <si>
    <t>IT</t>
    <phoneticPr fontId="3" type="noConversion"/>
  </si>
  <si>
    <t>成品发运、客户退货流程调研</t>
    <phoneticPr fontId="3" type="noConversion"/>
  </si>
  <si>
    <t>成品发运、客户退货未来流程讨论</t>
    <phoneticPr fontId="3" type="noConversion"/>
  </si>
  <si>
    <t>SAP接口讨论</t>
    <phoneticPr fontId="3" type="noConversion"/>
  </si>
  <si>
    <t>MES接口讨论</t>
    <phoneticPr fontId="3" type="noConversion"/>
  </si>
  <si>
    <r>
      <t>2017-3-1</t>
    </r>
    <r>
      <rPr>
        <sz val="10"/>
        <color theme="1"/>
        <rFont val="宋体"/>
        <family val="3"/>
        <charset val="134"/>
      </rPr>
      <t>：在科尔本</t>
    </r>
    <r>
      <rPr>
        <sz val="10"/>
        <color theme="1"/>
        <rFont val="Arial"/>
        <family val="2"/>
      </rPr>
      <t>5</t>
    </r>
    <r>
      <rPr>
        <sz val="10"/>
        <color theme="1"/>
        <rFont val="宋体"/>
        <family val="3"/>
        <charset val="134"/>
      </rPr>
      <t>号会议室工作。</t>
    </r>
    <phoneticPr fontId="3" type="noConversion"/>
  </si>
  <si>
    <t>项目启动会议</t>
    <phoneticPr fontId="3" type="noConversion"/>
  </si>
  <si>
    <r>
      <rPr>
        <b/>
        <sz val="18"/>
        <color theme="1"/>
        <rFont val="宋体"/>
        <family val="2"/>
      </rPr>
      <t>科尔本</t>
    </r>
    <r>
      <rPr>
        <b/>
        <sz val="18"/>
        <color theme="1"/>
        <rFont val="Arial"/>
        <family val="2"/>
      </rPr>
      <t>-WMS</t>
    </r>
    <r>
      <rPr>
        <b/>
        <sz val="18"/>
        <color theme="1"/>
        <rFont val="宋体"/>
        <family val="2"/>
      </rPr>
      <t>滚动行动计划和执行跟踪</t>
    </r>
    <r>
      <rPr>
        <b/>
        <sz val="18"/>
        <color theme="1"/>
        <rFont val="Arial"/>
        <family val="2"/>
      </rPr>
      <t xml:space="preserve"> Action List</t>
    </r>
    <phoneticPr fontId="3" type="noConversion"/>
  </si>
  <si>
    <t>计划主管、仓库主管</t>
    <phoneticPr fontId="3" type="noConversion"/>
  </si>
  <si>
    <t>仓库、质量、计划物流、IT</t>
    <phoneticPr fontId="3" type="noConversion"/>
  </si>
  <si>
    <t>仓库、计划物流、IT</t>
    <phoneticPr fontId="3" type="noConversion"/>
  </si>
  <si>
    <t>仓库、生产、IT</t>
    <phoneticPr fontId="3" type="noConversion"/>
  </si>
  <si>
    <t>仓库、IT</t>
    <phoneticPr fontId="3" type="noConversion"/>
  </si>
  <si>
    <t>仓库、质量、IT</t>
    <phoneticPr fontId="3" type="noConversion"/>
  </si>
  <si>
    <t>蓝图文档编写</t>
    <phoneticPr fontId="3" type="noConversion"/>
  </si>
  <si>
    <t>主数据收集</t>
    <phoneticPr fontId="3" type="noConversion"/>
  </si>
  <si>
    <t>库内业务：其他出入库、盘点、呆滞品、报废品处理流程调研</t>
    <phoneticPr fontId="3" type="noConversion"/>
  </si>
  <si>
    <t>库内业务：其他出入库、盘点、呆滞品、报废品处理未来流程讨论</t>
    <phoneticPr fontId="3" type="noConversion"/>
  </si>
  <si>
    <t>库内业务：其他出入库、盘点未来流程签字</t>
    <phoneticPr fontId="3" type="noConversion"/>
  </si>
  <si>
    <t>系统实现阶段</t>
    <phoneticPr fontId="3" type="noConversion"/>
  </si>
  <si>
    <r>
      <t xml:space="preserve">2017.3.13 </t>
    </r>
    <r>
      <rPr>
        <sz val="10"/>
        <color theme="1"/>
        <rFont val="宋体"/>
        <family val="3"/>
        <charset val="134"/>
      </rPr>
      <t>热工培训室培训</t>
    </r>
    <phoneticPr fontId="3" type="noConversion"/>
  </si>
  <si>
    <t>开发清单整理</t>
    <phoneticPr fontId="3" type="noConversion"/>
  </si>
  <si>
    <t>接口清单整理</t>
    <phoneticPr fontId="3" type="noConversion"/>
  </si>
  <si>
    <t>报表需求收集</t>
  </si>
  <si>
    <t>MES、SAP</t>
    <phoneticPr fontId="3" type="noConversion"/>
  </si>
  <si>
    <t>仓库、计划物流</t>
    <phoneticPr fontId="3" type="noConversion"/>
  </si>
  <si>
    <t>仓库、物流、IT</t>
    <phoneticPr fontId="3" type="noConversion"/>
  </si>
  <si>
    <t>仓库</t>
    <phoneticPr fontId="3" type="noConversion"/>
  </si>
  <si>
    <t>智能库位逻辑讨论：
库位划分、库格设置
库格容量、混放、推荐顺序</t>
    <phoneticPr fontId="3" type="noConversion"/>
  </si>
  <si>
    <t>盘点逻辑讨论：
盘点规则设定
盘点单生成规则</t>
    <phoneticPr fontId="3" type="noConversion"/>
  </si>
  <si>
    <t>条码问题讨论：
条码启用物料范围
条码粘贴阶段
条码流通过程</t>
    <phoneticPr fontId="3" type="noConversion"/>
  </si>
  <si>
    <t>成品发运、客户退货未来流程签字</t>
  </si>
  <si>
    <t>成品发运、客户退货未来流程签字</t>
    <phoneticPr fontId="3" type="noConversion"/>
  </si>
  <si>
    <t>未来流程图编写</t>
    <phoneticPr fontId="3" type="noConversion"/>
  </si>
  <si>
    <t>收集现有单据</t>
    <phoneticPr fontId="3" type="noConversion"/>
  </si>
  <si>
    <t>发放主数据模板，收集主数据</t>
    <phoneticPr fontId="3" type="noConversion"/>
  </si>
  <si>
    <t>整理开发清单</t>
    <phoneticPr fontId="3" type="noConversion"/>
  </si>
  <si>
    <t>整理接口清单</t>
    <phoneticPr fontId="3" type="noConversion"/>
  </si>
  <si>
    <t>整理报表清单</t>
    <phoneticPr fontId="3" type="noConversion"/>
  </si>
  <si>
    <r>
      <t>WMS</t>
    </r>
    <r>
      <rPr>
        <sz val="10"/>
        <color theme="1"/>
        <rFont val="宋体"/>
        <family val="3"/>
        <charset val="134"/>
      </rPr>
      <t>系统培训</t>
    </r>
    <phoneticPr fontId="3" type="noConversion"/>
  </si>
  <si>
    <t>安装测试环境</t>
    <phoneticPr fontId="3" type="noConversion"/>
  </si>
  <si>
    <t>收集现有条码格式</t>
    <phoneticPr fontId="3" type="noConversion"/>
  </si>
  <si>
    <r>
      <rPr>
        <sz val="10"/>
        <color theme="1"/>
        <rFont val="宋体"/>
        <family val="3"/>
        <charset val="134"/>
      </rPr>
      <t>与</t>
    </r>
    <r>
      <rPr>
        <sz val="10"/>
        <color theme="1"/>
        <rFont val="Arial"/>
        <family val="2"/>
      </rPr>
      <t>MES</t>
    </r>
    <r>
      <rPr>
        <sz val="10"/>
        <color theme="1"/>
        <rFont val="宋体"/>
        <family val="3"/>
        <charset val="134"/>
      </rPr>
      <t>确定接口</t>
    </r>
    <phoneticPr fontId="3" type="noConversion"/>
  </si>
  <si>
    <r>
      <rPr>
        <sz val="10"/>
        <color theme="1"/>
        <rFont val="宋体"/>
        <family val="3"/>
        <charset val="134"/>
      </rPr>
      <t>与</t>
    </r>
    <r>
      <rPr>
        <sz val="10"/>
        <color theme="1"/>
        <rFont val="Arial"/>
        <family val="2"/>
      </rPr>
      <t>SAP</t>
    </r>
    <r>
      <rPr>
        <sz val="10"/>
        <color theme="1"/>
        <rFont val="宋体"/>
        <family val="3"/>
        <charset val="134"/>
      </rPr>
      <t>确定接口</t>
    </r>
    <phoneticPr fontId="3" type="noConversion"/>
  </si>
  <si>
    <t>条码相关问题讨论</t>
    <phoneticPr fontId="3" type="noConversion"/>
  </si>
  <si>
    <t>智能库位相关问题讨论</t>
    <phoneticPr fontId="3" type="noConversion"/>
  </si>
  <si>
    <t>盘点相关问题讨论</t>
    <phoneticPr fontId="3" type="noConversion"/>
  </si>
  <si>
    <t>开发说明书——盘点增强</t>
    <phoneticPr fontId="3" type="noConversion"/>
  </si>
  <si>
    <t>开发说明书——库存初始化增强</t>
    <phoneticPr fontId="3" type="noConversion"/>
  </si>
  <si>
    <t>盘点增强开发说明书编写</t>
    <phoneticPr fontId="3" type="noConversion"/>
  </si>
  <si>
    <t>库存初始化开发说明书编写</t>
    <phoneticPr fontId="3" type="noConversion"/>
  </si>
  <si>
    <t>接口开发说明书</t>
    <phoneticPr fontId="3" type="noConversion"/>
  </si>
  <si>
    <t>接口开发说明书编写</t>
    <phoneticPr fontId="3" type="noConversion"/>
  </si>
  <si>
    <r>
      <rPr>
        <sz val="10"/>
        <rFont val="宋体"/>
        <family val="3"/>
        <charset val="134"/>
      </rPr>
      <t>仓库、</t>
    </r>
    <r>
      <rPr>
        <sz val="10"/>
        <rFont val="Arial"/>
        <family val="2"/>
      </rPr>
      <t>IT</t>
    </r>
    <phoneticPr fontId="3" type="noConversion"/>
  </si>
  <si>
    <t>IT</t>
    <phoneticPr fontId="3" type="noConversion"/>
  </si>
  <si>
    <r>
      <t xml:space="preserve">2017.3.13 </t>
    </r>
    <r>
      <rPr>
        <sz val="10"/>
        <color theme="1"/>
        <rFont val="宋体"/>
        <family val="3"/>
        <charset val="134"/>
      </rPr>
      <t>已培训并发送培训模板</t>
    </r>
    <phoneticPr fontId="3" type="noConversion"/>
  </si>
  <si>
    <r>
      <t xml:space="preserve">2017.3.16 </t>
    </r>
    <r>
      <rPr>
        <sz val="10"/>
        <color theme="1"/>
        <rFont val="宋体"/>
        <family val="3"/>
        <charset val="134"/>
      </rPr>
      <t>会议室</t>
    </r>
    <r>
      <rPr>
        <sz val="10"/>
        <color theme="1"/>
        <rFont val="Arial"/>
        <family val="2"/>
      </rPr>
      <t>4</t>
    </r>
    <r>
      <rPr>
        <sz val="10"/>
        <color theme="1"/>
        <rFont val="宋体"/>
        <family val="3"/>
        <charset val="134"/>
      </rPr>
      <t>讨论完成</t>
    </r>
    <phoneticPr fontId="3" type="noConversion"/>
  </si>
  <si>
    <t>测试环境安装完毕</t>
    <phoneticPr fontId="3" type="noConversion"/>
  </si>
  <si>
    <r>
      <t xml:space="preserve">2017.3.17 </t>
    </r>
    <r>
      <rPr>
        <sz val="10"/>
        <color theme="1"/>
        <rFont val="宋体"/>
        <family val="3"/>
        <charset val="134"/>
      </rPr>
      <t>会议室</t>
    </r>
    <r>
      <rPr>
        <sz val="10"/>
        <color theme="1"/>
        <rFont val="Arial"/>
        <family val="2"/>
      </rPr>
      <t>4</t>
    </r>
    <r>
      <rPr>
        <sz val="10"/>
        <color theme="1"/>
        <rFont val="宋体"/>
        <family val="3"/>
        <charset val="134"/>
      </rPr>
      <t>讨论完成</t>
    </r>
    <phoneticPr fontId="3" type="noConversion"/>
  </si>
  <si>
    <t>2017.3.21初稿已整理完成</t>
    <phoneticPr fontId="3" type="noConversion"/>
  </si>
  <si>
    <t>追溯逻辑讨论
增加条码对照功能（马勒）仓库还是车间来做
成品条码打印（部分上MES终端）未上终端部分怎么传、翻包条码怎么传</t>
    <phoneticPr fontId="3" type="noConversion"/>
  </si>
  <si>
    <t>追溯相关问题</t>
    <phoneticPr fontId="3" type="noConversion"/>
  </si>
  <si>
    <t>仓库、生产、MES</t>
    <phoneticPr fontId="3" type="noConversion"/>
  </si>
  <si>
    <t>系统实现阶段</t>
  </si>
  <si>
    <t>销售及销售退货逻辑梳理</t>
  </si>
  <si>
    <t>销售及销售退货逻辑梳理</t>
    <phoneticPr fontId="3" type="noConversion"/>
  </si>
  <si>
    <t>仓库、销售</t>
    <phoneticPr fontId="3" type="noConversion"/>
  </si>
  <si>
    <t>系统开发：条码
分零件条码，成品条码，托条码</t>
    <phoneticPr fontId="3" type="noConversion"/>
  </si>
  <si>
    <t>盘点增强开发</t>
    <phoneticPr fontId="3" type="noConversion"/>
  </si>
  <si>
    <t>库存初始化增强</t>
    <phoneticPr fontId="3" type="noConversion"/>
  </si>
  <si>
    <t>各类单据在网页上显示二维码</t>
    <phoneticPr fontId="3" type="noConversion"/>
  </si>
  <si>
    <t>打印单据格式调整</t>
    <phoneticPr fontId="3" type="noConversion"/>
  </si>
  <si>
    <t>系统开发：追溯增强</t>
    <phoneticPr fontId="3" type="noConversion"/>
  </si>
  <si>
    <t>物料信息</t>
  </si>
  <si>
    <t>物料单位转换</t>
  </si>
  <si>
    <t>成品出入库</t>
  </si>
  <si>
    <t>盘点</t>
  </si>
  <si>
    <t>供应商信息</t>
    <phoneticPr fontId="3" type="noConversion"/>
  </si>
  <si>
    <t>销售订单</t>
  </si>
  <si>
    <t>销售发货（退货）</t>
    <phoneticPr fontId="3" type="noConversion"/>
  </si>
  <si>
    <t>采购订单(采购退货订单）</t>
    <phoneticPr fontId="3" type="noConversion"/>
  </si>
  <si>
    <t>其它出入库</t>
    <phoneticPr fontId="3" type="noConversion"/>
  </si>
  <si>
    <t>包装信息</t>
  </si>
  <si>
    <t>成品、半成品信息</t>
  </si>
  <si>
    <t>物流信息</t>
  </si>
  <si>
    <t>库存信息</t>
  </si>
  <si>
    <t>原料出入库明细</t>
  </si>
  <si>
    <t>成品出入库明细</t>
  </si>
  <si>
    <t>SAP接口开发：客户信息</t>
    <phoneticPr fontId="3" type="noConversion"/>
  </si>
  <si>
    <t>SAP接口开发：采购收货（退货）</t>
    <phoneticPr fontId="3" type="noConversion"/>
  </si>
  <si>
    <t>SAP接口开发：移库</t>
    <phoneticPr fontId="3" type="noConversion"/>
  </si>
  <si>
    <t>MES接口开发：盘点信息</t>
    <phoneticPr fontId="3" type="noConversion"/>
  </si>
  <si>
    <t>MES接口开发：销售发货</t>
    <phoneticPr fontId="3" type="noConversion"/>
  </si>
  <si>
    <t>SAP接口第一轮测试</t>
    <phoneticPr fontId="3" type="noConversion"/>
  </si>
  <si>
    <t>MES接口第一轮测试</t>
    <phoneticPr fontId="3" type="noConversion"/>
  </si>
  <si>
    <t>收集各种条码的样式，开发打印功能</t>
    <phoneticPr fontId="3" type="noConversion"/>
  </si>
  <si>
    <t>系统开发：盘点增强</t>
    <phoneticPr fontId="3" type="noConversion"/>
  </si>
  <si>
    <t>系统开发：库存初始化增强</t>
    <phoneticPr fontId="3" type="noConversion"/>
  </si>
  <si>
    <t>系统开发：单据条码显示</t>
    <phoneticPr fontId="3" type="noConversion"/>
  </si>
  <si>
    <t>系统实现阶段</t>
    <phoneticPr fontId="3" type="noConversion"/>
  </si>
  <si>
    <t>追溯增强</t>
    <phoneticPr fontId="3" type="noConversion"/>
  </si>
  <si>
    <t>系统开发：打印单据格式调整</t>
    <phoneticPr fontId="3" type="noConversion"/>
  </si>
  <si>
    <t>SAP接口开发：物料信息</t>
    <phoneticPr fontId="3" type="noConversion"/>
  </si>
  <si>
    <t>SAP接口开发：物料单位转换</t>
    <phoneticPr fontId="3" type="noConversion"/>
  </si>
  <si>
    <t>客户信息</t>
    <phoneticPr fontId="3" type="noConversion"/>
  </si>
  <si>
    <t>SAP接口开发：供应商信息</t>
    <phoneticPr fontId="3" type="noConversion"/>
  </si>
  <si>
    <t>SAP接口开发：销售订单、发运计划（销售退货）</t>
    <phoneticPr fontId="3" type="noConversion"/>
  </si>
  <si>
    <t>SAP接口开发：采购订单(采购退货订单）</t>
    <phoneticPr fontId="3" type="noConversion"/>
  </si>
  <si>
    <t>采购收货（退货）</t>
    <phoneticPr fontId="3" type="noConversion"/>
  </si>
  <si>
    <t>SAP接口开发：销售发货（退货）</t>
    <phoneticPr fontId="3" type="noConversion"/>
  </si>
  <si>
    <t>SAP接口开发：成品出入库</t>
    <phoneticPr fontId="3" type="noConversion"/>
  </si>
  <si>
    <t>SAP接口开发：其它出入库</t>
    <phoneticPr fontId="3" type="noConversion"/>
  </si>
  <si>
    <t>移库</t>
    <phoneticPr fontId="3" type="noConversion"/>
  </si>
  <si>
    <t>SAP接口开发：盘点</t>
    <phoneticPr fontId="3" type="noConversion"/>
  </si>
  <si>
    <t>MES接口开发：包装信息</t>
    <phoneticPr fontId="3" type="noConversion"/>
  </si>
  <si>
    <t>MES接口开发：成品、半成品信息</t>
    <phoneticPr fontId="3" type="noConversion"/>
  </si>
  <si>
    <t>盘点信息</t>
    <phoneticPr fontId="3" type="noConversion"/>
  </si>
  <si>
    <t>MES接口开发：物流信息</t>
    <phoneticPr fontId="3" type="noConversion"/>
  </si>
  <si>
    <t>MES接口开发：库存信息</t>
    <phoneticPr fontId="3" type="noConversion"/>
  </si>
  <si>
    <t>销售发货</t>
    <phoneticPr fontId="3" type="noConversion"/>
  </si>
  <si>
    <t>MES接口开发：成品出入库明细</t>
    <phoneticPr fontId="3" type="noConversion"/>
  </si>
  <si>
    <r>
      <t>SAP</t>
    </r>
    <r>
      <rPr>
        <sz val="10"/>
        <color theme="1"/>
        <rFont val="宋体"/>
        <family val="3"/>
        <charset val="134"/>
      </rPr>
      <t>接口测试</t>
    </r>
    <phoneticPr fontId="3" type="noConversion"/>
  </si>
  <si>
    <r>
      <t>MES</t>
    </r>
    <r>
      <rPr>
        <sz val="10"/>
        <color theme="1"/>
        <rFont val="宋体"/>
        <family val="3"/>
        <charset val="134"/>
      </rPr>
      <t>接口测试</t>
    </r>
    <phoneticPr fontId="3" type="noConversion"/>
  </si>
  <si>
    <t>Cancelled</t>
    <phoneticPr fontId="3" type="noConversion"/>
  </si>
  <si>
    <t>生产</t>
    <phoneticPr fontId="3" type="noConversion"/>
  </si>
  <si>
    <t>系统实现阶段</t>
    <phoneticPr fontId="3" type="noConversion"/>
  </si>
  <si>
    <t>上线和支持阶段</t>
    <phoneticPr fontId="3" type="noConversion"/>
  </si>
  <si>
    <t>分零件包装导入系统</t>
    <phoneticPr fontId="3" type="noConversion"/>
  </si>
  <si>
    <r>
      <rPr>
        <sz val="10"/>
        <color theme="1"/>
        <rFont val="宋体"/>
        <family val="3"/>
        <charset val="134"/>
      </rPr>
      <t>收集分零件包装，导入</t>
    </r>
    <r>
      <rPr>
        <sz val="10"/>
        <color theme="1"/>
        <rFont val="Arial"/>
        <family val="2"/>
      </rPr>
      <t>WMS</t>
    </r>
    <r>
      <rPr>
        <sz val="10"/>
        <color theme="1"/>
        <rFont val="宋体"/>
        <family val="3"/>
        <charset val="134"/>
      </rPr>
      <t>系统</t>
    </r>
    <phoneticPr fontId="3" type="noConversion"/>
  </si>
  <si>
    <t>现有库存打条码，导入WMS系统</t>
    <phoneticPr fontId="3" type="noConversion"/>
  </si>
  <si>
    <t>讨论最终确认条码由谁打印粘贴</t>
    <phoneticPr fontId="3" type="noConversion"/>
  </si>
  <si>
    <t>生产，车间</t>
    <phoneticPr fontId="3" type="noConversion"/>
  </si>
  <si>
    <t>MES方暂时没有资源，不影响WMS上线</t>
    <phoneticPr fontId="3" type="noConversion"/>
  </si>
  <si>
    <r>
      <rPr>
        <sz val="10"/>
        <color theme="1"/>
        <rFont val="宋体"/>
        <family val="3"/>
        <charset val="134"/>
      </rPr>
      <t>转码功能在</t>
    </r>
    <r>
      <rPr>
        <sz val="10"/>
        <color theme="1"/>
        <rFont val="Arial"/>
        <family val="2"/>
      </rPr>
      <t>MES</t>
    </r>
    <r>
      <rPr>
        <sz val="10"/>
        <color theme="1"/>
        <rFont val="宋体"/>
        <family val="3"/>
        <charset val="134"/>
      </rPr>
      <t>中做，仓库执行
成品翻包功能在</t>
    </r>
    <r>
      <rPr>
        <sz val="10"/>
        <color theme="1"/>
        <rFont val="Arial"/>
        <family val="2"/>
      </rPr>
      <t>MES</t>
    </r>
    <r>
      <rPr>
        <sz val="10"/>
        <color theme="1"/>
        <rFont val="宋体"/>
        <family val="3"/>
        <charset val="134"/>
      </rPr>
      <t xml:space="preserve">中执行
待定问题后续重新讨论
</t>
    </r>
    <phoneticPr fontId="3" type="noConversion"/>
  </si>
  <si>
    <t>服务器的采购和安装，将SQLServer升级到企业版，购买存储</t>
    <phoneticPr fontId="3" type="noConversion"/>
  </si>
  <si>
    <t>服务器采购安装
1三台服务器
2企业版SQLServer
3存储服务器（1T）</t>
    <phoneticPr fontId="3" type="noConversion"/>
  </si>
  <si>
    <r>
      <rPr>
        <sz val="10"/>
        <color theme="1"/>
        <rFont val="宋体"/>
        <family val="3"/>
        <charset val="134"/>
      </rPr>
      <t>库位</t>
    </r>
    <r>
      <rPr>
        <sz val="10"/>
        <color theme="1"/>
        <rFont val="Arial"/>
        <family val="2"/>
      </rPr>
      <t>/</t>
    </r>
    <r>
      <rPr>
        <sz val="10"/>
        <color theme="1"/>
        <rFont val="宋体"/>
        <family val="3"/>
        <charset val="134"/>
      </rPr>
      <t>库格条码</t>
    </r>
    <phoneticPr fontId="3" type="noConversion"/>
  </si>
  <si>
    <r>
      <rPr>
        <sz val="10"/>
        <color theme="1"/>
        <rFont val="宋体"/>
        <family val="3"/>
        <charset val="134"/>
      </rPr>
      <t>打印库格</t>
    </r>
    <r>
      <rPr>
        <sz val="10"/>
        <color theme="1"/>
        <rFont val="Arial"/>
        <family val="2"/>
      </rPr>
      <t>/</t>
    </r>
    <r>
      <rPr>
        <sz val="10"/>
        <color theme="1"/>
        <rFont val="宋体"/>
        <family val="3"/>
        <charset val="134"/>
      </rPr>
      <t>库位条码并粘贴</t>
    </r>
    <phoneticPr fontId="3" type="noConversion"/>
  </si>
  <si>
    <t>等秦思佳确认完TC方案再决定</t>
    <phoneticPr fontId="3" type="noConversion"/>
  </si>
  <si>
    <t>成品已培训完成，分零件已基本完成，夜班人员等翻班完成可由刘杰培训</t>
    <phoneticPr fontId="3" type="noConversion"/>
  </si>
  <si>
    <t>WMS操作培训</t>
    <phoneticPr fontId="3" type="noConversion"/>
  </si>
  <si>
    <t>仓库</t>
    <phoneticPr fontId="3" type="noConversion"/>
  </si>
  <si>
    <t>分零件WMS操作培训
成品WMS操作培训</t>
    <phoneticPr fontId="3" type="noConversion"/>
  </si>
  <si>
    <t>IT</t>
    <phoneticPr fontId="3" type="noConversion"/>
  </si>
  <si>
    <t>常用物料已更新系统</t>
    <phoneticPr fontId="3" type="noConversion"/>
  </si>
  <si>
    <t>已导入通用相关零件的库存</t>
    <phoneticPr fontId="3" type="noConversion"/>
  </si>
  <si>
    <t>非通用零件初始库存导入</t>
    <phoneticPr fontId="3" type="noConversion"/>
  </si>
  <si>
    <t>初始库存导入系统（通用）</t>
    <phoneticPr fontId="3" type="noConversion"/>
  </si>
  <si>
    <t>条码打印粘贴确认
分零件打印粘贴（仓库）
成品打印粘贴（待定，建议车间）</t>
    <phoneticPr fontId="3" type="noConversion"/>
  </si>
  <si>
    <t>由仓库打印</t>
    <phoneticPr fontId="3" type="noConversion"/>
  </si>
  <si>
    <t>MES接口开发：物料出入库明细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</si>
</sst>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76" formatCode="yyyy/m/d;@"/>
    <numFmt numFmtId="177" formatCode="[$-409]d\-mmm\-yyyy;@"/>
  </numFmts>
  <fonts count="24" x14ac:knownFonts="1">
    <font>
      <sz val="11"/>
      <color theme="1"/>
      <name val="宋体"/>
      <family val="2"/>
      <scheme val="minor"/>
    </font>
    <font>
      <sz val="12"/>
      <name val="宋体"/>
      <family val="3"/>
      <charset val="134"/>
    </font>
    <font>
      <sz val="10"/>
      <name val="Arial"/>
      <family val="2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1"/>
      <color theme="1"/>
      <name val="宋体"/>
      <family val="2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1"/>
      <name val="Arial"/>
      <family val="2"/>
    </font>
    <font>
      <sz val="10"/>
      <color theme="1"/>
      <name val="宋体"/>
      <family val="2"/>
    </font>
    <font>
      <b/>
      <sz val="18"/>
      <color theme="1"/>
      <name val="Arial"/>
      <family val="2"/>
    </font>
    <font>
      <b/>
      <sz val="18"/>
      <color theme="1"/>
      <name val="宋体"/>
      <family val="2"/>
    </font>
    <font>
      <sz val="11"/>
      <color theme="1"/>
      <name val="Arial"/>
      <family val="2"/>
    </font>
    <font>
      <sz val="14"/>
      <color rgb="FFFF0000"/>
      <name val="Arial"/>
      <family val="2"/>
    </font>
    <font>
      <sz val="14"/>
      <color rgb="FFFF0000"/>
      <name val="宋体"/>
      <family val="2"/>
    </font>
    <font>
      <b/>
      <sz val="11"/>
      <color theme="0"/>
      <name val="Arial"/>
      <family val="2"/>
    </font>
    <font>
      <b/>
      <sz val="11"/>
      <color theme="0"/>
      <name val="宋体"/>
      <family val="2"/>
    </font>
    <font>
      <b/>
      <sz val="11"/>
      <name val="Arial"/>
      <family val="2"/>
    </font>
    <font>
      <b/>
      <sz val="11"/>
      <name val="宋体"/>
      <family val="2"/>
    </font>
    <font>
      <b/>
      <i/>
      <sz val="10"/>
      <color theme="0" tint="-0.499984740745262"/>
      <name val="Arial"/>
      <family val="2"/>
    </font>
    <font>
      <sz val="10"/>
      <color theme="1"/>
      <name val="宋体"/>
      <family val="3"/>
      <charset val="134"/>
    </font>
    <font>
      <b/>
      <i/>
      <sz val="10"/>
      <color theme="0" tint="-0.499984740745262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4">
    <xf numFmtId="0" fontId="0" fillId="0" borderId="0"/>
    <xf numFmtId="0" fontId="2" fillId="0" borderId="0"/>
    <xf numFmtId="43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protection locked="0"/>
    </xf>
    <xf numFmtId="0" fontId="5" fillId="0" borderId="0"/>
    <xf numFmtId="0" fontId="2" fillId="0" borderId="0"/>
    <xf numFmtId="0" fontId="2" fillId="0" borderId="0" applyNumberFormat="0" applyFill="0" applyBorder="0" applyAlignment="0" applyProtection="0"/>
    <xf numFmtId="177" fontId="5" fillId="0" borderId="0"/>
    <xf numFmtId="177" fontId="2" fillId="0" borderId="0"/>
    <xf numFmtId="177" fontId="1" fillId="0" borderId="0">
      <alignment vertical="center"/>
    </xf>
    <xf numFmtId="177" fontId="1" fillId="0" borderId="0">
      <protection locked="0"/>
    </xf>
    <xf numFmtId="177" fontId="2" fillId="0" borderId="0" applyNumberFormat="0" applyFill="0" applyBorder="0" applyAlignment="0" applyProtection="0"/>
    <xf numFmtId="43" fontId="1" fillId="0" borderId="0" applyFont="0" applyFill="0" applyBorder="0" applyAlignment="0" applyProtection="0">
      <alignment vertical="center"/>
    </xf>
  </cellStyleXfs>
  <cellXfs count="45">
    <xf numFmtId="0" fontId="0" fillId="0" borderId="0" xfId="0"/>
    <xf numFmtId="0" fontId="10" fillId="0" borderId="0" xfId="0" applyFont="1" applyAlignment="1" applyProtection="1">
      <alignment wrapText="1"/>
      <protection hidden="1"/>
    </xf>
    <xf numFmtId="0" fontId="10" fillId="0" borderId="0" xfId="0" applyFont="1" applyFill="1" applyAlignment="1" applyProtection="1">
      <alignment horizontal="center" wrapText="1"/>
      <protection hidden="1"/>
    </xf>
    <xf numFmtId="0" fontId="10" fillId="5" borderId="0" xfId="0" applyFont="1" applyFill="1" applyAlignment="1" applyProtection="1">
      <alignment horizontal="center"/>
      <protection hidden="1"/>
    </xf>
    <xf numFmtId="0" fontId="10" fillId="0" borderId="0" xfId="0" applyFont="1" applyFill="1" applyAlignment="1" applyProtection="1">
      <alignment horizontal="center"/>
      <protection hidden="1"/>
    </xf>
    <xf numFmtId="0" fontId="10" fillId="4" borderId="0" xfId="0" applyNumberFormat="1" applyFont="1" applyFill="1" applyAlignment="1" applyProtection="1">
      <alignment horizontal="center"/>
      <protection hidden="1"/>
    </xf>
    <xf numFmtId="0" fontId="10" fillId="0" borderId="0" xfId="0" applyNumberFormat="1" applyFont="1" applyAlignment="1" applyProtection="1">
      <alignment horizontal="center" wrapText="1"/>
      <protection hidden="1"/>
    </xf>
    <xf numFmtId="0" fontId="10" fillId="0" borderId="0" xfId="0" applyFont="1" applyAlignment="1" applyProtection="1">
      <alignment horizontal="center" wrapText="1"/>
      <protection hidden="1"/>
    </xf>
    <xf numFmtId="0" fontId="10" fillId="0" borderId="0" xfId="0" applyNumberFormat="1" applyFont="1" applyFill="1" applyAlignment="1" applyProtection="1">
      <alignment horizontal="center"/>
      <protection hidden="1"/>
    </xf>
    <xf numFmtId="0" fontId="10" fillId="0" borderId="0" xfId="0" applyFont="1" applyAlignment="1" applyProtection="1">
      <alignment horizontal="center"/>
      <protection hidden="1"/>
    </xf>
    <xf numFmtId="176" fontId="2" fillId="0" borderId="2" xfId="6" applyNumberFormat="1" applyFont="1" applyFill="1" applyBorder="1" applyAlignment="1">
      <alignment horizontal="left" vertical="center" wrapText="1"/>
    </xf>
    <xf numFmtId="0" fontId="15" fillId="0" borderId="0" xfId="0" applyFont="1" applyAlignment="1" applyProtection="1">
      <alignment horizontal="left"/>
      <protection hidden="1"/>
    </xf>
    <xf numFmtId="0" fontId="10" fillId="0" borderId="0" xfId="0" applyFont="1" applyAlignment="1" applyProtection="1">
      <alignment horizontal="right" wrapText="1"/>
      <protection hidden="1"/>
    </xf>
    <xf numFmtId="0" fontId="10" fillId="0" borderId="0" xfId="0" applyNumberFormat="1" applyFont="1" applyAlignment="1" applyProtection="1">
      <alignment horizontal="right" wrapText="1"/>
      <protection hidden="1"/>
    </xf>
    <xf numFmtId="0" fontId="10" fillId="0" borderId="0" xfId="0" applyFont="1" applyAlignment="1" applyProtection="1">
      <alignment horizontal="center" vertical="center" wrapText="1"/>
      <protection locked="0" hidden="1"/>
    </xf>
    <xf numFmtId="0" fontId="17" fillId="2" borderId="6" xfId="0" applyFont="1" applyFill="1" applyBorder="1" applyAlignment="1" applyProtection="1">
      <alignment horizontal="center" vertical="center" wrapText="1"/>
      <protection locked="0" hidden="1"/>
    </xf>
    <xf numFmtId="0" fontId="17" fillId="2" borderId="9" xfId="0" applyFont="1" applyFill="1" applyBorder="1" applyAlignment="1" applyProtection="1">
      <alignment horizontal="center" vertical="center" wrapText="1"/>
      <protection locked="0" hidden="1"/>
    </xf>
    <xf numFmtId="0" fontId="17" fillId="2" borderId="7" xfId="0" applyFont="1" applyFill="1" applyBorder="1" applyAlignment="1" applyProtection="1">
      <alignment horizontal="center" vertical="center" wrapText="1"/>
      <protection locked="0" hidden="1"/>
    </xf>
    <xf numFmtId="0" fontId="19" fillId="3" borderId="7" xfId="0" applyFont="1" applyFill="1" applyBorder="1" applyAlignment="1" applyProtection="1">
      <alignment horizontal="center" vertical="center" wrapText="1"/>
      <protection locked="0" hidden="1"/>
    </xf>
    <xf numFmtId="0" fontId="17" fillId="2" borderId="7" xfId="0" applyNumberFormat="1" applyFont="1" applyFill="1" applyBorder="1" applyAlignment="1" applyProtection="1">
      <alignment horizontal="center" vertical="center" wrapText="1"/>
      <protection locked="0" hidden="1"/>
    </xf>
    <xf numFmtId="0" fontId="19" fillId="3" borderId="10" xfId="0" applyNumberFormat="1" applyFont="1" applyFill="1" applyBorder="1" applyAlignment="1" applyProtection="1">
      <alignment horizontal="center" vertical="center" wrapText="1"/>
      <protection locked="0" hidden="1"/>
    </xf>
    <xf numFmtId="0" fontId="19" fillId="3" borderId="10" xfId="0" applyNumberFormat="1" applyFont="1" applyFill="1" applyBorder="1" applyAlignment="1" applyProtection="1">
      <alignment horizontal="center" wrapText="1"/>
      <protection locked="0" hidden="1"/>
    </xf>
    <xf numFmtId="0" fontId="17" fillId="2" borderId="8" xfId="0" applyFont="1" applyFill="1" applyBorder="1" applyAlignment="1" applyProtection="1">
      <alignment horizontal="center" vertical="center" wrapText="1"/>
      <protection locked="0" hidden="1"/>
    </xf>
    <xf numFmtId="0" fontId="10" fillId="0" borderId="0" xfId="0" applyFont="1" applyAlignment="1" applyProtection="1">
      <alignment vertical="center" wrapText="1"/>
      <protection hidden="1"/>
    </xf>
    <xf numFmtId="0" fontId="10" fillId="0" borderId="5" xfId="0" applyFont="1" applyFill="1" applyBorder="1" applyAlignment="1" applyProtection="1">
      <alignment vertical="center" wrapText="1"/>
      <protection hidden="1"/>
    </xf>
    <xf numFmtId="0" fontId="10" fillId="0" borderId="5" xfId="0" applyFont="1" applyFill="1" applyBorder="1" applyAlignment="1" applyProtection="1">
      <alignment horizontal="center" vertical="center" wrapText="1"/>
      <protection hidden="1"/>
    </xf>
    <xf numFmtId="0" fontId="10" fillId="0" borderId="2" xfId="0" applyFont="1" applyBorder="1" applyAlignment="1" applyProtection="1">
      <alignment vertical="center" wrapText="1"/>
      <protection hidden="1"/>
    </xf>
    <xf numFmtId="0" fontId="21" fillId="0" borderId="1" xfId="0" applyFont="1" applyBorder="1" applyAlignment="1" applyProtection="1">
      <alignment horizontal="center" vertical="center" wrapText="1"/>
      <protection hidden="1"/>
    </xf>
    <xf numFmtId="0" fontId="10" fillId="0" borderId="2" xfId="0" applyNumberFormat="1" applyFont="1" applyBorder="1" applyAlignment="1" applyProtection="1">
      <alignment horizontal="center" vertical="center" wrapText="1"/>
      <protection hidden="1"/>
    </xf>
    <xf numFmtId="0" fontId="10" fillId="0" borderId="3" xfId="0" applyNumberFormat="1" applyFont="1" applyBorder="1" applyAlignment="1" applyProtection="1">
      <alignment horizontal="center" vertical="center" wrapText="1"/>
      <protection hidden="1"/>
    </xf>
    <xf numFmtId="0" fontId="22" fillId="0" borderId="2" xfId="0" applyFont="1" applyBorder="1" applyAlignment="1" applyProtection="1">
      <alignment vertical="center" wrapText="1"/>
      <protection hidden="1"/>
    </xf>
    <xf numFmtId="0" fontId="22" fillId="0" borderId="4" xfId="0" applyFont="1" applyFill="1" applyBorder="1" applyAlignment="1" applyProtection="1">
      <alignment vertical="center" wrapText="1"/>
      <protection hidden="1"/>
    </xf>
    <xf numFmtId="0" fontId="22" fillId="0" borderId="0" xfId="0" applyFont="1" applyAlignment="1" applyProtection="1">
      <alignment horizontal="center"/>
      <protection hidden="1"/>
    </xf>
    <xf numFmtId="176" fontId="2" fillId="0" borderId="2" xfId="6" applyNumberFormat="1" applyFont="1" applyFill="1" applyBorder="1" applyAlignment="1">
      <alignment horizontal="left" vertical="center" wrapText="1"/>
    </xf>
    <xf numFmtId="14" fontId="10" fillId="0" borderId="3" xfId="0" applyNumberFormat="1" applyFont="1" applyBorder="1" applyAlignment="1" applyProtection="1">
      <alignment horizontal="center" vertical="center" wrapText="1"/>
      <protection hidden="1"/>
    </xf>
    <xf numFmtId="0" fontId="10" fillId="0" borderId="0" xfId="0" applyFont="1" applyFill="1" applyBorder="1" applyAlignment="1" applyProtection="1">
      <alignment vertical="center" wrapText="1"/>
      <protection hidden="1"/>
    </xf>
    <xf numFmtId="14" fontId="10" fillId="0" borderId="5" xfId="0" applyNumberFormat="1" applyFont="1" applyFill="1" applyBorder="1" applyAlignment="1" applyProtection="1">
      <alignment horizontal="center" vertical="center" wrapText="1"/>
      <protection hidden="1"/>
    </xf>
    <xf numFmtId="176" fontId="10" fillId="0" borderId="2" xfId="6" applyNumberFormat="1" applyFont="1" applyFill="1" applyBorder="1" applyAlignment="1">
      <alignment horizontal="left" vertical="center" wrapText="1"/>
    </xf>
    <xf numFmtId="176" fontId="22" fillId="0" borderId="2" xfId="6" applyNumberFormat="1" applyFont="1" applyFill="1" applyBorder="1" applyAlignment="1">
      <alignment horizontal="left" vertical="center" wrapText="1"/>
    </xf>
    <xf numFmtId="176" fontId="4" fillId="0" borderId="2" xfId="6" applyNumberFormat="1" applyFont="1" applyFill="1" applyBorder="1" applyAlignment="1">
      <alignment horizontal="left" vertical="center" wrapText="1"/>
    </xf>
    <xf numFmtId="0" fontId="23" fillId="0" borderId="1" xfId="0" applyFont="1" applyBorder="1" applyAlignment="1" applyProtection="1">
      <alignment horizontal="center" vertical="center" wrapText="1"/>
      <protection hidden="1"/>
    </xf>
    <xf numFmtId="14" fontId="10" fillId="0" borderId="0" xfId="0" applyNumberFormat="1" applyFont="1" applyAlignment="1" applyProtection="1">
      <alignment horizontal="right" wrapText="1"/>
      <protection hidden="1"/>
    </xf>
    <xf numFmtId="0" fontId="12" fillId="0" borderId="11" xfId="0" applyFont="1" applyBorder="1" applyAlignment="1" applyProtection="1">
      <alignment wrapText="1"/>
      <protection hidden="1"/>
    </xf>
    <xf numFmtId="0" fontId="14" fillId="0" borderId="11" xfId="0" applyFont="1" applyBorder="1" applyAlignment="1">
      <alignment wrapText="1"/>
    </xf>
    <xf numFmtId="14" fontId="22" fillId="0" borderId="2" xfId="0" applyNumberFormat="1" applyFont="1" applyBorder="1" applyAlignment="1" applyProtection="1">
      <alignment vertical="center" wrapText="1"/>
      <protection hidden="1"/>
    </xf>
  </cellXfs>
  <cellStyles count="14">
    <cellStyle name="_x000a_mouse.drv=lm" xfId="1"/>
    <cellStyle name="_x000a_mouse.drv=lm 2" xfId="9"/>
    <cellStyle name="Comma 2" xfId="2"/>
    <cellStyle name="Comma 2 2" xfId="13"/>
    <cellStyle name="Normal 2" xfId="3"/>
    <cellStyle name="Normal 2 2" xfId="10"/>
    <cellStyle name="Normal 3" xfId="4"/>
    <cellStyle name="Normal 3 2" xfId="11"/>
    <cellStyle name="Normal_Rolling Plan-2 weeks" xfId="5"/>
    <cellStyle name="Normal_Two Weeks Task Plan_0618~0629" xfId="6"/>
    <cellStyle name="Style 1" xfId="7"/>
    <cellStyle name="Style 1 2" xfId="12"/>
    <cellStyle name="常规" xfId="0" builtinId="0"/>
    <cellStyle name="常规 2" xfId="8"/>
  </cellStyles>
  <dxfs count="252">
    <dxf>
      <fill>
        <patternFill>
          <bgColor rgb="FF66FF33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66FF33"/>
        </patternFill>
      </fill>
    </dxf>
    <dxf>
      <fill>
        <patternFill>
          <bgColor rgb="FF00FF00"/>
        </patternFill>
      </fill>
    </dxf>
    <dxf>
      <fill>
        <patternFill>
          <bgColor rgb="FF66FF33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66FF33"/>
        </patternFill>
      </fill>
    </dxf>
    <dxf>
      <fill>
        <patternFill>
          <bgColor rgb="FF00FF00"/>
        </patternFill>
      </fill>
    </dxf>
    <dxf>
      <fill>
        <patternFill>
          <bgColor rgb="FF66FF33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66FF33"/>
        </patternFill>
      </fill>
    </dxf>
    <dxf>
      <fill>
        <patternFill>
          <bgColor rgb="FF00FF00"/>
        </patternFill>
      </fill>
    </dxf>
    <dxf>
      <fill>
        <patternFill>
          <bgColor rgb="FF66FF33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66FF33"/>
        </patternFill>
      </fill>
    </dxf>
    <dxf>
      <fill>
        <patternFill>
          <bgColor rgb="FF00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66FF33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66FF33"/>
        </patternFill>
      </fill>
    </dxf>
    <dxf>
      <fill>
        <patternFill>
          <bgColor rgb="FF00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66FF33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66FF33"/>
        </patternFill>
      </fill>
    </dxf>
    <dxf>
      <fill>
        <patternFill>
          <bgColor rgb="FF00FF00"/>
        </patternFill>
      </fill>
    </dxf>
    <dxf>
      <fill>
        <patternFill>
          <bgColor rgb="FF66FF33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66FF33"/>
        </patternFill>
      </fill>
    </dxf>
    <dxf>
      <fill>
        <patternFill>
          <bgColor rgb="FF00FF00"/>
        </patternFill>
      </fill>
    </dxf>
    <dxf>
      <fill>
        <patternFill>
          <bgColor rgb="FF66FF33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66FF33"/>
        </patternFill>
      </fill>
    </dxf>
    <dxf>
      <fill>
        <patternFill>
          <bgColor rgb="FF00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66FF33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66FF33"/>
        </patternFill>
      </fill>
    </dxf>
    <dxf>
      <fill>
        <patternFill>
          <bgColor rgb="FF00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66FF33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66FF33"/>
        </patternFill>
      </fill>
    </dxf>
    <dxf>
      <fill>
        <patternFill>
          <bgColor rgb="FF00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66FF33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66FF33"/>
        </patternFill>
      </fill>
    </dxf>
    <dxf>
      <fill>
        <patternFill>
          <bgColor rgb="FF00FF00"/>
        </patternFill>
      </fill>
    </dxf>
    <dxf>
      <fill>
        <patternFill>
          <bgColor rgb="FF66FF33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66FF33"/>
        </patternFill>
      </fill>
    </dxf>
    <dxf>
      <fill>
        <patternFill>
          <bgColor rgb="FF00FF00"/>
        </patternFill>
      </fill>
    </dxf>
    <dxf>
      <fill>
        <patternFill>
          <bgColor rgb="FF66FF33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66FF33"/>
        </patternFill>
      </fill>
    </dxf>
    <dxf>
      <fill>
        <patternFill>
          <bgColor rgb="FF00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66FF33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66FF33"/>
        </patternFill>
      </fill>
    </dxf>
    <dxf>
      <fill>
        <patternFill>
          <bgColor rgb="FF00FF00"/>
        </patternFill>
      </fill>
    </dxf>
    <dxf>
      <fill>
        <patternFill>
          <bgColor rgb="FF66FF33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66FF33"/>
        </patternFill>
      </fill>
    </dxf>
    <dxf>
      <fill>
        <patternFill>
          <bgColor rgb="FF00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66FF33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66FF33"/>
        </patternFill>
      </fill>
    </dxf>
    <dxf>
      <fill>
        <patternFill>
          <bgColor rgb="FF00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66FF33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66FF33"/>
        </patternFill>
      </fill>
    </dxf>
    <dxf>
      <fill>
        <patternFill>
          <bgColor rgb="FF00FF00"/>
        </patternFill>
      </fill>
    </dxf>
    <dxf>
      <fill>
        <patternFill>
          <bgColor rgb="FF66FF33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66FF33"/>
        </patternFill>
      </fill>
    </dxf>
    <dxf>
      <fill>
        <patternFill>
          <bgColor rgb="FF00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66FF33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66FF33"/>
        </patternFill>
      </fill>
    </dxf>
    <dxf>
      <fill>
        <patternFill>
          <bgColor rgb="FF00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66FF33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66FF33"/>
        </patternFill>
      </fill>
    </dxf>
    <dxf>
      <fill>
        <patternFill>
          <bgColor rgb="FF00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66FF33"/>
        </patternFill>
      </fill>
    </dxf>
    <dxf>
      <fill>
        <patternFill>
          <bgColor rgb="FF00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66FF33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colors>
    <mruColors>
      <color rgb="FF66FF33"/>
      <color rgb="FF33CC33"/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H%20HP\1%20Workspace\5%20CKB%2010.1G\1%20CLT\1%20&#25105;&#30340;&#23458;&#25143;\3%20HP\1%20&#39033;&#30446;\20050923H%20&#19978;&#28023;&#30005;&#20449;%20&#22266;&#23450;&#36164;&#20135;&#23454;&#29289;&#31649;&#29702;&#31995;&#32479;&#65288;&#39033;&#30446;&#65289;\1%20Recurrence\(R)%20EPMO\2%20PMR\2007\070430\Issue%20Log-CN2-T1101%20Apr%202007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M 项目系统支持问题清单"/>
      <sheetName val="Status"/>
    </sheetNames>
    <sheetDataSet>
      <sheetData sheetId="0" refreshError="1"/>
      <sheetData sheetId="1">
        <row r="1">
          <cell r="A1" t="str">
            <v>未开始</v>
          </cell>
          <cell r="B1" t="str">
            <v>急</v>
          </cell>
          <cell r="C1" t="str">
            <v>方案</v>
          </cell>
        </row>
        <row r="2">
          <cell r="A2" t="str">
            <v>已分配</v>
          </cell>
          <cell r="B2" t="str">
            <v>高</v>
          </cell>
          <cell r="C2" t="str">
            <v>数据</v>
          </cell>
        </row>
        <row r="3">
          <cell r="A3" t="str">
            <v>解决中</v>
          </cell>
          <cell r="B3" t="str">
            <v>中</v>
          </cell>
          <cell r="C3" t="str">
            <v>权限</v>
          </cell>
        </row>
        <row r="4">
          <cell r="A4" t="str">
            <v>已解决</v>
          </cell>
          <cell r="B4" t="str">
            <v>低</v>
          </cell>
          <cell r="C4" t="str">
            <v>配置</v>
          </cell>
        </row>
        <row r="5">
          <cell r="A5" t="str">
            <v>有延误</v>
          </cell>
          <cell r="C5" t="str">
            <v>开发</v>
          </cell>
        </row>
        <row r="6">
          <cell r="A6" t="str">
            <v>已取消</v>
          </cell>
          <cell r="C6" t="str">
            <v>流程</v>
          </cell>
        </row>
        <row r="7">
          <cell r="C7" t="str">
            <v>管理</v>
          </cell>
        </row>
        <row r="8">
          <cell r="C8" t="str">
            <v>操作</v>
          </cell>
        </row>
        <row r="9">
          <cell r="C9" t="str">
            <v>系统</v>
          </cell>
        </row>
        <row r="10">
          <cell r="C10" t="str">
            <v>其他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FB84"/>
  <sheetViews>
    <sheetView tabSelected="1" zoomScaleNormal="100" workbookViewId="0">
      <pane xSplit="6" ySplit="11" topLeftCell="G63" activePane="bottomRight" state="frozen"/>
      <selection pane="topRight" activeCell="C1" sqref="C1"/>
      <selection pane="bottomLeft" activeCell="A3" sqref="A3"/>
      <selection pane="bottomRight" activeCell="F79" sqref="F79"/>
    </sheetView>
  </sheetViews>
  <sheetFormatPr defaultColWidth="9.125" defaultRowHeight="12.75" outlineLevelRow="1" x14ac:dyDescent="0.2"/>
  <cols>
    <col min="1" max="1" width="11.5" style="1" hidden="1" customWidth="1"/>
    <col min="2" max="2" width="9.125" style="1" hidden="1" customWidth="1"/>
    <col min="3" max="3" width="21.625" style="1" customWidth="1"/>
    <col min="4" max="4" width="6.625" style="1" hidden="1" customWidth="1"/>
    <col min="5" max="5" width="13.375" style="2" customWidth="1"/>
    <col min="6" max="6" width="39.375" style="1" customWidth="1"/>
    <col min="7" max="7" width="30.875" style="1" bestFit="1" customWidth="1"/>
    <col min="8" max="8" width="18.875" style="1" customWidth="1"/>
    <col min="9" max="9" width="9.75" style="7" customWidth="1"/>
    <col min="10" max="10" width="11.25" style="7" customWidth="1"/>
    <col min="11" max="11" width="16.75" style="12" bestFit="1" customWidth="1"/>
    <col min="12" max="12" width="12.25" style="6" customWidth="1"/>
    <col min="13" max="13" width="11.625" style="6" bestFit="1" customWidth="1"/>
    <col min="14" max="14" width="10.625" style="13" bestFit="1" customWidth="1"/>
    <col min="15" max="15" width="31.125" style="1" customWidth="1"/>
    <col min="16" max="16384" width="9.125" style="1"/>
  </cols>
  <sheetData>
    <row r="1" spans="1:15" hidden="1" outlineLevel="1" x14ac:dyDescent="0.2">
      <c r="C1" s="1" t="s">
        <v>6</v>
      </c>
      <c r="D1" s="32" t="s">
        <v>26</v>
      </c>
      <c r="E1" s="8" t="s">
        <v>2</v>
      </c>
      <c r="K1" s="1"/>
      <c r="N1" s="6"/>
    </row>
    <row r="2" spans="1:15" hidden="1" outlineLevel="1" x14ac:dyDescent="0.2">
      <c r="C2" s="1" t="s">
        <v>7</v>
      </c>
      <c r="D2" s="32" t="s">
        <v>30</v>
      </c>
      <c r="E2" s="8" t="s">
        <v>3</v>
      </c>
      <c r="K2" s="1"/>
      <c r="N2" s="6"/>
    </row>
    <row r="3" spans="1:15" hidden="1" outlineLevel="1" x14ac:dyDescent="0.2">
      <c r="C3" s="1" t="s">
        <v>8</v>
      </c>
      <c r="D3" s="32" t="s">
        <v>28</v>
      </c>
      <c r="E3" s="8" t="s">
        <v>0</v>
      </c>
      <c r="K3" s="1"/>
      <c r="N3" s="6"/>
    </row>
    <row r="4" spans="1:15" hidden="1" outlineLevel="1" x14ac:dyDescent="0.2">
      <c r="C4" s="1" t="s">
        <v>9</v>
      </c>
      <c r="D4" s="9"/>
      <c r="E4" s="5" t="s">
        <v>1</v>
      </c>
      <c r="K4" s="1"/>
      <c r="N4" s="6"/>
    </row>
    <row r="5" spans="1:15" hidden="1" outlineLevel="1" x14ac:dyDescent="0.2">
      <c r="C5" s="1" t="s">
        <v>10</v>
      </c>
      <c r="D5" s="9"/>
      <c r="E5" s="4" t="s">
        <v>4</v>
      </c>
      <c r="K5" s="1"/>
      <c r="N5" s="6"/>
    </row>
    <row r="6" spans="1:15" hidden="1" outlineLevel="1" x14ac:dyDescent="0.2">
      <c r="D6" s="9"/>
      <c r="E6" s="3" t="s">
        <v>5</v>
      </c>
      <c r="K6" s="1"/>
      <c r="N6" s="6"/>
    </row>
    <row r="7" spans="1:15" hidden="1" outlineLevel="1" x14ac:dyDescent="0.2">
      <c r="D7" s="9"/>
      <c r="K7" s="1"/>
      <c r="N7" s="6"/>
    </row>
    <row r="8" spans="1:15" hidden="1" outlineLevel="1" x14ac:dyDescent="0.2">
      <c r="D8" s="9"/>
      <c r="K8" s="1"/>
      <c r="N8" s="6"/>
    </row>
    <row r="9" spans="1:15" ht="16.5" hidden="1" customHeight="1" outlineLevel="1" x14ac:dyDescent="0.2">
      <c r="K9" s="1"/>
      <c r="N9" s="6"/>
    </row>
    <row r="10" spans="1:15" ht="41.25" customHeight="1" collapsed="1" thickBot="1" x14ac:dyDescent="0.4">
      <c r="C10" s="42" t="s">
        <v>56</v>
      </c>
      <c r="D10" s="43"/>
      <c r="E10" s="43"/>
      <c r="F10" s="43"/>
      <c r="G10" s="43"/>
      <c r="I10" s="11" t="s">
        <v>11</v>
      </c>
    </row>
    <row r="11" spans="1:15" s="14" customFormat="1" ht="33.75" customHeight="1" thickBot="1" x14ac:dyDescent="0.2">
      <c r="C11" s="15" t="s">
        <v>12</v>
      </c>
      <c r="D11" s="16" t="s">
        <v>13</v>
      </c>
      <c r="E11" s="17" t="s">
        <v>14</v>
      </c>
      <c r="F11" s="17" t="s">
        <v>15</v>
      </c>
      <c r="G11" s="17" t="s">
        <v>16</v>
      </c>
      <c r="H11" s="17" t="s">
        <v>17</v>
      </c>
      <c r="I11" s="17" t="s">
        <v>18</v>
      </c>
      <c r="J11" s="18" t="s">
        <v>19</v>
      </c>
      <c r="K11" s="18" t="s">
        <v>20</v>
      </c>
      <c r="L11" s="19" t="s">
        <v>21</v>
      </c>
      <c r="M11" s="20" t="s">
        <v>22</v>
      </c>
      <c r="N11" s="21" t="s">
        <v>23</v>
      </c>
      <c r="O11" s="22" t="s">
        <v>24</v>
      </c>
    </row>
    <row r="12" spans="1:15" s="23" customFormat="1" x14ac:dyDescent="0.15">
      <c r="A12" s="23" t="str">
        <f t="shared" ref="A12:A15" si="0">D12&amp;E12</f>
        <v>均胜Finished</v>
      </c>
      <c r="B12" s="23" t="str">
        <f t="shared" ref="B12:B15" ca="1" si="1">D12&amp;L12</f>
        <v>均胜-</v>
      </c>
      <c r="C12" s="31" t="s">
        <v>31</v>
      </c>
      <c r="D12" s="24" t="s">
        <v>29</v>
      </c>
      <c r="E12" s="25" t="s">
        <v>3</v>
      </c>
      <c r="F12" s="30" t="s">
        <v>32</v>
      </c>
      <c r="G12" s="26" t="s">
        <v>54</v>
      </c>
      <c r="H12" s="26"/>
      <c r="I12" s="27" t="str">
        <f>IF(K12="","-","周 - "&amp;(WEEKNUM(K12)-9))</f>
        <v>周 - 0</v>
      </c>
      <c r="J12" s="10">
        <v>42795</v>
      </c>
      <c r="K12" s="33">
        <v>42797</v>
      </c>
      <c r="L12" s="28" t="str">
        <f t="shared" ref="L12:L13" ca="1" si="2">IF(E12="Cancelled","-",IF(N12&lt;&gt;"","-",IF(K12="","-",IF(M12&lt;&gt;"",IF((M12-TODAY())&gt;3,"G",IF((M12-TODAY())&lt;=0,"R","Y")),IF((K12-TODAY())&gt;3,"G",IF((K12-TODAY())&lt;=0,"R","Y"))))))</f>
        <v>-</v>
      </c>
      <c r="M12" s="29"/>
      <c r="N12" s="10">
        <v>42797</v>
      </c>
      <c r="O12" s="26"/>
    </row>
    <row r="13" spans="1:15" s="23" customFormat="1" x14ac:dyDescent="0.15">
      <c r="A13" s="23" t="str">
        <f t="shared" si="0"/>
        <v>全体Finished</v>
      </c>
      <c r="B13" s="23" t="str">
        <f t="shared" ca="1" si="1"/>
        <v>全体-</v>
      </c>
      <c r="C13" s="31" t="s">
        <v>31</v>
      </c>
      <c r="D13" s="24" t="s">
        <v>27</v>
      </c>
      <c r="E13" s="25" t="s">
        <v>3</v>
      </c>
      <c r="F13" s="30" t="s">
        <v>34</v>
      </c>
      <c r="G13" s="26"/>
      <c r="H13" s="26"/>
      <c r="I13" s="27" t="str">
        <f t="shared" ref="I13:I15" si="3">IF(K13="","-","周 - "&amp;(WEEKNUM(K13)-9))</f>
        <v>周 - 0</v>
      </c>
      <c r="J13" s="33">
        <v>42795</v>
      </c>
      <c r="K13" s="33">
        <v>42797</v>
      </c>
      <c r="L13" s="28" t="str">
        <f t="shared" ca="1" si="2"/>
        <v>-</v>
      </c>
      <c r="M13" s="29"/>
      <c r="N13" s="33">
        <v>42797</v>
      </c>
      <c r="O13" s="26"/>
    </row>
    <row r="14" spans="1:15" s="23" customFormat="1" x14ac:dyDescent="0.15">
      <c r="A14" s="23" t="str">
        <f>D14&amp;E14</f>
        <v>全体Finished</v>
      </c>
      <c r="B14" s="23" t="str">
        <f ca="1">D14&amp;L14</f>
        <v>全体-</v>
      </c>
      <c r="C14" s="31" t="s">
        <v>31</v>
      </c>
      <c r="D14" s="24" t="s">
        <v>27</v>
      </c>
      <c r="E14" s="25" t="s">
        <v>3</v>
      </c>
      <c r="F14" s="30" t="s">
        <v>33</v>
      </c>
      <c r="G14" s="26"/>
      <c r="H14" s="26"/>
      <c r="I14" s="27" t="str">
        <f t="shared" si="3"/>
        <v>周 - 1</v>
      </c>
      <c r="J14" s="33">
        <v>42800</v>
      </c>
      <c r="K14" s="33">
        <v>42800</v>
      </c>
      <c r="L14" s="28" t="str">
        <f t="shared" ref="L14:L40" ca="1" si="4">IF(E14="Cancelled","-",IF(N14&lt;&gt;"","-",IF(K14="","-",IF(M14&lt;&gt;"",IF((M14-TODAY())&gt;3,"G",IF((M14-TODAY())&lt;=0,"R","Y")),IF((K14-TODAY())&gt;3,"G",IF((K14-TODAY())&lt;=0,"R","Y"))))))</f>
        <v>-</v>
      </c>
      <c r="M14" s="29"/>
      <c r="N14" s="33">
        <v>42797</v>
      </c>
      <c r="O14" s="26"/>
    </row>
    <row r="15" spans="1:15" s="23" customFormat="1" x14ac:dyDescent="0.15">
      <c r="A15" s="23" t="str">
        <f t="shared" si="0"/>
        <v>全体Finished</v>
      </c>
      <c r="B15" s="23" t="str">
        <f t="shared" ca="1" si="1"/>
        <v>全体-</v>
      </c>
      <c r="C15" s="31" t="s">
        <v>25</v>
      </c>
      <c r="D15" s="24" t="s">
        <v>27</v>
      </c>
      <c r="E15" s="25" t="s">
        <v>3</v>
      </c>
      <c r="F15" s="30" t="s">
        <v>55</v>
      </c>
      <c r="G15" s="26"/>
      <c r="H15" s="30" t="s">
        <v>57</v>
      </c>
      <c r="I15" s="27" t="str">
        <f t="shared" si="3"/>
        <v>周 - 1</v>
      </c>
      <c r="J15" s="33">
        <v>42800</v>
      </c>
      <c r="K15" s="33">
        <v>42800</v>
      </c>
      <c r="L15" s="28" t="str">
        <f t="shared" ca="1" si="4"/>
        <v>-</v>
      </c>
      <c r="N15" s="33">
        <v>42800</v>
      </c>
      <c r="O15" s="26"/>
    </row>
    <row r="16" spans="1:15" s="23" customFormat="1" ht="24" x14ac:dyDescent="0.15">
      <c r="C16" s="31" t="s">
        <v>25</v>
      </c>
      <c r="D16" s="24" t="s">
        <v>27</v>
      </c>
      <c r="E16" s="25" t="s">
        <v>3</v>
      </c>
      <c r="F16" s="30" t="s">
        <v>37</v>
      </c>
      <c r="G16" s="30" t="s">
        <v>37</v>
      </c>
      <c r="H16" s="30" t="s">
        <v>58</v>
      </c>
      <c r="I16" s="27" t="str">
        <f>IF(K16="","-","周 - "&amp;(WEEKNUM(K16)-9))</f>
        <v>周 - 1</v>
      </c>
      <c r="J16" s="10">
        <v>42800</v>
      </c>
      <c r="K16" s="33">
        <v>42801</v>
      </c>
      <c r="L16" s="28" t="str">
        <f t="shared" ca="1" si="4"/>
        <v>-</v>
      </c>
      <c r="M16" s="29"/>
      <c r="N16" s="10">
        <v>42800</v>
      </c>
      <c r="O16" s="26"/>
    </row>
    <row r="17" spans="3:15" s="23" customFormat="1" x14ac:dyDescent="0.15">
      <c r="C17" s="31" t="s">
        <v>25</v>
      </c>
      <c r="D17" s="24" t="s">
        <v>27</v>
      </c>
      <c r="E17" s="25" t="s">
        <v>3</v>
      </c>
      <c r="F17" s="30" t="s">
        <v>35</v>
      </c>
      <c r="G17" s="30" t="s">
        <v>35</v>
      </c>
      <c r="H17" s="30" t="s">
        <v>60</v>
      </c>
      <c r="I17" s="27" t="str">
        <f>IF(K17="","-","周 - "&amp;(WEEKNUM(K17)-9))</f>
        <v>周 - 1</v>
      </c>
      <c r="J17" s="33">
        <v>42800</v>
      </c>
      <c r="K17" s="33">
        <v>42801</v>
      </c>
      <c r="L17" s="28" t="str">
        <f t="shared" ca="1" si="4"/>
        <v>-</v>
      </c>
      <c r="M17" s="29"/>
      <c r="N17" s="33">
        <v>42800</v>
      </c>
      <c r="O17" s="26"/>
    </row>
    <row r="18" spans="3:15" s="23" customFormat="1" x14ac:dyDescent="0.15">
      <c r="C18" s="31" t="s">
        <v>25</v>
      </c>
      <c r="D18" s="24" t="s">
        <v>27</v>
      </c>
      <c r="E18" s="25" t="s">
        <v>3</v>
      </c>
      <c r="F18" s="30" t="s">
        <v>38</v>
      </c>
      <c r="G18" s="30" t="s">
        <v>38</v>
      </c>
      <c r="H18" s="30" t="s">
        <v>60</v>
      </c>
      <c r="I18" s="27" t="str">
        <f>IF(K18="","-","周 - "&amp;(WEEKNUM(K18)-9))</f>
        <v>周 - 1</v>
      </c>
      <c r="J18" s="33">
        <v>42800</v>
      </c>
      <c r="K18" s="33">
        <v>42801</v>
      </c>
      <c r="L18" s="28" t="str">
        <f t="shared" ca="1" si="4"/>
        <v>-</v>
      </c>
      <c r="M18" s="29"/>
      <c r="N18" s="33">
        <v>42800</v>
      </c>
      <c r="O18" s="26"/>
    </row>
    <row r="19" spans="3:15" s="23" customFormat="1" ht="24" x14ac:dyDescent="0.15">
      <c r="C19" s="31" t="s">
        <v>25</v>
      </c>
      <c r="D19" s="24" t="s">
        <v>27</v>
      </c>
      <c r="E19" s="25" t="s">
        <v>3</v>
      </c>
      <c r="F19" s="30" t="s">
        <v>50</v>
      </c>
      <c r="G19" s="30" t="s">
        <v>50</v>
      </c>
      <c r="H19" s="30" t="s">
        <v>58</v>
      </c>
      <c r="I19" s="27" t="str">
        <f t="shared" ref="I19:I38" si="5">IF(K19="","-","周 - "&amp;(WEEKNUM(K19)-9))</f>
        <v>周 - 1</v>
      </c>
      <c r="J19" s="33">
        <v>42800</v>
      </c>
      <c r="K19" s="33">
        <v>42801</v>
      </c>
      <c r="L19" s="28" t="str">
        <f t="shared" ca="1" si="4"/>
        <v>-</v>
      </c>
      <c r="M19" s="29"/>
      <c r="N19" s="33">
        <v>42801</v>
      </c>
      <c r="O19" s="26"/>
    </row>
    <row r="20" spans="3:15" s="23" customFormat="1" ht="24" x14ac:dyDescent="0.15">
      <c r="C20" s="31" t="s">
        <v>25</v>
      </c>
      <c r="D20" s="24" t="s">
        <v>27</v>
      </c>
      <c r="E20" s="25" t="s">
        <v>3</v>
      </c>
      <c r="F20" s="30" t="s">
        <v>65</v>
      </c>
      <c r="G20" s="30" t="s">
        <v>65</v>
      </c>
      <c r="H20" s="30" t="s">
        <v>62</v>
      </c>
      <c r="I20" s="27" t="str">
        <f t="shared" si="5"/>
        <v>周 - 1</v>
      </c>
      <c r="J20" s="33">
        <v>42800</v>
      </c>
      <c r="K20" s="33">
        <v>42801</v>
      </c>
      <c r="L20" s="28" t="str">
        <f t="shared" ca="1" si="4"/>
        <v>-</v>
      </c>
      <c r="M20" s="29"/>
      <c r="N20" s="33">
        <v>42801</v>
      </c>
      <c r="O20" s="26"/>
    </row>
    <row r="21" spans="3:15" s="23" customFormat="1" x14ac:dyDescent="0.15">
      <c r="C21" s="31" t="s">
        <v>25</v>
      </c>
      <c r="D21" s="24" t="s">
        <v>27</v>
      </c>
      <c r="E21" s="25" t="s">
        <v>3</v>
      </c>
      <c r="F21" s="30" t="s">
        <v>39</v>
      </c>
      <c r="G21" s="23" t="s">
        <v>88</v>
      </c>
      <c r="H21" s="30"/>
      <c r="I21" s="27" t="str">
        <f t="shared" si="5"/>
        <v>周 - 1</v>
      </c>
      <c r="J21" s="33">
        <v>42802</v>
      </c>
      <c r="K21" s="33">
        <v>42802</v>
      </c>
      <c r="L21" s="28" t="str">
        <f t="shared" ca="1" si="4"/>
        <v>-</v>
      </c>
      <c r="M21" s="34">
        <v>42807</v>
      </c>
      <c r="N21" s="10">
        <v>42807</v>
      </c>
      <c r="O21" s="26" t="s">
        <v>69</v>
      </c>
    </row>
    <row r="22" spans="3:15" s="23" customFormat="1" x14ac:dyDescent="0.15">
      <c r="C22" s="31" t="s">
        <v>25</v>
      </c>
      <c r="D22" s="24" t="s">
        <v>27</v>
      </c>
      <c r="E22" s="25" t="s">
        <v>3</v>
      </c>
      <c r="F22" s="30" t="s">
        <v>40</v>
      </c>
      <c r="G22" s="30" t="s">
        <v>89</v>
      </c>
      <c r="H22" s="30"/>
      <c r="I22" s="27" t="str">
        <f t="shared" si="5"/>
        <v>周 - 2</v>
      </c>
      <c r="J22" s="33">
        <v>42807</v>
      </c>
      <c r="K22" s="33">
        <v>42809</v>
      </c>
      <c r="L22" s="28" t="str">
        <f t="shared" ca="1" si="4"/>
        <v>-</v>
      </c>
      <c r="M22" s="34">
        <v>42811</v>
      </c>
      <c r="N22" s="33">
        <v>42811</v>
      </c>
      <c r="O22" s="30" t="s">
        <v>106</v>
      </c>
    </row>
    <row r="23" spans="3:15" s="23" customFormat="1" ht="24" x14ac:dyDescent="0.15">
      <c r="C23" s="31" t="s">
        <v>25</v>
      </c>
      <c r="D23" s="24" t="s">
        <v>27</v>
      </c>
      <c r="E23" s="25" t="s">
        <v>3</v>
      </c>
      <c r="F23" s="30" t="s">
        <v>41</v>
      </c>
      <c r="G23" s="30" t="s">
        <v>41</v>
      </c>
      <c r="H23" s="30" t="s">
        <v>58</v>
      </c>
      <c r="I23" s="27" t="str">
        <f t="shared" si="5"/>
        <v>周 - 2</v>
      </c>
      <c r="J23" s="10">
        <v>42804</v>
      </c>
      <c r="K23" s="33">
        <v>42807</v>
      </c>
      <c r="L23" s="28" t="str">
        <f ca="1">IF(E23="Cancelled","-",IF(N23&lt;&gt;"","-",IF(K23="","-",IF(M23&lt;&gt;"",IF((M23-TODAY())&gt;3,"G",IF((M23-TODAY())&lt;=0,"R","Y")),IF((K23-TODAY())&gt;3,"G",IF((K23-TODAY())&lt;=0,"R","Y"))))))</f>
        <v>-</v>
      </c>
      <c r="M23" s="34">
        <v>42810</v>
      </c>
      <c r="N23" s="34">
        <v>42810</v>
      </c>
      <c r="O23" s="26" t="s">
        <v>105</v>
      </c>
    </row>
    <row r="24" spans="3:15" s="23" customFormat="1" x14ac:dyDescent="0.15">
      <c r="C24" s="31" t="s">
        <v>25</v>
      </c>
      <c r="D24" s="24" t="s">
        <v>27</v>
      </c>
      <c r="E24" s="25" t="s">
        <v>3</v>
      </c>
      <c r="F24" s="30" t="s">
        <v>42</v>
      </c>
      <c r="G24" s="30" t="s">
        <v>42</v>
      </c>
      <c r="H24" s="30" t="s">
        <v>60</v>
      </c>
      <c r="I24" s="27" t="str">
        <f t="shared" si="5"/>
        <v>周 - 2</v>
      </c>
      <c r="J24" s="33">
        <v>42804</v>
      </c>
      <c r="K24" s="33">
        <v>42807</v>
      </c>
      <c r="L24" s="28" t="str">
        <f t="shared" ca="1" si="4"/>
        <v>-</v>
      </c>
      <c r="M24" s="34">
        <v>42810</v>
      </c>
      <c r="N24" s="34">
        <v>42811</v>
      </c>
      <c r="O24" s="26" t="s">
        <v>107</v>
      </c>
    </row>
    <row r="25" spans="3:15" s="23" customFormat="1" x14ac:dyDescent="0.15">
      <c r="C25" s="31" t="s">
        <v>25</v>
      </c>
      <c r="D25" s="24" t="s">
        <v>27</v>
      </c>
      <c r="E25" s="25" t="s">
        <v>3</v>
      </c>
      <c r="F25" s="30" t="s">
        <v>43</v>
      </c>
      <c r="G25" s="30" t="s">
        <v>43</v>
      </c>
      <c r="H25" s="30" t="s">
        <v>60</v>
      </c>
      <c r="I25" s="27" t="str">
        <f t="shared" si="5"/>
        <v>周 - 2</v>
      </c>
      <c r="J25" s="33">
        <v>42804</v>
      </c>
      <c r="K25" s="33">
        <v>42807</v>
      </c>
      <c r="L25" s="28" t="str">
        <f t="shared" ca="1" si="4"/>
        <v>-</v>
      </c>
      <c r="M25" s="34">
        <v>42810</v>
      </c>
      <c r="N25" s="34">
        <v>42811</v>
      </c>
      <c r="O25" s="26" t="s">
        <v>107</v>
      </c>
    </row>
    <row r="26" spans="3:15" s="23" customFormat="1" ht="24" x14ac:dyDescent="0.15">
      <c r="C26" s="31" t="s">
        <v>25</v>
      </c>
      <c r="D26" s="24" t="s">
        <v>27</v>
      </c>
      <c r="E26" s="25" t="s">
        <v>3</v>
      </c>
      <c r="F26" s="30" t="s">
        <v>51</v>
      </c>
      <c r="G26" s="30" t="s">
        <v>51</v>
      </c>
      <c r="H26" s="30" t="s">
        <v>58</v>
      </c>
      <c r="I26" s="27" t="str">
        <f t="shared" si="5"/>
        <v>周 - 2</v>
      </c>
      <c r="J26" s="33">
        <v>42804</v>
      </c>
      <c r="K26" s="33">
        <v>42807</v>
      </c>
      <c r="L26" s="28" t="str">
        <f t="shared" ca="1" si="4"/>
        <v>-</v>
      </c>
      <c r="M26" s="34">
        <v>42815</v>
      </c>
      <c r="N26" s="34">
        <v>42815</v>
      </c>
      <c r="O26" s="26"/>
    </row>
    <row r="27" spans="3:15" s="23" customFormat="1" ht="24" x14ac:dyDescent="0.15">
      <c r="C27" s="31" t="s">
        <v>25</v>
      </c>
      <c r="D27" s="24" t="s">
        <v>27</v>
      </c>
      <c r="E27" s="25" t="s">
        <v>3</v>
      </c>
      <c r="F27" s="30" t="s">
        <v>66</v>
      </c>
      <c r="G27" s="30" t="s">
        <v>66</v>
      </c>
      <c r="H27" s="30" t="s">
        <v>61</v>
      </c>
      <c r="I27" s="27" t="str">
        <f t="shared" si="5"/>
        <v>周 - 2</v>
      </c>
      <c r="J27" s="33">
        <v>42804</v>
      </c>
      <c r="K27" s="33">
        <v>42807</v>
      </c>
      <c r="L27" s="28" t="str">
        <f t="shared" ca="1" si="4"/>
        <v>-</v>
      </c>
      <c r="M27" s="34">
        <v>42811</v>
      </c>
      <c r="N27" s="34">
        <v>42811</v>
      </c>
      <c r="O27" s="26" t="s">
        <v>107</v>
      </c>
    </row>
    <row r="28" spans="3:15" s="23" customFormat="1" x14ac:dyDescent="0.15">
      <c r="C28" s="31" t="s">
        <v>25</v>
      </c>
      <c r="D28" s="24" t="s">
        <v>27</v>
      </c>
      <c r="E28" s="25" t="s">
        <v>3</v>
      </c>
      <c r="F28" s="30" t="s">
        <v>44</v>
      </c>
      <c r="G28" s="30" t="s">
        <v>83</v>
      </c>
      <c r="H28" s="30"/>
      <c r="I28" s="27" t="str">
        <f t="shared" si="5"/>
        <v>周 - 1</v>
      </c>
      <c r="J28" s="10">
        <v>42800</v>
      </c>
      <c r="K28" s="33">
        <v>42804</v>
      </c>
      <c r="L28" s="28" t="str">
        <f t="shared" ca="1" si="4"/>
        <v>-</v>
      </c>
      <c r="M28" s="34"/>
      <c r="N28" s="10">
        <v>42804</v>
      </c>
      <c r="O28" s="26"/>
    </row>
    <row r="29" spans="3:15" s="23" customFormat="1" x14ac:dyDescent="0.15">
      <c r="C29" s="31" t="s">
        <v>25</v>
      </c>
      <c r="D29" s="24" t="s">
        <v>27</v>
      </c>
      <c r="E29" s="25" t="s">
        <v>3</v>
      </c>
      <c r="F29" s="30" t="s">
        <v>45</v>
      </c>
      <c r="G29" s="30" t="s">
        <v>90</v>
      </c>
      <c r="H29" s="33" t="s">
        <v>102</v>
      </c>
      <c r="I29" s="27" t="str">
        <f t="shared" si="5"/>
        <v>周 - 2</v>
      </c>
      <c r="J29" s="33">
        <v>42807</v>
      </c>
      <c r="K29" s="33">
        <v>42809</v>
      </c>
      <c r="L29" s="28" t="str">
        <f t="shared" ca="1" si="4"/>
        <v>-</v>
      </c>
      <c r="M29" s="34"/>
      <c r="N29" s="33">
        <v>42809</v>
      </c>
      <c r="O29" s="26"/>
    </row>
    <row r="30" spans="3:15" s="23" customFormat="1" x14ac:dyDescent="0.15">
      <c r="C30" s="31" t="s">
        <v>25</v>
      </c>
      <c r="D30" s="24" t="s">
        <v>27</v>
      </c>
      <c r="E30" s="25" t="s">
        <v>3</v>
      </c>
      <c r="F30" s="30" t="s">
        <v>63</v>
      </c>
      <c r="G30" s="30" t="s">
        <v>82</v>
      </c>
      <c r="H30" s="33"/>
      <c r="I30" s="27" t="str">
        <f t="shared" si="5"/>
        <v>周 - 2</v>
      </c>
      <c r="J30" s="33">
        <v>42807</v>
      </c>
      <c r="K30" s="33">
        <v>42812</v>
      </c>
      <c r="L30" s="28" t="str">
        <f t="shared" ca="1" si="4"/>
        <v>-</v>
      </c>
      <c r="M30" s="34">
        <v>42818</v>
      </c>
      <c r="N30" s="34">
        <v>42818</v>
      </c>
      <c r="O30" s="26"/>
    </row>
    <row r="31" spans="3:15" s="23" customFormat="1" ht="24" x14ac:dyDescent="0.15">
      <c r="C31" s="31" t="s">
        <v>25</v>
      </c>
      <c r="D31" s="24" t="s">
        <v>27</v>
      </c>
      <c r="E31" s="25" t="s">
        <v>0</v>
      </c>
      <c r="F31" s="30" t="s">
        <v>46</v>
      </c>
      <c r="G31" s="30" t="s">
        <v>46</v>
      </c>
      <c r="H31" s="30" t="s">
        <v>59</v>
      </c>
      <c r="I31" s="27" t="str">
        <f t="shared" si="5"/>
        <v>周 - 2</v>
      </c>
      <c r="J31" s="33">
        <v>42810</v>
      </c>
      <c r="K31" s="33">
        <v>42811</v>
      </c>
      <c r="L31" s="28" t="str">
        <f t="shared" ca="1" si="4"/>
        <v>-</v>
      </c>
      <c r="M31" s="34">
        <v>42818</v>
      </c>
      <c r="N31" s="33"/>
      <c r="O31" s="26"/>
    </row>
    <row r="32" spans="3:15" s="23" customFormat="1" x14ac:dyDescent="0.15">
      <c r="C32" s="31" t="s">
        <v>25</v>
      </c>
      <c r="D32" s="24" t="s">
        <v>27</v>
      </c>
      <c r="E32" s="25" t="s">
        <v>0</v>
      </c>
      <c r="F32" s="30" t="s">
        <v>47</v>
      </c>
      <c r="G32" s="30" t="s">
        <v>47</v>
      </c>
      <c r="H32" s="30" t="s">
        <v>60</v>
      </c>
      <c r="I32" s="27" t="str">
        <f t="shared" si="5"/>
        <v>周 - 2</v>
      </c>
      <c r="J32" s="33">
        <v>42810</v>
      </c>
      <c r="K32" s="33">
        <v>42811</v>
      </c>
      <c r="L32" s="28" t="str">
        <f t="shared" ca="1" si="4"/>
        <v>-</v>
      </c>
      <c r="M32" s="34">
        <v>42818</v>
      </c>
      <c r="N32" s="33"/>
      <c r="O32" s="26"/>
    </row>
    <row r="33" spans="3:15" s="23" customFormat="1" x14ac:dyDescent="0.15">
      <c r="C33" s="31" t="s">
        <v>25</v>
      </c>
      <c r="D33" s="24" t="s">
        <v>27</v>
      </c>
      <c r="E33" s="25" t="s">
        <v>0</v>
      </c>
      <c r="F33" s="30" t="s">
        <v>48</v>
      </c>
      <c r="G33" s="30" t="s">
        <v>48</v>
      </c>
      <c r="H33" s="30" t="s">
        <v>60</v>
      </c>
      <c r="I33" s="27" t="str">
        <f t="shared" si="5"/>
        <v>周 - 2</v>
      </c>
      <c r="J33" s="33">
        <v>42810</v>
      </c>
      <c r="K33" s="33">
        <v>42811</v>
      </c>
      <c r="L33" s="28" t="str">
        <f t="shared" ca="1" si="4"/>
        <v>-</v>
      </c>
      <c r="M33" s="34">
        <v>42818</v>
      </c>
      <c r="N33" s="33"/>
      <c r="O33" s="26"/>
    </row>
    <row r="34" spans="3:15" s="23" customFormat="1" x14ac:dyDescent="0.15">
      <c r="C34" s="31" t="s">
        <v>25</v>
      </c>
      <c r="D34" s="24" t="s">
        <v>27</v>
      </c>
      <c r="E34" s="25" t="s">
        <v>0</v>
      </c>
      <c r="F34" s="30" t="s">
        <v>81</v>
      </c>
      <c r="G34" s="30" t="s">
        <v>80</v>
      </c>
      <c r="H34" s="30" t="s">
        <v>36</v>
      </c>
      <c r="I34" s="27" t="str">
        <f t="shared" si="5"/>
        <v>周 - 2</v>
      </c>
      <c r="J34" s="33">
        <v>42810</v>
      </c>
      <c r="K34" s="33">
        <v>42811</v>
      </c>
      <c r="L34" s="28" t="str">
        <f t="shared" ca="1" si="4"/>
        <v>-</v>
      </c>
      <c r="M34" s="34">
        <v>42818</v>
      </c>
      <c r="N34" s="33"/>
      <c r="O34" s="26"/>
    </row>
    <row r="35" spans="3:15" s="23" customFormat="1" ht="24" x14ac:dyDescent="0.15">
      <c r="C35" s="31" t="s">
        <v>25</v>
      </c>
      <c r="D35" s="24" t="s">
        <v>27</v>
      </c>
      <c r="E35" s="25" t="s">
        <v>0</v>
      </c>
      <c r="F35" s="30" t="s">
        <v>67</v>
      </c>
      <c r="G35" s="30" t="s">
        <v>67</v>
      </c>
      <c r="H35" s="30" t="s">
        <v>61</v>
      </c>
      <c r="I35" s="27" t="str">
        <f t="shared" si="5"/>
        <v>周 - 2</v>
      </c>
      <c r="J35" s="33">
        <v>42810</v>
      </c>
      <c r="K35" s="33">
        <v>42811</v>
      </c>
      <c r="L35" s="28" t="str">
        <f t="shared" ca="1" si="4"/>
        <v>-</v>
      </c>
      <c r="M35" s="34">
        <v>42818</v>
      </c>
      <c r="N35" s="33"/>
      <c r="O35" s="26"/>
    </row>
    <row r="36" spans="3:15" s="23" customFormat="1" x14ac:dyDescent="0.15">
      <c r="C36" s="31" t="s">
        <v>25</v>
      </c>
      <c r="D36" s="24" t="s">
        <v>27</v>
      </c>
      <c r="E36" s="25" t="s">
        <v>5</v>
      </c>
      <c r="F36" s="30" t="s">
        <v>53</v>
      </c>
      <c r="G36" s="26" t="s">
        <v>91</v>
      </c>
      <c r="H36" s="30" t="s">
        <v>49</v>
      </c>
      <c r="I36" s="27" t="str">
        <f t="shared" si="5"/>
        <v>周 - 2</v>
      </c>
      <c r="J36" s="33">
        <v>42808</v>
      </c>
      <c r="K36" s="33">
        <v>42808</v>
      </c>
      <c r="L36" s="28" t="str">
        <f t="shared" ca="1" si="4"/>
        <v>-</v>
      </c>
      <c r="M36" s="34">
        <v>42811</v>
      </c>
      <c r="N36" s="34">
        <v>42814</v>
      </c>
      <c r="O36" s="26"/>
    </row>
    <row r="37" spans="3:15" s="23" customFormat="1" x14ac:dyDescent="0.15">
      <c r="C37" s="31" t="s">
        <v>25</v>
      </c>
      <c r="D37" s="24" t="s">
        <v>27</v>
      </c>
      <c r="E37" s="25" t="s">
        <v>0</v>
      </c>
      <c r="F37" s="30" t="s">
        <v>52</v>
      </c>
      <c r="G37" s="26" t="s">
        <v>92</v>
      </c>
      <c r="H37" s="30" t="s">
        <v>103</v>
      </c>
      <c r="I37" s="27" t="str">
        <f t="shared" si="5"/>
        <v>周 - 2</v>
      </c>
      <c r="J37" s="33">
        <v>42808</v>
      </c>
      <c r="K37" s="33">
        <v>42808</v>
      </c>
      <c r="L37" s="28" t="str">
        <f t="shared" ca="1" si="4"/>
        <v>-</v>
      </c>
      <c r="M37" s="34">
        <v>42811</v>
      </c>
      <c r="N37" s="34">
        <v>42814</v>
      </c>
      <c r="O37" s="26"/>
    </row>
    <row r="38" spans="3:15" s="23" customFormat="1" x14ac:dyDescent="0.15">
      <c r="C38" s="31" t="s">
        <v>25</v>
      </c>
      <c r="D38" s="24" t="s">
        <v>27</v>
      </c>
      <c r="E38" s="25" t="s">
        <v>3</v>
      </c>
      <c r="F38" s="30" t="s">
        <v>64</v>
      </c>
      <c r="G38" s="30" t="s">
        <v>84</v>
      </c>
      <c r="H38" s="30" t="s">
        <v>59</v>
      </c>
      <c r="I38" s="27" t="str">
        <f t="shared" si="5"/>
        <v>周 - 2</v>
      </c>
      <c r="J38" s="33">
        <v>42807</v>
      </c>
      <c r="K38" s="33">
        <v>42811</v>
      </c>
      <c r="L38" s="28" t="str">
        <f t="shared" ca="1" si="4"/>
        <v>-</v>
      </c>
      <c r="M38" s="34">
        <v>42818</v>
      </c>
      <c r="N38" s="34">
        <v>42818</v>
      </c>
      <c r="O38" s="26" t="s">
        <v>104</v>
      </c>
    </row>
    <row r="39" spans="3:15" s="23" customFormat="1" x14ac:dyDescent="0.15">
      <c r="C39" s="31" t="s">
        <v>68</v>
      </c>
      <c r="D39" s="24"/>
      <c r="E39" s="25" t="s">
        <v>3</v>
      </c>
      <c r="F39" s="30" t="s">
        <v>70</v>
      </c>
      <c r="G39" s="30" t="s">
        <v>85</v>
      </c>
      <c r="H39" s="30" t="s">
        <v>36</v>
      </c>
      <c r="I39" s="27" t="str">
        <f>IF(K39="","-","周 - "&amp;(WEEKNUM(K39)-9))</f>
        <v>周 - 2</v>
      </c>
      <c r="J39" s="33">
        <v>42810</v>
      </c>
      <c r="K39" s="33">
        <v>42811</v>
      </c>
      <c r="L39" s="28" t="str">
        <f t="shared" ca="1" si="4"/>
        <v>-</v>
      </c>
      <c r="N39" s="34">
        <v>42815</v>
      </c>
      <c r="O39" s="30" t="s">
        <v>108</v>
      </c>
    </row>
    <row r="40" spans="3:15" s="23" customFormat="1" x14ac:dyDescent="0.15">
      <c r="C40" s="31" t="s">
        <v>68</v>
      </c>
      <c r="D40" s="24"/>
      <c r="E40" s="25" t="s">
        <v>3</v>
      </c>
      <c r="F40" s="30" t="s">
        <v>71</v>
      </c>
      <c r="G40" s="30" t="s">
        <v>86</v>
      </c>
      <c r="H40" s="30" t="s">
        <v>73</v>
      </c>
      <c r="I40" s="27" t="str">
        <f>IF(K40="","-","周 - "&amp;(WEEKNUM(K40)-9))</f>
        <v>周 - 2</v>
      </c>
      <c r="J40" s="33">
        <v>42810</v>
      </c>
      <c r="K40" s="33">
        <v>42811</v>
      </c>
      <c r="L40" s="28" t="str">
        <f t="shared" ca="1" si="4"/>
        <v>-</v>
      </c>
      <c r="N40" s="34">
        <v>42815</v>
      </c>
      <c r="O40" s="30" t="s">
        <v>108</v>
      </c>
    </row>
    <row r="41" spans="3:15" s="23" customFormat="1" x14ac:dyDescent="0.15">
      <c r="C41" s="31" t="s">
        <v>68</v>
      </c>
      <c r="D41" s="24"/>
      <c r="E41" s="25" t="s">
        <v>3</v>
      </c>
      <c r="F41" s="30" t="s">
        <v>72</v>
      </c>
      <c r="G41" s="30" t="s">
        <v>87</v>
      </c>
      <c r="H41" s="30" t="s">
        <v>74</v>
      </c>
      <c r="I41" s="27" t="str">
        <f>IF(K41="","-","周 - "&amp;(WEEKNUM(K41)-9))</f>
        <v>周 - 3</v>
      </c>
      <c r="J41" s="33">
        <v>42810</v>
      </c>
      <c r="K41" s="33">
        <v>42818</v>
      </c>
      <c r="L41" s="28" t="str">
        <f t="shared" ref="L41:L46" ca="1" si="6">IF(E41="Cancelled","-",IF(N41&lt;&gt;"","-",IF(K41="","-",IF(M41&lt;&gt;"",IF((M41-TODAY())&gt;3,"G",IF((M41-TODAY())&lt;=0,"R","Y")),IF((K41-TODAY())&gt;3,"G",IF((K41-TODAY())&lt;=0,"R","Y"))))))</f>
        <v>R</v>
      </c>
      <c r="M41" s="29"/>
      <c r="N41" s="33"/>
      <c r="O41" s="26"/>
    </row>
    <row r="42" spans="3:15" ht="48" x14ac:dyDescent="0.2">
      <c r="C42" s="31" t="s">
        <v>68</v>
      </c>
      <c r="D42" s="24"/>
      <c r="E42" s="25" t="s">
        <v>3</v>
      </c>
      <c r="F42" s="30" t="s">
        <v>79</v>
      </c>
      <c r="G42" s="30" t="s">
        <v>93</v>
      </c>
      <c r="H42" s="30" t="s">
        <v>75</v>
      </c>
      <c r="I42" s="27" t="str">
        <f>IF(K42="","-","周 - "&amp;(WEEKNUM(K42)-9))</f>
        <v>周 - 3</v>
      </c>
      <c r="J42" s="33">
        <v>42814</v>
      </c>
      <c r="K42" s="33">
        <v>42814</v>
      </c>
      <c r="L42" s="28" t="str">
        <f t="shared" ca="1" si="6"/>
        <v>-</v>
      </c>
      <c r="M42" s="34">
        <v>42815</v>
      </c>
      <c r="N42" s="34">
        <v>42815</v>
      </c>
      <c r="O42" s="26"/>
    </row>
    <row r="43" spans="3:15" ht="36" x14ac:dyDescent="0.2">
      <c r="C43" s="31" t="s">
        <v>68</v>
      </c>
      <c r="D43" s="24"/>
      <c r="E43" s="25" t="s">
        <v>0</v>
      </c>
      <c r="F43" s="30" t="s">
        <v>77</v>
      </c>
      <c r="G43" s="30" t="s">
        <v>94</v>
      </c>
      <c r="H43" s="30" t="s">
        <v>76</v>
      </c>
      <c r="I43" s="27" t="str">
        <f t="shared" ref="I43:I45" si="7">IF(K43="","-","周 - "&amp;(WEEKNUM(K43)-9))</f>
        <v>周 - 3</v>
      </c>
      <c r="J43" s="33">
        <v>42815</v>
      </c>
      <c r="K43" s="33">
        <v>42815</v>
      </c>
      <c r="L43" s="28" t="str">
        <f t="shared" ca="1" si="6"/>
        <v>-</v>
      </c>
      <c r="M43" s="34">
        <v>42816</v>
      </c>
      <c r="N43" s="33"/>
      <c r="O43" s="26"/>
    </row>
    <row r="44" spans="3:15" ht="16.5" customHeight="1" x14ac:dyDescent="0.2">
      <c r="C44" s="31" t="s">
        <v>68</v>
      </c>
      <c r="D44" s="35"/>
      <c r="E44" s="25" t="s">
        <v>3</v>
      </c>
      <c r="F44" s="30" t="s">
        <v>78</v>
      </c>
      <c r="G44" s="30" t="s">
        <v>95</v>
      </c>
      <c r="H44" s="30" t="s">
        <v>76</v>
      </c>
      <c r="I44" s="27" t="str">
        <f t="shared" ref="I44" si="8">IF(K44="","-","周 - "&amp;(WEEKNUM(K44)-9))</f>
        <v>周 - 3</v>
      </c>
      <c r="J44" s="33">
        <v>42816</v>
      </c>
      <c r="K44" s="33">
        <v>42816</v>
      </c>
      <c r="L44" s="28" t="str">
        <f t="shared" ref="L44" ca="1" si="9">IF(E44="Cancelled","-",IF(N44&lt;&gt;"","-",IF(K44="","-",IF(M44&lt;&gt;"",IF((M44-TODAY())&gt;3,"G",IF((M44-TODAY())&lt;=0,"R","Y")),IF((K44-TODAY())&gt;3,"G",IF((K44-TODAY())&lt;=0,"R","Y"))))))</f>
        <v>R</v>
      </c>
      <c r="M44" s="34">
        <v>42817</v>
      </c>
      <c r="N44" s="33"/>
      <c r="O44" s="26"/>
    </row>
    <row r="45" spans="3:15" ht="49.5" x14ac:dyDescent="0.2">
      <c r="C45" s="31" t="s">
        <v>68</v>
      </c>
      <c r="E45" s="25" t="s">
        <v>3</v>
      </c>
      <c r="F45" s="30" t="s">
        <v>109</v>
      </c>
      <c r="G45" s="30" t="s">
        <v>110</v>
      </c>
      <c r="H45" s="30" t="s">
        <v>111</v>
      </c>
      <c r="I45" s="27" t="str">
        <f t="shared" si="7"/>
        <v>周 - 3</v>
      </c>
      <c r="J45" s="33">
        <v>42816</v>
      </c>
      <c r="K45" s="33">
        <v>42816</v>
      </c>
      <c r="L45" s="28" t="str">
        <f t="shared" ca="1" si="6"/>
        <v>-</v>
      </c>
      <c r="M45" s="34">
        <v>42818</v>
      </c>
      <c r="N45" s="34">
        <v>42824</v>
      </c>
      <c r="O45" s="26" t="s">
        <v>182</v>
      </c>
    </row>
    <row r="46" spans="3:15" x14ac:dyDescent="0.2">
      <c r="C46" s="31" t="s">
        <v>112</v>
      </c>
      <c r="E46" s="25" t="s">
        <v>3</v>
      </c>
      <c r="F46" s="30" t="s">
        <v>114</v>
      </c>
      <c r="G46" s="30" t="s">
        <v>113</v>
      </c>
      <c r="H46" s="30" t="s">
        <v>115</v>
      </c>
      <c r="I46" s="27" t="str">
        <f t="shared" ref="I46" si="10">IF(K46="","-","周 - "&amp;(WEEKNUM(K46)-9))</f>
        <v>周 - 3</v>
      </c>
      <c r="J46" s="33">
        <v>42817</v>
      </c>
      <c r="K46" s="33">
        <v>42817</v>
      </c>
      <c r="L46" s="28" t="str">
        <f t="shared" ca="1" si="6"/>
        <v>R</v>
      </c>
      <c r="M46" s="34"/>
      <c r="N46" s="33"/>
      <c r="O46" s="26"/>
    </row>
    <row r="47" spans="3:15" x14ac:dyDescent="0.2">
      <c r="C47" s="31" t="s">
        <v>68</v>
      </c>
      <c r="D47" s="24"/>
      <c r="E47" s="25" t="s">
        <v>3</v>
      </c>
      <c r="F47" s="30" t="s">
        <v>96</v>
      </c>
      <c r="G47" s="30" t="s">
        <v>98</v>
      </c>
      <c r="H47" s="30"/>
      <c r="I47" s="27" t="str">
        <f t="shared" ref="I47:I48" si="11">IF(K47="","-","周 - "&amp;(WEEKNUM(K47)-9))</f>
        <v>周 - 4</v>
      </c>
      <c r="J47" s="33">
        <v>42817</v>
      </c>
      <c r="K47" s="33">
        <v>42824</v>
      </c>
      <c r="L47" s="28" t="str">
        <f t="shared" ref="L47:L48" ca="1" si="12">IF(E47="Cancelled","-",IF(N47&lt;&gt;"","-",IF(K47="","-",IF(M47&lt;&gt;"",IF((M47-TODAY())&gt;3,"G",IF((M47-TODAY())&lt;=0,"R","Y")),IF((K47-TODAY())&gt;3,"G",IF((K47-TODAY())&lt;=0,"R","Y"))))))</f>
        <v>-</v>
      </c>
      <c r="M47" s="34"/>
      <c r="N47" s="33">
        <v>42824</v>
      </c>
      <c r="O47" s="26"/>
    </row>
    <row r="48" spans="3:15" x14ac:dyDescent="0.2">
      <c r="C48" s="31" t="s">
        <v>68</v>
      </c>
      <c r="E48" s="25" t="s">
        <v>3</v>
      </c>
      <c r="F48" s="30" t="s">
        <v>97</v>
      </c>
      <c r="G48" s="30" t="s">
        <v>99</v>
      </c>
      <c r="H48" s="30"/>
      <c r="I48" s="27" t="str">
        <f t="shared" si="11"/>
        <v>周 - 4</v>
      </c>
      <c r="J48" s="33">
        <v>42818</v>
      </c>
      <c r="K48" s="33">
        <v>42824</v>
      </c>
      <c r="L48" s="28" t="str">
        <f t="shared" ca="1" si="12"/>
        <v>-</v>
      </c>
      <c r="M48" s="34"/>
      <c r="N48" s="33">
        <v>42824</v>
      </c>
      <c r="O48" s="26"/>
    </row>
    <row r="49" spans="3:22" x14ac:dyDescent="0.2">
      <c r="C49" s="31" t="s">
        <v>68</v>
      </c>
      <c r="E49" s="25" t="s">
        <v>5</v>
      </c>
      <c r="F49" s="30" t="s">
        <v>100</v>
      </c>
      <c r="G49" s="30" t="s">
        <v>101</v>
      </c>
      <c r="H49" s="30"/>
      <c r="I49" s="27" t="str">
        <f t="shared" ref="I49:I78" si="13">IF(K49="","-","周 - "&amp;(WEEKNUM(K49)-9))</f>
        <v>周 - 4</v>
      </c>
      <c r="J49" s="33">
        <v>42821</v>
      </c>
      <c r="K49" s="33">
        <v>42825</v>
      </c>
      <c r="L49" s="28" t="str">
        <f t="shared" ref="L49:L53" ca="1" si="14">IF(E49="Cancelled","-",IF(N49&lt;&gt;"","-",IF(K49="","-",IF(M49&lt;&gt;"",IF((M49-TODAY())&gt;3,"G",IF((M49-TODAY())&lt;=0,"R","Y")),IF((K49-TODAY())&gt;3,"G",IF((K49-TODAY())&lt;=0,"R","Y"))))))</f>
        <v>R</v>
      </c>
      <c r="M49" s="34"/>
      <c r="N49" s="33"/>
      <c r="O49" s="30" t="s">
        <v>181</v>
      </c>
    </row>
    <row r="50" spans="3:22" ht="24" x14ac:dyDescent="0.2">
      <c r="C50" s="31" t="s">
        <v>112</v>
      </c>
      <c r="D50" s="25"/>
      <c r="E50" s="25" t="s">
        <v>3</v>
      </c>
      <c r="F50" s="30" t="s">
        <v>116</v>
      </c>
      <c r="G50" s="30" t="s">
        <v>144</v>
      </c>
      <c r="H50" s="27"/>
      <c r="I50" s="27" t="str">
        <f t="shared" si="13"/>
        <v>周 - 4</v>
      </c>
      <c r="J50" s="33">
        <v>42821</v>
      </c>
      <c r="K50" s="33">
        <v>42825</v>
      </c>
      <c r="L50" s="34" t="str">
        <f t="shared" ca="1" si="14"/>
        <v>-</v>
      </c>
      <c r="M50" s="31"/>
      <c r="N50" s="36">
        <v>42840</v>
      </c>
      <c r="O50" s="30"/>
      <c r="P50" s="30"/>
      <c r="Q50" s="30"/>
      <c r="R50" s="27"/>
      <c r="S50" s="33"/>
      <c r="T50" s="33"/>
      <c r="U50" s="28"/>
      <c r="V50" s="34"/>
    </row>
    <row r="51" spans="3:22" x14ac:dyDescent="0.2">
      <c r="C51" s="31" t="s">
        <v>68</v>
      </c>
      <c r="D51" s="25"/>
      <c r="E51" s="25" t="s">
        <v>3</v>
      </c>
      <c r="F51" s="30" t="s">
        <v>145</v>
      </c>
      <c r="G51" s="30" t="s">
        <v>117</v>
      </c>
      <c r="H51" s="27"/>
      <c r="I51" s="27" t="str">
        <f t="shared" si="13"/>
        <v>周 - 5</v>
      </c>
      <c r="J51" s="33">
        <v>42828</v>
      </c>
      <c r="K51" s="33">
        <v>42829</v>
      </c>
      <c r="L51" s="34" t="str">
        <f t="shared" ca="1" si="14"/>
        <v>-</v>
      </c>
      <c r="M51" s="31"/>
      <c r="N51" s="36">
        <v>42840</v>
      </c>
      <c r="O51" s="30"/>
      <c r="P51" s="30"/>
      <c r="Q51" s="30"/>
      <c r="R51" s="27"/>
      <c r="S51" s="33"/>
      <c r="T51" s="33"/>
      <c r="U51" s="28"/>
      <c r="V51" s="34"/>
    </row>
    <row r="52" spans="3:22" x14ac:dyDescent="0.2">
      <c r="C52" s="31" t="s">
        <v>68</v>
      </c>
      <c r="D52" s="25"/>
      <c r="E52" s="25" t="s">
        <v>3</v>
      </c>
      <c r="F52" s="30" t="s">
        <v>146</v>
      </c>
      <c r="G52" s="30" t="s">
        <v>118</v>
      </c>
      <c r="H52" s="27"/>
      <c r="I52" s="27" t="str">
        <f t="shared" si="13"/>
        <v>周 - 5</v>
      </c>
      <c r="J52" s="33">
        <v>42830</v>
      </c>
      <c r="K52" s="33">
        <v>42831</v>
      </c>
      <c r="L52" s="34" t="str">
        <f t="shared" ca="1" si="14"/>
        <v>-</v>
      </c>
      <c r="M52" s="31"/>
      <c r="N52" s="36">
        <v>42840</v>
      </c>
      <c r="O52" s="30"/>
      <c r="P52" s="30"/>
      <c r="Q52" s="30"/>
      <c r="R52" s="27"/>
      <c r="S52" s="33"/>
      <c r="T52" s="33"/>
      <c r="U52" s="28"/>
      <c r="V52" s="34"/>
    </row>
    <row r="53" spans="3:22" x14ac:dyDescent="0.2">
      <c r="C53" s="31" t="s">
        <v>68</v>
      </c>
      <c r="D53" s="25"/>
      <c r="E53" s="25" t="s">
        <v>0</v>
      </c>
      <c r="F53" s="30" t="s">
        <v>147</v>
      </c>
      <c r="G53" s="30" t="s">
        <v>119</v>
      </c>
      <c r="H53" s="27"/>
      <c r="I53" s="27" t="str">
        <f t="shared" si="13"/>
        <v>周 - 6</v>
      </c>
      <c r="J53" s="33">
        <v>42832</v>
      </c>
      <c r="K53" s="33">
        <v>42836</v>
      </c>
      <c r="L53" s="34" t="str">
        <f t="shared" ca="1" si="14"/>
        <v>-</v>
      </c>
      <c r="M53" s="31"/>
      <c r="N53" s="36">
        <v>42840</v>
      </c>
      <c r="O53" s="30"/>
      <c r="P53" s="30"/>
      <c r="Q53" s="30"/>
      <c r="R53" s="27"/>
      <c r="S53" s="33"/>
      <c r="T53" s="33"/>
      <c r="U53" s="28"/>
      <c r="V53" s="34"/>
    </row>
    <row r="54" spans="3:22" x14ac:dyDescent="0.2">
      <c r="C54" s="31" t="s">
        <v>112</v>
      </c>
      <c r="D54" s="25"/>
      <c r="E54" s="25" t="s">
        <v>3</v>
      </c>
      <c r="F54" s="30" t="s">
        <v>121</v>
      </c>
      <c r="G54" s="30" t="s">
        <v>149</v>
      </c>
      <c r="H54" s="27"/>
      <c r="I54" s="27" t="str">
        <f t="shared" si="13"/>
        <v>周 - 6</v>
      </c>
      <c r="J54" s="33">
        <v>42837</v>
      </c>
      <c r="K54" s="33">
        <v>42838</v>
      </c>
      <c r="L54" s="34" t="str">
        <f t="shared" ref="L54:L77" ca="1" si="15">IF(E54="Cancelled","-",IF(N54&lt;&gt;"","-",IF(K54="","-",IF(M54&lt;&gt;"",IF((M54-TODAY())&gt;3,"G",IF((M54-TODAY())&lt;=0,"R","Y")),IF((K54-TODAY())&gt;3,"G",IF((K54-TODAY())&lt;=0,"R","Y"))))))</f>
        <v>-</v>
      </c>
      <c r="M54" s="31"/>
      <c r="N54" s="36">
        <v>42840</v>
      </c>
      <c r="O54" s="30"/>
      <c r="P54" s="30"/>
      <c r="Q54" s="30"/>
      <c r="R54" s="27"/>
      <c r="S54" s="33"/>
      <c r="T54" s="33"/>
      <c r="U54" s="28"/>
      <c r="V54" s="34"/>
    </row>
    <row r="55" spans="3:22" x14ac:dyDescent="0.2">
      <c r="C55" s="31" t="s">
        <v>148</v>
      </c>
      <c r="D55" s="25"/>
      <c r="E55" s="25" t="s">
        <v>3</v>
      </c>
      <c r="F55" s="30" t="s">
        <v>150</v>
      </c>
      <c r="G55" s="30" t="s">
        <v>120</v>
      </c>
      <c r="H55" s="27"/>
      <c r="I55" s="27" t="str">
        <f t="shared" si="13"/>
        <v>周 - 6</v>
      </c>
      <c r="J55" s="33">
        <v>42839</v>
      </c>
      <c r="K55" s="33">
        <v>42839</v>
      </c>
      <c r="L55" s="34" t="str">
        <f t="shared" ca="1" si="15"/>
        <v>-</v>
      </c>
      <c r="M55" s="31"/>
      <c r="N55" s="36">
        <v>42840</v>
      </c>
      <c r="O55" s="30"/>
      <c r="P55" s="30"/>
      <c r="Q55" s="30"/>
      <c r="R55" s="27"/>
      <c r="S55" s="33"/>
      <c r="T55" s="33"/>
      <c r="U55" s="28"/>
      <c r="V55" s="34"/>
    </row>
    <row r="56" spans="3:22" x14ac:dyDescent="0.2">
      <c r="C56" s="31" t="s">
        <v>148</v>
      </c>
      <c r="D56" s="25"/>
      <c r="E56" s="25" t="s">
        <v>172</v>
      </c>
      <c r="F56" s="30" t="s">
        <v>151</v>
      </c>
      <c r="G56" s="30" t="s">
        <v>122</v>
      </c>
      <c r="H56" s="27"/>
      <c r="I56" s="27" t="str">
        <f t="shared" si="13"/>
        <v>周 - 4</v>
      </c>
      <c r="J56" s="33">
        <v>42822</v>
      </c>
      <c r="K56" s="33">
        <v>42822</v>
      </c>
      <c r="L56" s="34" t="str">
        <f t="shared" ca="1" si="15"/>
        <v>-</v>
      </c>
      <c r="M56" s="31"/>
      <c r="N56" s="25"/>
      <c r="O56" s="30"/>
      <c r="P56" s="30"/>
      <c r="Q56" s="30"/>
      <c r="R56" s="27"/>
      <c r="S56" s="33"/>
      <c r="T56" s="33"/>
      <c r="U56" s="28"/>
      <c r="V56" s="34"/>
    </row>
    <row r="57" spans="3:22" x14ac:dyDescent="0.2">
      <c r="C57" s="31" t="s">
        <v>148</v>
      </c>
      <c r="D57" s="25"/>
      <c r="E57" s="25" t="s">
        <v>0</v>
      </c>
      <c r="F57" s="30" t="s">
        <v>152</v>
      </c>
      <c r="G57" s="30" t="s">
        <v>123</v>
      </c>
      <c r="H57" s="27"/>
      <c r="I57" s="27" t="str">
        <f t="shared" si="13"/>
        <v>周 - 4</v>
      </c>
      <c r="J57" s="33">
        <v>42823</v>
      </c>
      <c r="K57" s="33">
        <v>42823</v>
      </c>
      <c r="L57" s="34" t="str">
        <f t="shared" ca="1" si="15"/>
        <v>-</v>
      </c>
      <c r="M57" s="31"/>
      <c r="N57" s="25"/>
      <c r="O57" s="30"/>
      <c r="P57" s="30"/>
      <c r="Q57" s="30"/>
      <c r="R57" s="27"/>
      <c r="S57" s="33"/>
      <c r="T57" s="33"/>
      <c r="U57" s="28"/>
      <c r="V57" s="34"/>
    </row>
    <row r="58" spans="3:22" x14ac:dyDescent="0.2">
      <c r="C58" s="31" t="s">
        <v>112</v>
      </c>
      <c r="D58" s="25"/>
      <c r="E58" s="25" t="s">
        <v>0</v>
      </c>
      <c r="F58" s="30" t="s">
        <v>137</v>
      </c>
      <c r="G58" s="30" t="s">
        <v>153</v>
      </c>
      <c r="H58" s="27"/>
      <c r="I58" s="27" t="str">
        <f t="shared" si="13"/>
        <v>周 - 4</v>
      </c>
      <c r="J58" s="33">
        <v>42824</v>
      </c>
      <c r="K58" s="33">
        <v>42824</v>
      </c>
      <c r="L58" s="34" t="str">
        <f t="shared" ca="1" si="15"/>
        <v>-</v>
      </c>
      <c r="M58" s="31"/>
      <c r="N58" s="25"/>
      <c r="O58" s="30"/>
      <c r="P58" s="30"/>
      <c r="Q58" s="30"/>
      <c r="R58" s="27"/>
      <c r="S58" s="33"/>
      <c r="T58" s="33"/>
      <c r="U58" s="28"/>
      <c r="V58" s="34"/>
    </row>
    <row r="59" spans="3:22" x14ac:dyDescent="0.2">
      <c r="C59" s="31" t="s">
        <v>148</v>
      </c>
      <c r="D59" s="25"/>
      <c r="E59" s="25" t="s">
        <v>0</v>
      </c>
      <c r="F59" s="30" t="s">
        <v>154</v>
      </c>
      <c r="G59" s="30" t="s">
        <v>126</v>
      </c>
      <c r="H59" s="27"/>
      <c r="I59" s="27" t="str">
        <f t="shared" si="13"/>
        <v>周 - 4</v>
      </c>
      <c r="J59" s="33">
        <v>42825</v>
      </c>
      <c r="K59" s="33">
        <v>42825</v>
      </c>
      <c r="L59" s="34" t="str">
        <f t="shared" ca="1" si="15"/>
        <v>-</v>
      </c>
      <c r="M59" s="31"/>
      <c r="N59" s="25"/>
      <c r="O59" s="30"/>
      <c r="P59" s="30"/>
      <c r="Q59" s="30"/>
      <c r="R59" s="27"/>
      <c r="S59" s="33"/>
      <c r="T59" s="33"/>
      <c r="U59" s="28"/>
      <c r="V59" s="34"/>
    </row>
    <row r="60" spans="3:22" x14ac:dyDescent="0.2">
      <c r="C60" s="31" t="s">
        <v>148</v>
      </c>
      <c r="D60" s="25"/>
      <c r="E60" s="25" t="s">
        <v>0</v>
      </c>
      <c r="F60" s="30" t="s">
        <v>155</v>
      </c>
      <c r="G60" s="30" t="s">
        <v>127</v>
      </c>
      <c r="H60" s="27"/>
      <c r="I60" s="27" t="str">
        <f t="shared" si="13"/>
        <v>周 - 5</v>
      </c>
      <c r="J60" s="33">
        <v>42828</v>
      </c>
      <c r="K60" s="33">
        <v>42828</v>
      </c>
      <c r="L60" s="34" t="str">
        <f t="shared" ca="1" si="15"/>
        <v>-</v>
      </c>
      <c r="M60" s="31"/>
      <c r="N60" s="25"/>
      <c r="O60" s="30"/>
      <c r="P60" s="30"/>
      <c r="Q60" s="30"/>
      <c r="R60" s="27"/>
      <c r="S60" s="33"/>
      <c r="T60" s="33"/>
      <c r="U60" s="28"/>
      <c r="V60" s="34"/>
    </row>
    <row r="61" spans="3:22" x14ac:dyDescent="0.2">
      <c r="C61" s="31" t="s">
        <v>148</v>
      </c>
      <c r="D61" s="25"/>
      <c r="E61" s="25" t="s">
        <v>0</v>
      </c>
      <c r="F61" s="30" t="s">
        <v>156</v>
      </c>
      <c r="G61" s="30" t="s">
        <v>129</v>
      </c>
      <c r="H61" s="27"/>
      <c r="I61" s="27" t="str">
        <f t="shared" si="13"/>
        <v>周 - 5</v>
      </c>
      <c r="J61" s="33">
        <v>42829</v>
      </c>
      <c r="K61" s="33">
        <v>42829</v>
      </c>
      <c r="L61" s="34" t="str">
        <f t="shared" ca="1" si="15"/>
        <v>-</v>
      </c>
      <c r="M61" s="31"/>
      <c r="N61" s="25"/>
      <c r="O61" s="30"/>
      <c r="P61" s="30"/>
      <c r="Q61" s="30"/>
      <c r="R61" s="27"/>
      <c r="S61" s="33"/>
      <c r="T61" s="33"/>
      <c r="U61" s="28"/>
      <c r="V61" s="34"/>
    </row>
    <row r="62" spans="3:22" x14ac:dyDescent="0.2">
      <c r="C62" s="31" t="s">
        <v>112</v>
      </c>
      <c r="D62" s="25"/>
      <c r="E62" s="25" t="s">
        <v>0</v>
      </c>
      <c r="F62" s="30" t="s">
        <v>138</v>
      </c>
      <c r="G62" s="30" t="s">
        <v>157</v>
      </c>
      <c r="H62" s="27"/>
      <c r="I62" s="27" t="str">
        <f t="shared" si="13"/>
        <v>周 - 6</v>
      </c>
      <c r="J62" s="33">
        <v>42832</v>
      </c>
      <c r="K62" s="33">
        <v>42835</v>
      </c>
      <c r="L62" s="34" t="str">
        <f t="shared" ca="1" si="15"/>
        <v>-</v>
      </c>
      <c r="M62" s="31"/>
      <c r="N62" s="25"/>
      <c r="O62" s="30"/>
      <c r="P62" s="30"/>
      <c r="Q62" s="30"/>
      <c r="R62" s="27"/>
      <c r="S62" s="33"/>
      <c r="T62" s="33"/>
      <c r="U62" s="28"/>
      <c r="V62" s="34"/>
    </row>
    <row r="63" spans="3:22" x14ac:dyDescent="0.2">
      <c r="C63" s="31" t="s">
        <v>148</v>
      </c>
      <c r="D63" s="25"/>
      <c r="E63" s="25" t="s">
        <v>0</v>
      </c>
      <c r="F63" s="30" t="s">
        <v>158</v>
      </c>
      <c r="G63" s="30" t="s">
        <v>128</v>
      </c>
      <c r="H63" s="27"/>
      <c r="I63" s="27" t="str">
        <f t="shared" si="13"/>
        <v>周 - 6</v>
      </c>
      <c r="J63" s="33">
        <v>42836</v>
      </c>
      <c r="K63" s="33">
        <v>42837</v>
      </c>
      <c r="L63" s="34" t="str">
        <f t="shared" ca="1" si="15"/>
        <v>-</v>
      </c>
      <c r="M63" s="31"/>
      <c r="N63" s="25"/>
      <c r="O63" s="30"/>
      <c r="P63" s="30"/>
      <c r="Q63" s="30"/>
      <c r="R63" s="27"/>
      <c r="S63" s="33"/>
      <c r="T63" s="33"/>
      <c r="U63" s="28"/>
      <c r="V63" s="34"/>
    </row>
    <row r="64" spans="3:22" x14ac:dyDescent="0.2">
      <c r="C64" s="31" t="s">
        <v>148</v>
      </c>
      <c r="D64" s="25"/>
      <c r="E64" s="25" t="s">
        <v>0</v>
      </c>
      <c r="F64" s="30" t="s">
        <v>159</v>
      </c>
      <c r="G64" s="30" t="s">
        <v>124</v>
      </c>
      <c r="H64" s="27"/>
      <c r="I64" s="27" t="str">
        <f t="shared" si="13"/>
        <v>周 - 6</v>
      </c>
      <c r="J64" s="33">
        <v>42838</v>
      </c>
      <c r="K64" s="33">
        <v>42839</v>
      </c>
      <c r="L64" s="34" t="str">
        <f t="shared" ca="1" si="15"/>
        <v>-</v>
      </c>
      <c r="M64" s="31"/>
      <c r="N64" s="25"/>
      <c r="O64" s="30"/>
      <c r="P64" s="30"/>
      <c r="Q64" s="30"/>
      <c r="R64" s="27"/>
      <c r="S64" s="33"/>
      <c r="T64" s="33"/>
      <c r="U64" s="28"/>
      <c r="V64" s="34"/>
    </row>
    <row r="65" spans="1:22 16382:16382" x14ac:dyDescent="0.2">
      <c r="C65" s="31" t="s">
        <v>148</v>
      </c>
      <c r="D65" s="25"/>
      <c r="E65" s="25" t="s">
        <v>0</v>
      </c>
      <c r="F65" s="30" t="s">
        <v>160</v>
      </c>
      <c r="G65" s="30" t="s">
        <v>130</v>
      </c>
      <c r="H65" s="27"/>
      <c r="I65" s="27" t="str">
        <f t="shared" si="13"/>
        <v>周 - 7</v>
      </c>
      <c r="J65" s="33">
        <v>42842</v>
      </c>
      <c r="K65" s="33">
        <v>42843</v>
      </c>
      <c r="L65" s="34" t="str">
        <f t="shared" ca="1" si="15"/>
        <v>-</v>
      </c>
      <c r="M65" s="31"/>
      <c r="N65" s="25"/>
      <c r="O65" s="30"/>
      <c r="P65" s="30"/>
      <c r="Q65" s="30"/>
      <c r="R65" s="27"/>
      <c r="S65" s="33"/>
      <c r="T65" s="33"/>
      <c r="U65" s="28"/>
      <c r="V65" s="34"/>
    </row>
    <row r="66" spans="1:22 16382:16382" x14ac:dyDescent="0.2">
      <c r="C66" s="31" t="s">
        <v>112</v>
      </c>
      <c r="D66" s="25"/>
      <c r="E66" s="25" t="s">
        <v>0</v>
      </c>
      <c r="F66" s="30" t="s">
        <v>139</v>
      </c>
      <c r="G66" s="30" t="s">
        <v>161</v>
      </c>
      <c r="H66" s="27"/>
      <c r="I66" s="27" t="str">
        <f t="shared" si="13"/>
        <v>周 - 7</v>
      </c>
      <c r="J66" s="33">
        <v>42844</v>
      </c>
      <c r="K66" s="33">
        <v>42845</v>
      </c>
      <c r="L66" s="34" t="str">
        <f t="shared" ca="1" si="15"/>
        <v>-</v>
      </c>
      <c r="M66" s="31"/>
      <c r="N66" s="25"/>
      <c r="O66" s="30"/>
      <c r="P66" s="30"/>
      <c r="Q66" s="30"/>
      <c r="R66" s="27"/>
      <c r="S66" s="33"/>
      <c r="T66" s="33"/>
      <c r="U66" s="28"/>
      <c r="V66" s="34"/>
    </row>
    <row r="67" spans="1:22 16382:16382" x14ac:dyDescent="0.2">
      <c r="C67" s="31" t="s">
        <v>148</v>
      </c>
      <c r="D67" s="25"/>
      <c r="E67" s="25" t="s">
        <v>0</v>
      </c>
      <c r="F67" s="30" t="s">
        <v>162</v>
      </c>
      <c r="G67" s="30" t="s">
        <v>125</v>
      </c>
      <c r="H67" s="27"/>
      <c r="I67" s="27" t="str">
        <f t="shared" si="13"/>
        <v>周 - 7</v>
      </c>
      <c r="J67" s="33">
        <v>42846</v>
      </c>
      <c r="K67" s="33">
        <v>42846</v>
      </c>
      <c r="L67" s="34" t="str">
        <f t="shared" ca="1" si="15"/>
        <v>-</v>
      </c>
      <c r="M67" s="31"/>
      <c r="N67" s="25"/>
      <c r="O67" s="30"/>
      <c r="P67" s="30"/>
      <c r="Q67" s="30"/>
      <c r="R67" s="27"/>
      <c r="S67" s="33"/>
      <c r="T67" s="33"/>
      <c r="U67" s="28"/>
      <c r="V67" s="34"/>
    </row>
    <row r="68" spans="1:22 16382:16382" x14ac:dyDescent="0.2">
      <c r="C68" s="31" t="s">
        <v>148</v>
      </c>
      <c r="D68" s="25"/>
      <c r="E68" s="25" t="s">
        <v>0</v>
      </c>
      <c r="F68" s="30" t="s">
        <v>163</v>
      </c>
      <c r="G68" s="30" t="s">
        <v>131</v>
      </c>
      <c r="H68" s="27"/>
      <c r="I68" s="27" t="str">
        <f t="shared" si="13"/>
        <v>周 - 5</v>
      </c>
      <c r="J68" s="33">
        <v>42828</v>
      </c>
      <c r="K68" s="33">
        <v>42828</v>
      </c>
      <c r="L68" s="34" t="str">
        <f t="shared" ca="1" si="15"/>
        <v>-</v>
      </c>
      <c r="M68" s="31"/>
      <c r="N68" s="25"/>
      <c r="O68" s="30"/>
      <c r="P68" s="30"/>
      <c r="Q68" s="30"/>
      <c r="R68" s="27"/>
      <c r="S68" s="33"/>
      <c r="T68" s="33"/>
      <c r="U68" s="28"/>
      <c r="V68" s="34"/>
    </row>
    <row r="69" spans="1:22 16382:16382" x14ac:dyDescent="0.2">
      <c r="C69" s="31" t="s">
        <v>148</v>
      </c>
      <c r="D69" s="25"/>
      <c r="E69" s="25" t="s">
        <v>1</v>
      </c>
      <c r="F69" s="30" t="s">
        <v>164</v>
      </c>
      <c r="G69" s="30" t="s">
        <v>132</v>
      </c>
      <c r="H69" s="27"/>
      <c r="I69" s="27" t="str">
        <f t="shared" si="13"/>
        <v>周 - 15</v>
      </c>
      <c r="J69" s="33">
        <v>42829</v>
      </c>
      <c r="K69" s="33">
        <v>42902</v>
      </c>
      <c r="L69" s="34" t="str">
        <f t="shared" ca="1" si="15"/>
        <v>G</v>
      </c>
      <c r="M69" s="31"/>
      <c r="N69" s="25"/>
      <c r="O69" s="30"/>
      <c r="P69" s="30"/>
      <c r="Q69" s="30"/>
      <c r="R69" s="27"/>
      <c r="S69" s="33"/>
      <c r="T69" s="33"/>
      <c r="U69" s="28"/>
      <c r="V69" s="34"/>
    </row>
    <row r="70" spans="1:22 16382:16382" x14ac:dyDescent="0.2">
      <c r="C70" s="31" t="s">
        <v>112</v>
      </c>
      <c r="D70" s="25"/>
      <c r="E70" s="25" t="s">
        <v>0</v>
      </c>
      <c r="F70" s="30" t="s">
        <v>140</v>
      </c>
      <c r="G70" s="30" t="s">
        <v>165</v>
      </c>
      <c r="H70" s="27"/>
      <c r="I70" s="27" t="str">
        <f t="shared" si="13"/>
        <v>周 - 6</v>
      </c>
      <c r="J70" s="33">
        <v>42832</v>
      </c>
      <c r="K70" s="33">
        <v>42835</v>
      </c>
      <c r="L70" s="34" t="str">
        <f t="shared" ca="1" si="15"/>
        <v>-</v>
      </c>
      <c r="M70" s="31"/>
      <c r="N70" s="25"/>
      <c r="O70" s="30"/>
      <c r="P70" s="30"/>
      <c r="Q70" s="30"/>
      <c r="R70" s="27"/>
      <c r="S70" s="33"/>
      <c r="T70" s="33"/>
      <c r="U70" s="28"/>
      <c r="V70" s="34"/>
    </row>
    <row r="71" spans="1:22 16382:16382" x14ac:dyDescent="0.2">
      <c r="C71" s="31" t="s">
        <v>148</v>
      </c>
      <c r="D71" s="25"/>
      <c r="E71" s="25" t="s">
        <v>0</v>
      </c>
      <c r="F71" s="30" t="s">
        <v>166</v>
      </c>
      <c r="G71" s="30" t="s">
        <v>133</v>
      </c>
      <c r="H71" s="27"/>
      <c r="I71" s="27" t="str">
        <f t="shared" si="13"/>
        <v>周 - 6</v>
      </c>
      <c r="J71" s="33">
        <v>42836</v>
      </c>
      <c r="K71" s="33">
        <v>42837</v>
      </c>
      <c r="L71" s="34" t="str">
        <f t="shared" ca="1" si="15"/>
        <v>-</v>
      </c>
      <c r="M71" s="31"/>
      <c r="N71" s="25"/>
      <c r="O71" s="30"/>
      <c r="P71" s="30"/>
      <c r="Q71" s="30"/>
      <c r="R71" s="27"/>
      <c r="S71" s="33"/>
      <c r="T71" s="33"/>
      <c r="U71" s="28"/>
      <c r="V71" s="34"/>
    </row>
    <row r="72" spans="1:22 16382:16382" x14ac:dyDescent="0.2">
      <c r="C72" s="31" t="s">
        <v>148</v>
      </c>
      <c r="D72" s="25"/>
      <c r="E72" s="25" t="s">
        <v>1</v>
      </c>
      <c r="F72" s="30" t="s">
        <v>167</v>
      </c>
      <c r="G72" s="30" t="s">
        <v>134</v>
      </c>
      <c r="H72" s="27"/>
      <c r="I72" s="27" t="str">
        <f t="shared" si="13"/>
        <v>周 - 15</v>
      </c>
      <c r="J72" s="33">
        <v>42838</v>
      </c>
      <c r="K72" s="33">
        <v>42902</v>
      </c>
      <c r="L72" s="34" t="str">
        <f t="shared" ca="1" si="15"/>
        <v>G</v>
      </c>
      <c r="M72" s="31"/>
      <c r="N72" s="25"/>
      <c r="O72" s="30"/>
      <c r="P72" s="30"/>
      <c r="Q72" s="30"/>
      <c r="R72" s="27"/>
      <c r="S72" s="33"/>
      <c r="T72" s="33"/>
      <c r="U72" s="28"/>
      <c r="V72" s="34"/>
    </row>
    <row r="73" spans="1:22 16382:16382" x14ac:dyDescent="0.2">
      <c r="C73" s="31" t="s">
        <v>148</v>
      </c>
      <c r="D73" s="25"/>
      <c r="E73" s="25" t="s">
        <v>1</v>
      </c>
      <c r="F73" s="30" t="s">
        <v>199</v>
      </c>
      <c r="G73" s="30" t="s">
        <v>135</v>
      </c>
      <c r="H73" s="27"/>
      <c r="I73" s="27" t="str">
        <f t="shared" si="13"/>
        <v>周 - 15</v>
      </c>
      <c r="J73" s="33">
        <v>42842</v>
      </c>
      <c r="K73" s="33">
        <v>42902</v>
      </c>
      <c r="L73" s="34" t="str">
        <f t="shared" ca="1" si="15"/>
        <v>G</v>
      </c>
      <c r="M73" s="31"/>
      <c r="N73" s="25"/>
      <c r="O73" s="30"/>
      <c r="P73" s="30"/>
      <c r="Q73" s="30"/>
      <c r="R73" s="27"/>
      <c r="S73" s="33"/>
      <c r="T73" s="33"/>
      <c r="U73" s="28"/>
      <c r="V73" s="34"/>
    </row>
    <row r="74" spans="1:22 16382:16382" x14ac:dyDescent="0.2">
      <c r="C74" s="31" t="s">
        <v>112</v>
      </c>
      <c r="D74" s="25"/>
      <c r="E74" s="25" t="s">
        <v>0</v>
      </c>
      <c r="F74" s="30" t="s">
        <v>141</v>
      </c>
      <c r="G74" s="30" t="s">
        <v>168</v>
      </c>
      <c r="H74" s="27"/>
      <c r="I74" s="27" t="str">
        <f t="shared" si="13"/>
        <v>周 - 7</v>
      </c>
      <c r="J74" s="33">
        <v>42844</v>
      </c>
      <c r="K74" s="33">
        <v>42845</v>
      </c>
      <c r="L74" s="34" t="str">
        <f t="shared" ca="1" si="15"/>
        <v>-</v>
      </c>
      <c r="M74" s="31"/>
      <c r="N74" s="25"/>
      <c r="O74" s="30"/>
      <c r="P74" s="30"/>
      <c r="Q74" s="30"/>
      <c r="R74" s="27"/>
      <c r="S74" s="33"/>
      <c r="T74" s="33"/>
      <c r="U74" s="28"/>
      <c r="V74" s="34"/>
    </row>
    <row r="75" spans="1:22 16382:16382" x14ac:dyDescent="0.2">
      <c r="C75" s="31" t="s">
        <v>148</v>
      </c>
      <c r="D75" s="25"/>
      <c r="E75" s="25" t="s">
        <v>0</v>
      </c>
      <c r="F75" s="30" t="s">
        <v>169</v>
      </c>
      <c r="G75" s="30" t="s">
        <v>136</v>
      </c>
      <c r="H75" s="27"/>
      <c r="I75" s="27" t="str">
        <f t="shared" si="13"/>
        <v>周 - 7</v>
      </c>
      <c r="J75" s="33">
        <v>42846</v>
      </c>
      <c r="K75" s="33">
        <v>42846</v>
      </c>
      <c r="L75" s="34" t="str">
        <f t="shared" ca="1" si="15"/>
        <v>-</v>
      </c>
      <c r="M75" s="31"/>
      <c r="N75" s="25"/>
      <c r="O75" s="30"/>
      <c r="P75" s="30"/>
      <c r="Q75" s="30"/>
      <c r="R75" s="27"/>
      <c r="S75" s="33"/>
      <c r="T75" s="33"/>
      <c r="U75" s="28"/>
      <c r="V75" s="34"/>
    </row>
    <row r="76" spans="1:22 16382:16382" x14ac:dyDescent="0.2">
      <c r="C76" s="31" t="s">
        <v>148</v>
      </c>
      <c r="D76" s="25"/>
      <c r="E76" s="25" t="s">
        <v>0</v>
      </c>
      <c r="F76" s="30" t="s">
        <v>170</v>
      </c>
      <c r="G76" s="30" t="s">
        <v>142</v>
      </c>
      <c r="H76" s="27"/>
      <c r="I76" s="27" t="str">
        <f t="shared" si="13"/>
        <v>周 - 8</v>
      </c>
      <c r="J76" s="33">
        <v>42845</v>
      </c>
      <c r="K76" s="33">
        <v>42849</v>
      </c>
      <c r="L76" s="34" t="str">
        <f t="shared" ca="1" si="15"/>
        <v>-</v>
      </c>
      <c r="M76" s="31"/>
      <c r="N76" s="25"/>
      <c r="O76" s="30"/>
      <c r="P76" s="30"/>
      <c r="Q76" s="30"/>
      <c r="R76" s="27"/>
      <c r="S76" s="33"/>
      <c r="T76" s="33"/>
      <c r="U76" s="28"/>
      <c r="V76" s="34"/>
    </row>
    <row r="77" spans="1:22 16382:16382" x14ac:dyDescent="0.2">
      <c r="C77" s="31" t="s">
        <v>174</v>
      </c>
      <c r="D77" s="25"/>
      <c r="E77" s="25" t="s">
        <v>2</v>
      </c>
      <c r="F77" s="30" t="s">
        <v>171</v>
      </c>
      <c r="G77" s="30" t="s">
        <v>143</v>
      </c>
      <c r="H77" s="27"/>
      <c r="I77" s="27" t="str">
        <f t="shared" si="13"/>
        <v>周 - 16</v>
      </c>
      <c r="J77" s="33">
        <v>42905</v>
      </c>
      <c r="K77" s="33">
        <v>42906</v>
      </c>
      <c r="L77" s="34" t="str">
        <f t="shared" ca="1" si="15"/>
        <v>G</v>
      </c>
      <c r="M77" s="31"/>
      <c r="N77" s="25"/>
      <c r="O77" s="30"/>
      <c r="P77" s="30"/>
      <c r="Q77" s="30"/>
      <c r="R77" s="27"/>
      <c r="S77" s="33"/>
      <c r="T77" s="33"/>
      <c r="U77" s="28"/>
      <c r="V77" s="34"/>
    </row>
    <row r="78" spans="1:22 16382:16382" x14ac:dyDescent="0.2">
      <c r="A78" s="31"/>
      <c r="B78" s="25"/>
      <c r="C78" s="30" t="s">
        <v>175</v>
      </c>
      <c r="E78" s="25" t="s">
        <v>3</v>
      </c>
      <c r="F78" s="1" t="s">
        <v>185</v>
      </c>
      <c r="G78" s="1" t="s">
        <v>186</v>
      </c>
      <c r="I78" s="27" t="str">
        <f t="shared" si="13"/>
        <v>周 - 12</v>
      </c>
      <c r="J78" s="33">
        <v>42856</v>
      </c>
      <c r="K78" s="33">
        <v>42877</v>
      </c>
      <c r="N78" s="41">
        <v>42877</v>
      </c>
      <c r="P78" s="33"/>
      <c r="Q78" s="33"/>
      <c r="R78" s="28"/>
      <c r="S78" s="34"/>
      <c r="XFB78" s="31"/>
    </row>
    <row r="79" spans="1:22 16382:16382" x14ac:dyDescent="0.2">
      <c r="C79" s="30" t="s">
        <v>175</v>
      </c>
      <c r="D79" s="30"/>
      <c r="E79" s="25" t="s">
        <v>3</v>
      </c>
      <c r="F79" s="30" t="s">
        <v>176</v>
      </c>
      <c r="G79" s="37" t="s">
        <v>177</v>
      </c>
      <c r="H79" s="33" t="s">
        <v>173</v>
      </c>
      <c r="I79" s="27" t="str">
        <f>IF(K79="","-","周 - "&amp;(WEEKNUM(K79)-9))</f>
        <v>周 - 12</v>
      </c>
      <c r="J79" s="33">
        <v>42877</v>
      </c>
      <c r="K79" s="33">
        <v>42882</v>
      </c>
      <c r="L79" s="34" t="str">
        <f ca="1">IF(E79="Cancelled","-",IF(N79&lt;&gt;"","-",IF(K79="","-",IF(M79&lt;&gt;"",IF((M79-TODAY())&gt;3,"G",IF((M79-TODAY())&lt;=0,"R","Y")),IF((K79-TODAY())&gt;3,"G",IF((K79-TODAY())&lt;=0,"R","Y"))))))</f>
        <v>-</v>
      </c>
      <c r="M79" s="30"/>
      <c r="N79" s="44">
        <v>42886</v>
      </c>
      <c r="O79" s="40" t="s">
        <v>193</v>
      </c>
    </row>
    <row r="80" spans="1:22 16382:16382" x14ac:dyDescent="0.2">
      <c r="C80" s="30" t="s">
        <v>175</v>
      </c>
      <c r="E80" s="25" t="s">
        <v>3</v>
      </c>
      <c r="F80" s="30" t="s">
        <v>196</v>
      </c>
      <c r="G80" s="38" t="s">
        <v>178</v>
      </c>
      <c r="H80" s="33" t="s">
        <v>173</v>
      </c>
      <c r="I80" s="27" t="str">
        <f>IF(K80="","-","周 - "&amp;(WEEKNUM(K80)-9))</f>
        <v>周 - 13</v>
      </c>
      <c r="J80" s="33">
        <v>42877</v>
      </c>
      <c r="K80" s="33">
        <v>42886</v>
      </c>
      <c r="L80" s="34" t="str">
        <f t="shared" ref="L80" ca="1" si="16">IF(E80="Cancelled","-",IF(N80&lt;&gt;"","-",IF(K80="","-",IF(M80&lt;&gt;"",IF((M80-TODAY())&gt;3,"G",IF((M80-TODAY())&lt;=0,"R","Y")),IF((K80-TODAY())&gt;3,"G",IF((K80-TODAY())&lt;=0,"R","Y"))))))</f>
        <v>-</v>
      </c>
      <c r="M80" s="30"/>
      <c r="N80" s="44">
        <v>42897</v>
      </c>
      <c r="O80" s="40" t="s">
        <v>194</v>
      </c>
    </row>
    <row r="81" spans="3:15" ht="36" x14ac:dyDescent="0.2">
      <c r="C81" s="30" t="s">
        <v>175</v>
      </c>
      <c r="E81" s="25" t="s">
        <v>3</v>
      </c>
      <c r="F81" s="30" t="s">
        <v>197</v>
      </c>
      <c r="G81" s="38" t="s">
        <v>179</v>
      </c>
      <c r="H81" s="39" t="s">
        <v>180</v>
      </c>
      <c r="I81" s="27" t="str">
        <f>IF(K81="","-","周 - "&amp;(WEEKNUM(K81)-9))</f>
        <v>周 - 13</v>
      </c>
      <c r="J81" s="33">
        <v>42877</v>
      </c>
      <c r="K81" s="33">
        <v>42886</v>
      </c>
      <c r="L81" s="34" t="str">
        <f t="shared" ref="L81" ca="1" si="17">IF(E81="Cancelled","-",IF(N81&lt;&gt;"","-",IF(K81="","-",IF(M81&lt;&gt;"",IF((M81-TODAY())&gt;3,"G",IF((M81-TODAY())&lt;=0,"R","Y")),IF((K81-TODAY())&gt;3,"G",IF((K81-TODAY())&lt;=0,"R","Y"))))))</f>
        <v>-</v>
      </c>
      <c r="M81" s="30"/>
      <c r="N81" s="44">
        <v>42886</v>
      </c>
      <c r="O81" s="40" t="s">
        <v>198</v>
      </c>
    </row>
    <row r="82" spans="3:15" ht="48" x14ac:dyDescent="0.2">
      <c r="C82" s="30" t="s">
        <v>175</v>
      </c>
      <c r="E82" s="25" t="s">
        <v>1</v>
      </c>
      <c r="F82" s="30" t="s">
        <v>184</v>
      </c>
      <c r="G82" s="38" t="s">
        <v>183</v>
      </c>
      <c r="H82" s="39" t="s">
        <v>192</v>
      </c>
      <c r="I82" s="27" t="str">
        <f t="shared" ref="I82" si="18">IF(K82="","-","周 - "&amp;(WEEKNUM(K82)-9))</f>
        <v>周 - 13</v>
      </c>
      <c r="J82" s="33">
        <v>42856</v>
      </c>
      <c r="K82" s="33">
        <v>42886</v>
      </c>
      <c r="L82" s="34" t="str">
        <f t="shared" ref="L82:L83" ca="1" si="19">IF(E82="Cancelled","-",IF(N82&lt;&gt;"","-",IF(K82="","-",IF(M82&lt;&gt;"",IF((M82-TODAY())&gt;3,"G",IF((M82-TODAY())&lt;=0,"R","Y")),IF((K82-TODAY())&gt;3,"G",IF((K82-TODAY())&lt;=0,"R","Y"))))))</f>
        <v>R</v>
      </c>
      <c r="M82" s="30"/>
      <c r="N82" s="30"/>
      <c r="O82" s="40" t="s">
        <v>187</v>
      </c>
    </row>
    <row r="83" spans="3:15" ht="24" x14ac:dyDescent="0.2">
      <c r="C83" s="30" t="s">
        <v>175</v>
      </c>
      <c r="E83" s="25" t="s">
        <v>3</v>
      </c>
      <c r="F83" s="30" t="s">
        <v>189</v>
      </c>
      <c r="G83" s="38" t="s">
        <v>191</v>
      </c>
      <c r="H83" s="39" t="s">
        <v>190</v>
      </c>
      <c r="I83" s="27" t="str">
        <f t="shared" ref="I83" si="20">IF(K83="","-","周 - "&amp;(WEEKNUM(K83)-9))</f>
        <v>周 - 13</v>
      </c>
      <c r="J83" s="33">
        <v>42856</v>
      </c>
      <c r="K83" s="33">
        <v>42886</v>
      </c>
      <c r="L83" s="34" t="str">
        <f t="shared" ca="1" si="19"/>
        <v>-</v>
      </c>
      <c r="M83" s="30"/>
      <c r="N83" s="44">
        <v>42886</v>
      </c>
      <c r="O83" s="40" t="s">
        <v>188</v>
      </c>
    </row>
    <row r="84" spans="3:15" ht="24" x14ac:dyDescent="0.2">
      <c r="C84" s="30" t="s">
        <v>175</v>
      </c>
      <c r="E84" s="25" t="s">
        <v>1</v>
      </c>
      <c r="F84" s="30" t="s">
        <v>195</v>
      </c>
      <c r="G84" s="38" t="s">
        <v>191</v>
      </c>
      <c r="H84" s="39" t="s">
        <v>76</v>
      </c>
      <c r="I84" s="27" t="str">
        <f t="shared" ref="I84" si="21">IF(K84="","-","周 - "&amp;(WEEKNUM(K84)-9))</f>
        <v>周 - 17</v>
      </c>
      <c r="J84" s="33">
        <v>42856</v>
      </c>
      <c r="K84" s="33">
        <v>42916</v>
      </c>
      <c r="L84" s="34" t="str">
        <f t="shared" ref="L84" ca="1" si="22">IF(E84="Cancelled","-",IF(N84&lt;&gt;"","-",IF(K84="","-",IF(M84&lt;&gt;"",IF((M84-TODAY())&gt;3,"G",IF((M84-TODAY())&lt;=0,"R","Y")),IF((K84-TODAY())&gt;3,"G",IF((K84-TODAY())&lt;=0,"R","Y"))))))</f>
        <v>G</v>
      </c>
      <c r="M84" s="30"/>
      <c r="N84" s="44"/>
      <c r="O84" s="40"/>
    </row>
  </sheetData>
  <sortState ref="A12:O396">
    <sortCondition ref="J29"/>
  </sortState>
  <dataConsolidate/>
  <mergeCells count="1">
    <mergeCell ref="C10:G10"/>
  </mergeCells>
  <phoneticPr fontId="3" type="noConversion"/>
  <conditionalFormatting sqref="N1:N10 L1:M12 L37 N85:N65016 L16:L30 L47:L48 L85:M1048576 L50:L77 L79:L84">
    <cfRule type="cellIs" dxfId="251" priority="2658" operator="equal">
      <formula>"R"</formula>
    </cfRule>
    <cfRule type="cellIs" dxfId="250" priority="2659" operator="equal">
      <formula>"Y"</formula>
    </cfRule>
    <cfRule type="cellIs" dxfId="249" priority="2660" operator="equal">
      <formula>"G"</formula>
    </cfRule>
  </conditionalFormatting>
  <conditionalFormatting sqref="E7:E9 E11:E12 E31:E37 E16:E29 E50:E1048576">
    <cfRule type="cellIs" dxfId="248" priority="2647" operator="equal">
      <formula>"Finished"</formula>
    </cfRule>
  </conditionalFormatting>
  <conditionalFormatting sqref="E3">
    <cfRule type="cellIs" dxfId="247" priority="2644" stopIfTrue="1" operator="equal">
      <formula>"Cancelled"</formula>
    </cfRule>
  </conditionalFormatting>
  <conditionalFormatting sqref="E1:E6">
    <cfRule type="cellIs" dxfId="246" priority="2645" operator="equal">
      <formula>"Finished"</formula>
    </cfRule>
  </conditionalFormatting>
  <conditionalFormatting sqref="E12 E31:E37 E16:E29 E50:E84">
    <cfRule type="cellIs" dxfId="245" priority="2643" operator="equal">
      <formula>"Cancelled"</formula>
    </cfRule>
  </conditionalFormatting>
  <conditionalFormatting sqref="N11">
    <cfRule type="cellIs" dxfId="244" priority="2638" operator="equal">
      <formula>"R"</formula>
    </cfRule>
    <cfRule type="cellIs" dxfId="243" priority="2639" operator="equal">
      <formula>"Y"</formula>
    </cfRule>
    <cfRule type="cellIs" dxfId="242" priority="2640" operator="equal">
      <formula>"G"</formula>
    </cfRule>
  </conditionalFormatting>
  <conditionalFormatting sqref="L14:M14 L15">
    <cfRule type="cellIs" dxfId="241" priority="574" operator="equal">
      <formula>"R"</formula>
    </cfRule>
    <cfRule type="cellIs" dxfId="240" priority="575" operator="equal">
      <formula>"Y"</formula>
    </cfRule>
    <cfRule type="cellIs" dxfId="239" priority="576" operator="equal">
      <formula>"G"</formula>
    </cfRule>
  </conditionalFormatting>
  <conditionalFormatting sqref="E14">
    <cfRule type="cellIs" dxfId="238" priority="573" operator="equal">
      <formula>"Finished"</formula>
    </cfRule>
  </conditionalFormatting>
  <conditionalFormatting sqref="E14">
    <cfRule type="cellIs" dxfId="237" priority="572" operator="equal">
      <formula>"Cancelled"</formula>
    </cfRule>
  </conditionalFormatting>
  <conditionalFormatting sqref="L13:M13">
    <cfRule type="cellIs" dxfId="236" priority="569" operator="equal">
      <formula>"R"</formula>
    </cfRule>
    <cfRule type="cellIs" dxfId="235" priority="570" operator="equal">
      <formula>"Y"</formula>
    </cfRule>
    <cfRule type="cellIs" dxfId="234" priority="571" operator="equal">
      <formula>"G"</formula>
    </cfRule>
  </conditionalFormatting>
  <conditionalFormatting sqref="E13">
    <cfRule type="cellIs" dxfId="233" priority="568" operator="equal">
      <formula>"Finished"</formula>
    </cfRule>
  </conditionalFormatting>
  <conditionalFormatting sqref="E13">
    <cfRule type="cellIs" dxfId="232" priority="567" operator="equal">
      <formula>"Cancelled"</formula>
    </cfRule>
  </conditionalFormatting>
  <conditionalFormatting sqref="E31:E37 E12:E29 E50:E84">
    <cfRule type="cellIs" dxfId="231" priority="518" operator="equal">
      <formula>$E$6</formula>
    </cfRule>
    <cfRule type="cellIs" dxfId="230" priority="519" operator="equal">
      <formula>$E$4</formula>
    </cfRule>
    <cfRule type="cellIs" dxfId="229" priority="521" operator="equal">
      <formula>$E$2</formula>
    </cfRule>
  </conditionalFormatting>
  <conditionalFormatting sqref="E31:E37 E12:E29 E50:E84">
    <cfRule type="cellIs" dxfId="228" priority="520" operator="equal">
      <formula>$E$3</formula>
    </cfRule>
  </conditionalFormatting>
  <conditionalFormatting sqref="M16">
    <cfRule type="cellIs" dxfId="227" priority="506" operator="equal">
      <formula>"R"</formula>
    </cfRule>
    <cfRule type="cellIs" dxfId="226" priority="507" operator="equal">
      <formula>"Y"</formula>
    </cfRule>
    <cfRule type="cellIs" dxfId="225" priority="508" operator="equal">
      <formula>"G"</formula>
    </cfRule>
  </conditionalFormatting>
  <conditionalFormatting sqref="M17">
    <cfRule type="cellIs" dxfId="224" priority="497" operator="equal">
      <formula>"R"</formula>
    </cfRule>
    <cfRule type="cellIs" dxfId="223" priority="498" operator="equal">
      <formula>"Y"</formula>
    </cfRule>
    <cfRule type="cellIs" dxfId="222" priority="499" operator="equal">
      <formula>"G"</formula>
    </cfRule>
  </conditionalFormatting>
  <conditionalFormatting sqref="M18">
    <cfRule type="cellIs" dxfId="221" priority="488" operator="equal">
      <formula>"R"</formula>
    </cfRule>
    <cfRule type="cellIs" dxfId="220" priority="489" operator="equal">
      <formula>"Y"</formula>
    </cfRule>
    <cfRule type="cellIs" dxfId="219" priority="490" operator="equal">
      <formula>"G"</formula>
    </cfRule>
  </conditionalFormatting>
  <conditionalFormatting sqref="M19">
    <cfRule type="cellIs" dxfId="218" priority="470" operator="equal">
      <formula>"R"</formula>
    </cfRule>
    <cfRule type="cellIs" dxfId="217" priority="471" operator="equal">
      <formula>"Y"</formula>
    </cfRule>
    <cfRule type="cellIs" dxfId="216" priority="472" operator="equal">
      <formula>"G"</formula>
    </cfRule>
  </conditionalFormatting>
  <conditionalFormatting sqref="M20">
    <cfRule type="cellIs" dxfId="215" priority="461" operator="equal">
      <formula>"R"</formula>
    </cfRule>
    <cfRule type="cellIs" dxfId="214" priority="462" operator="equal">
      <formula>"Y"</formula>
    </cfRule>
    <cfRule type="cellIs" dxfId="213" priority="463" operator="equal">
      <formula>"G"</formula>
    </cfRule>
  </conditionalFormatting>
  <conditionalFormatting sqref="L31">
    <cfRule type="cellIs" dxfId="212" priority="275" operator="equal">
      <formula>"R"</formula>
    </cfRule>
    <cfRule type="cellIs" dxfId="211" priority="276" operator="equal">
      <formula>"Y"</formula>
    </cfRule>
    <cfRule type="cellIs" dxfId="210" priority="277" operator="equal">
      <formula>"G"</formula>
    </cfRule>
  </conditionalFormatting>
  <conditionalFormatting sqref="L32:L35">
    <cfRule type="cellIs" dxfId="209" priority="266" operator="equal">
      <formula>"R"</formula>
    </cfRule>
    <cfRule type="cellIs" dxfId="208" priority="267" operator="equal">
      <formula>"Y"</formula>
    </cfRule>
    <cfRule type="cellIs" dxfId="207" priority="268" operator="equal">
      <formula>"G"</formula>
    </cfRule>
  </conditionalFormatting>
  <conditionalFormatting sqref="L36">
    <cfRule type="cellIs" dxfId="206" priority="257" operator="equal">
      <formula>"R"</formula>
    </cfRule>
    <cfRule type="cellIs" dxfId="205" priority="258" operator="equal">
      <formula>"Y"</formula>
    </cfRule>
    <cfRule type="cellIs" dxfId="204" priority="259" operator="equal">
      <formula>"G"</formula>
    </cfRule>
  </conditionalFormatting>
  <conditionalFormatting sqref="E30">
    <cfRule type="cellIs" dxfId="203" priority="253" operator="equal">
      <formula>"Finished"</formula>
    </cfRule>
  </conditionalFormatting>
  <conditionalFormatting sqref="E30">
    <cfRule type="cellIs" dxfId="202" priority="252" operator="equal">
      <formula>"Cancelled"</formula>
    </cfRule>
  </conditionalFormatting>
  <conditionalFormatting sqref="E30">
    <cfRule type="cellIs" dxfId="201" priority="248" operator="equal">
      <formula>$E$6</formula>
    </cfRule>
    <cfRule type="cellIs" dxfId="200" priority="249" operator="equal">
      <formula>$E$4</formula>
    </cfRule>
    <cfRule type="cellIs" dxfId="199" priority="251" operator="equal">
      <formula>$E$2</formula>
    </cfRule>
  </conditionalFormatting>
  <conditionalFormatting sqref="E30">
    <cfRule type="cellIs" dxfId="198" priority="250" operator="equal">
      <formula>$E$3</formula>
    </cfRule>
  </conditionalFormatting>
  <conditionalFormatting sqref="L38:L40">
    <cfRule type="cellIs" dxfId="197" priority="242" operator="equal">
      <formula>"R"</formula>
    </cfRule>
    <cfRule type="cellIs" dxfId="196" priority="243" operator="equal">
      <formula>"Y"</formula>
    </cfRule>
    <cfRule type="cellIs" dxfId="195" priority="244" operator="equal">
      <formula>"G"</formula>
    </cfRule>
  </conditionalFormatting>
  <conditionalFormatting sqref="E38">
    <cfRule type="cellIs" dxfId="194" priority="241" operator="equal">
      <formula>"Finished"</formula>
    </cfRule>
  </conditionalFormatting>
  <conditionalFormatting sqref="E38">
    <cfRule type="cellIs" dxfId="193" priority="240" operator="equal">
      <formula>"Cancelled"</formula>
    </cfRule>
  </conditionalFormatting>
  <conditionalFormatting sqref="E38">
    <cfRule type="cellIs" dxfId="192" priority="236" operator="equal">
      <formula>$E$6</formula>
    </cfRule>
    <cfRule type="cellIs" dxfId="191" priority="237" operator="equal">
      <formula>$E$4</formula>
    </cfRule>
    <cfRule type="cellIs" dxfId="190" priority="239" operator="equal">
      <formula>$E$2</formula>
    </cfRule>
  </conditionalFormatting>
  <conditionalFormatting sqref="E38">
    <cfRule type="cellIs" dxfId="189" priority="238" operator="equal">
      <formula>$E$3</formula>
    </cfRule>
  </conditionalFormatting>
  <conditionalFormatting sqref="E39:E41">
    <cfRule type="cellIs" dxfId="188" priority="225" operator="equal">
      <formula>"Finished"</formula>
    </cfRule>
  </conditionalFormatting>
  <conditionalFormatting sqref="E39:E41">
    <cfRule type="cellIs" dxfId="187" priority="224" operator="equal">
      <formula>"Cancelled"</formula>
    </cfRule>
  </conditionalFormatting>
  <conditionalFormatting sqref="E39:E41">
    <cfRule type="cellIs" dxfId="186" priority="220" operator="equal">
      <formula>$E$6</formula>
    </cfRule>
    <cfRule type="cellIs" dxfId="185" priority="221" operator="equal">
      <formula>$E$4</formula>
    </cfRule>
    <cfRule type="cellIs" dxfId="184" priority="223" operator="equal">
      <formula>$E$2</formula>
    </cfRule>
  </conditionalFormatting>
  <conditionalFormatting sqref="E39:E41">
    <cfRule type="cellIs" dxfId="183" priority="222" operator="equal">
      <formula>$E$3</formula>
    </cfRule>
  </conditionalFormatting>
  <conditionalFormatting sqref="M36">
    <cfRule type="cellIs" dxfId="182" priority="211" operator="equal">
      <formula>"R"</formula>
    </cfRule>
    <cfRule type="cellIs" dxfId="181" priority="212" operator="equal">
      <formula>"Y"</formula>
    </cfRule>
    <cfRule type="cellIs" dxfId="180" priority="213" operator="equal">
      <formula>"G"</formula>
    </cfRule>
  </conditionalFormatting>
  <conditionalFormatting sqref="M37">
    <cfRule type="cellIs" dxfId="179" priority="208" operator="equal">
      <formula>"R"</formula>
    </cfRule>
    <cfRule type="cellIs" dxfId="178" priority="209" operator="equal">
      <formula>"Y"</formula>
    </cfRule>
    <cfRule type="cellIs" dxfId="177" priority="210" operator="equal">
      <formula>"G"</formula>
    </cfRule>
  </conditionalFormatting>
  <conditionalFormatting sqref="E42">
    <cfRule type="cellIs" dxfId="176" priority="204" operator="equal">
      <formula>"Finished"</formula>
    </cfRule>
  </conditionalFormatting>
  <conditionalFormatting sqref="E42">
    <cfRule type="cellIs" dxfId="175" priority="203" operator="equal">
      <formula>"Cancelled"</formula>
    </cfRule>
  </conditionalFormatting>
  <conditionalFormatting sqref="E42">
    <cfRule type="cellIs" dxfId="174" priority="199" operator="equal">
      <formula>$E$6</formula>
    </cfRule>
    <cfRule type="cellIs" dxfId="173" priority="200" operator="equal">
      <formula>$E$4</formula>
    </cfRule>
    <cfRule type="cellIs" dxfId="172" priority="202" operator="equal">
      <formula>$E$2</formula>
    </cfRule>
  </conditionalFormatting>
  <conditionalFormatting sqref="E42">
    <cfRule type="cellIs" dxfId="171" priority="201" operator="equal">
      <formula>$E$3</formula>
    </cfRule>
  </conditionalFormatting>
  <conditionalFormatting sqref="M41 M43:M49">
    <cfRule type="cellIs" dxfId="170" priority="178" operator="equal">
      <formula>"R"</formula>
    </cfRule>
    <cfRule type="cellIs" dxfId="169" priority="179" operator="equal">
      <formula>"Y"</formula>
    </cfRule>
    <cfRule type="cellIs" dxfId="168" priority="180" operator="equal">
      <formula>"G"</formula>
    </cfRule>
  </conditionalFormatting>
  <conditionalFormatting sqref="E43">
    <cfRule type="cellIs" dxfId="167" priority="195" operator="equal">
      <formula>"Finished"</formula>
    </cfRule>
  </conditionalFormatting>
  <conditionalFormatting sqref="E43">
    <cfRule type="cellIs" dxfId="166" priority="194" operator="equal">
      <formula>"Cancelled"</formula>
    </cfRule>
  </conditionalFormatting>
  <conditionalFormatting sqref="E43">
    <cfRule type="cellIs" dxfId="165" priority="190" operator="equal">
      <formula>$E$6</formula>
    </cfRule>
    <cfRule type="cellIs" dxfId="164" priority="191" operator="equal">
      <formula>$E$4</formula>
    </cfRule>
    <cfRule type="cellIs" dxfId="163" priority="193" operator="equal">
      <formula>$E$2</formula>
    </cfRule>
  </conditionalFormatting>
  <conditionalFormatting sqref="E43">
    <cfRule type="cellIs" dxfId="162" priority="192" operator="equal">
      <formula>$E$3</formula>
    </cfRule>
  </conditionalFormatting>
  <conditionalFormatting sqref="E45:E46">
    <cfRule type="cellIs" dxfId="161" priority="189" operator="equal">
      <formula>"Finished"</formula>
    </cfRule>
  </conditionalFormatting>
  <conditionalFormatting sqref="E45:E46">
    <cfRule type="cellIs" dxfId="160" priority="188" operator="equal">
      <formula>"Cancelled"</formula>
    </cfRule>
  </conditionalFormatting>
  <conditionalFormatting sqref="E45:E46">
    <cfRule type="cellIs" dxfId="159" priority="184" operator="equal">
      <formula>$E$6</formula>
    </cfRule>
    <cfRule type="cellIs" dxfId="158" priority="185" operator="equal">
      <formula>$E$4</formula>
    </cfRule>
    <cfRule type="cellIs" dxfId="157" priority="187" operator="equal">
      <formula>$E$2</formula>
    </cfRule>
  </conditionalFormatting>
  <conditionalFormatting sqref="E45:E46">
    <cfRule type="cellIs" dxfId="156" priority="186" operator="equal">
      <formula>$E$3</formula>
    </cfRule>
  </conditionalFormatting>
  <conditionalFormatting sqref="L41:L43 L45:L46">
    <cfRule type="cellIs" dxfId="155" priority="181" operator="equal">
      <formula>"R"</formula>
    </cfRule>
    <cfRule type="cellIs" dxfId="154" priority="182" operator="equal">
      <formula>"Y"</formula>
    </cfRule>
    <cfRule type="cellIs" dxfId="153" priority="183" operator="equal">
      <formula>"G"</formula>
    </cfRule>
  </conditionalFormatting>
  <conditionalFormatting sqref="E47">
    <cfRule type="cellIs" dxfId="152" priority="159" operator="equal">
      <formula>"Finished"</formula>
    </cfRule>
  </conditionalFormatting>
  <conditionalFormatting sqref="E47">
    <cfRule type="cellIs" dxfId="151" priority="158" operator="equal">
      <formula>"Cancelled"</formula>
    </cfRule>
  </conditionalFormatting>
  <conditionalFormatting sqref="E47">
    <cfRule type="cellIs" dxfId="150" priority="154" operator="equal">
      <formula>$E$6</formula>
    </cfRule>
    <cfRule type="cellIs" dxfId="149" priority="155" operator="equal">
      <formula>$E$4</formula>
    </cfRule>
    <cfRule type="cellIs" dxfId="148" priority="157" operator="equal">
      <formula>$E$2</formula>
    </cfRule>
  </conditionalFormatting>
  <conditionalFormatting sqref="E47">
    <cfRule type="cellIs" dxfId="147" priority="156" operator="equal">
      <formula>$E$3</formula>
    </cfRule>
  </conditionalFormatting>
  <conditionalFormatting sqref="E48">
    <cfRule type="cellIs" dxfId="146" priority="153" operator="equal">
      <formula>"Finished"</formula>
    </cfRule>
  </conditionalFormatting>
  <conditionalFormatting sqref="E48">
    <cfRule type="cellIs" dxfId="145" priority="152" operator="equal">
      <formula>"Cancelled"</formula>
    </cfRule>
  </conditionalFormatting>
  <conditionalFormatting sqref="E48">
    <cfRule type="cellIs" dxfId="144" priority="148" operator="equal">
      <formula>$E$6</formula>
    </cfRule>
    <cfRule type="cellIs" dxfId="143" priority="149" operator="equal">
      <formula>$E$4</formula>
    </cfRule>
    <cfRule type="cellIs" dxfId="142" priority="151" operator="equal">
      <formula>$E$2</formula>
    </cfRule>
  </conditionalFormatting>
  <conditionalFormatting sqref="E48">
    <cfRule type="cellIs" dxfId="141" priority="150" operator="equal">
      <formula>$E$3</formula>
    </cfRule>
  </conditionalFormatting>
  <conditionalFormatting sqref="E49">
    <cfRule type="cellIs" dxfId="140" priority="141" operator="equal">
      <formula>"Finished"</formula>
    </cfRule>
  </conditionalFormatting>
  <conditionalFormatting sqref="E49">
    <cfRule type="cellIs" dxfId="139" priority="140" operator="equal">
      <formula>"Cancelled"</formula>
    </cfRule>
  </conditionalFormatting>
  <conditionalFormatting sqref="E49">
    <cfRule type="cellIs" dxfId="138" priority="136" operator="equal">
      <formula>$E$6</formula>
    </cfRule>
    <cfRule type="cellIs" dxfId="137" priority="137" operator="equal">
      <formula>$E$4</formula>
    </cfRule>
    <cfRule type="cellIs" dxfId="136" priority="139" operator="equal">
      <formula>$E$2</formula>
    </cfRule>
  </conditionalFormatting>
  <conditionalFormatting sqref="E49">
    <cfRule type="cellIs" dxfId="135" priority="138" operator="equal">
      <formula>$E$3</formula>
    </cfRule>
  </conditionalFormatting>
  <conditionalFormatting sqref="L49">
    <cfRule type="cellIs" dxfId="134" priority="133" operator="equal">
      <formula>"R"</formula>
    </cfRule>
    <cfRule type="cellIs" dxfId="133" priority="134" operator="equal">
      <formula>"Y"</formula>
    </cfRule>
    <cfRule type="cellIs" dxfId="132" priority="135" operator="equal">
      <formula>"G"</formula>
    </cfRule>
  </conditionalFormatting>
  <conditionalFormatting sqref="M21:M35 M38">
    <cfRule type="cellIs" dxfId="131" priority="127" operator="equal">
      <formula>"R"</formula>
    </cfRule>
    <cfRule type="cellIs" dxfId="130" priority="128" operator="equal">
      <formula>"Y"</formula>
    </cfRule>
    <cfRule type="cellIs" dxfId="129" priority="129" operator="equal">
      <formula>"G"</formula>
    </cfRule>
  </conditionalFormatting>
  <conditionalFormatting sqref="N23">
    <cfRule type="cellIs" dxfId="128" priority="124" operator="equal">
      <formula>"R"</formula>
    </cfRule>
    <cfRule type="cellIs" dxfId="127" priority="125" operator="equal">
      <formula>"Y"</formula>
    </cfRule>
    <cfRule type="cellIs" dxfId="126" priority="126" operator="equal">
      <formula>"G"</formula>
    </cfRule>
  </conditionalFormatting>
  <conditionalFormatting sqref="N27">
    <cfRule type="cellIs" dxfId="125" priority="121" operator="equal">
      <formula>"R"</formula>
    </cfRule>
    <cfRule type="cellIs" dxfId="124" priority="122" operator="equal">
      <formula>"Y"</formula>
    </cfRule>
    <cfRule type="cellIs" dxfId="123" priority="123" operator="equal">
      <formula>"G"</formula>
    </cfRule>
  </conditionalFormatting>
  <conditionalFormatting sqref="N25">
    <cfRule type="cellIs" dxfId="122" priority="115" operator="equal">
      <formula>"R"</formula>
    </cfRule>
    <cfRule type="cellIs" dxfId="121" priority="116" operator="equal">
      <formula>"Y"</formula>
    </cfRule>
    <cfRule type="cellIs" dxfId="120" priority="117" operator="equal">
      <formula>"G"</formula>
    </cfRule>
  </conditionalFormatting>
  <conditionalFormatting sqref="N24">
    <cfRule type="cellIs" dxfId="119" priority="112" operator="equal">
      <formula>"R"</formula>
    </cfRule>
    <cfRule type="cellIs" dxfId="118" priority="113" operator="equal">
      <formula>"Y"</formula>
    </cfRule>
    <cfRule type="cellIs" dxfId="117" priority="114" operator="equal">
      <formula>"G"</formula>
    </cfRule>
  </conditionalFormatting>
  <conditionalFormatting sqref="N36">
    <cfRule type="cellIs" dxfId="116" priority="109" operator="equal">
      <formula>"R"</formula>
    </cfRule>
    <cfRule type="cellIs" dxfId="115" priority="110" operator="equal">
      <formula>"Y"</formula>
    </cfRule>
    <cfRule type="cellIs" dxfId="114" priority="111" operator="equal">
      <formula>"G"</formula>
    </cfRule>
  </conditionalFormatting>
  <conditionalFormatting sqref="N37">
    <cfRule type="cellIs" dxfId="113" priority="106" operator="equal">
      <formula>"R"</formula>
    </cfRule>
    <cfRule type="cellIs" dxfId="112" priority="107" operator="equal">
      <formula>"Y"</formula>
    </cfRule>
    <cfRule type="cellIs" dxfId="111" priority="108" operator="equal">
      <formula>"G"</formula>
    </cfRule>
  </conditionalFormatting>
  <conditionalFormatting sqref="N39">
    <cfRule type="cellIs" dxfId="110" priority="91" operator="equal">
      <formula>"R"</formula>
    </cfRule>
    <cfRule type="cellIs" dxfId="109" priority="92" operator="equal">
      <formula>"Y"</formula>
    </cfRule>
    <cfRule type="cellIs" dxfId="108" priority="93" operator="equal">
      <formula>"G"</formula>
    </cfRule>
  </conditionalFormatting>
  <conditionalFormatting sqref="N40">
    <cfRule type="cellIs" dxfId="107" priority="88" operator="equal">
      <formula>"R"</formula>
    </cfRule>
    <cfRule type="cellIs" dxfId="106" priority="89" operator="equal">
      <formula>"Y"</formula>
    </cfRule>
    <cfRule type="cellIs" dxfId="105" priority="90" operator="equal">
      <formula>"G"</formula>
    </cfRule>
  </conditionalFormatting>
  <conditionalFormatting sqref="M42">
    <cfRule type="cellIs" dxfId="104" priority="85" operator="equal">
      <formula>"R"</formula>
    </cfRule>
    <cfRule type="cellIs" dxfId="103" priority="86" operator="equal">
      <formula>"Y"</formula>
    </cfRule>
    <cfRule type="cellIs" dxfId="102" priority="87" operator="equal">
      <formula>"G"</formula>
    </cfRule>
  </conditionalFormatting>
  <conditionalFormatting sqref="E44">
    <cfRule type="cellIs" dxfId="101" priority="84" operator="equal">
      <formula>"Finished"</formula>
    </cfRule>
  </conditionalFormatting>
  <conditionalFormatting sqref="E44">
    <cfRule type="cellIs" dxfId="100" priority="83" operator="equal">
      <formula>"Cancelled"</formula>
    </cfRule>
  </conditionalFormatting>
  <conditionalFormatting sqref="E44">
    <cfRule type="cellIs" dxfId="99" priority="79" operator="equal">
      <formula>$E$6</formula>
    </cfRule>
    <cfRule type="cellIs" dxfId="98" priority="80" operator="equal">
      <formula>$E$4</formula>
    </cfRule>
    <cfRule type="cellIs" dxfId="97" priority="82" operator="equal">
      <formula>$E$2</formula>
    </cfRule>
  </conditionalFormatting>
  <conditionalFormatting sqref="E44">
    <cfRule type="cellIs" dxfId="96" priority="81" operator="equal">
      <formula>$E$3</formula>
    </cfRule>
  </conditionalFormatting>
  <conditionalFormatting sqref="L44">
    <cfRule type="cellIs" dxfId="95" priority="76" operator="equal">
      <formula>"R"</formula>
    </cfRule>
    <cfRule type="cellIs" dxfId="94" priority="77" operator="equal">
      <formula>"Y"</formula>
    </cfRule>
    <cfRule type="cellIs" dxfId="93" priority="78" operator="equal">
      <formula>"G"</formula>
    </cfRule>
  </conditionalFormatting>
  <conditionalFormatting sqref="U75:U76 U71:U72 U67:U68 U63:U64 U59:U60 U55:U56 U51:U52">
    <cfRule type="cellIs" dxfId="92" priority="73" operator="equal">
      <formula>"R"</formula>
    </cfRule>
    <cfRule type="cellIs" dxfId="91" priority="74" operator="equal">
      <formula>"Y"</formula>
    </cfRule>
    <cfRule type="cellIs" dxfId="90" priority="75" operator="equal">
      <formula>"G"</formula>
    </cfRule>
  </conditionalFormatting>
  <conditionalFormatting sqref="V50:V77">
    <cfRule type="cellIs" dxfId="89" priority="61" operator="equal">
      <formula>"R"</formula>
    </cfRule>
    <cfRule type="cellIs" dxfId="88" priority="62" operator="equal">
      <formula>"Y"</formula>
    </cfRule>
    <cfRule type="cellIs" dxfId="87" priority="63" operator="equal">
      <formula>"G"</formula>
    </cfRule>
  </conditionalFormatting>
  <conditionalFormatting sqref="N74 D74 N70 D70 N66 D66 N62 D62 N58 D58 D54 D50">
    <cfRule type="cellIs" dxfId="86" priority="72" operator="equal">
      <formula>"Finished"</formula>
    </cfRule>
  </conditionalFormatting>
  <conditionalFormatting sqref="N74 D74 N70 D70 N66 D66 N62 D62 N58 D58 D54 D50">
    <cfRule type="cellIs" dxfId="85" priority="71" operator="equal">
      <formula>"Cancelled"</formula>
    </cfRule>
  </conditionalFormatting>
  <conditionalFormatting sqref="N74 D74 N70 D70 N66 D66 N62 D62 N58 D58 D54 D50">
    <cfRule type="cellIs" dxfId="84" priority="67" operator="equal">
      <formula>$E$6</formula>
    </cfRule>
    <cfRule type="cellIs" dxfId="83" priority="68" operator="equal">
      <formula>$E$4</formula>
    </cfRule>
    <cfRule type="cellIs" dxfId="82" priority="70" operator="equal">
      <formula>$E$2</formula>
    </cfRule>
  </conditionalFormatting>
  <conditionalFormatting sqref="N74 D74 N70 D70 N66 D66 N62 D62 N58 D58 D54 D50">
    <cfRule type="cellIs" dxfId="81" priority="69" operator="equal">
      <formula>$E$3</formula>
    </cfRule>
  </conditionalFormatting>
  <conditionalFormatting sqref="U74 U70 U66 U62 U58 U54 U50">
    <cfRule type="cellIs" dxfId="80" priority="64" operator="equal">
      <formula>"R"</formula>
    </cfRule>
    <cfRule type="cellIs" dxfId="79" priority="65" operator="equal">
      <formula>"Y"</formula>
    </cfRule>
    <cfRule type="cellIs" dxfId="78" priority="66" operator="equal">
      <formula>"G"</formula>
    </cfRule>
  </conditionalFormatting>
  <conditionalFormatting sqref="N75 D75 N71 D71 N67 D67 N63 D63 N59 D59 D55 D51 N50:N55">
    <cfRule type="cellIs" dxfId="77" priority="60" operator="equal">
      <formula>"Finished"</formula>
    </cfRule>
  </conditionalFormatting>
  <conditionalFormatting sqref="N75 D75 N71 D71 N67 D67 N63 D63 N59 D59 D55 D51 N50:N55">
    <cfRule type="cellIs" dxfId="76" priority="59" operator="equal">
      <formula>"Cancelled"</formula>
    </cfRule>
  </conditionalFormatting>
  <conditionalFormatting sqref="N75 D75 N71 D71 N67 D67 N63 D63 N59 D59 D55 D51 N50:N55">
    <cfRule type="cellIs" dxfId="75" priority="55" operator="equal">
      <formula>$E$6</formula>
    </cfRule>
    <cfRule type="cellIs" dxfId="74" priority="56" operator="equal">
      <formula>$E$4</formula>
    </cfRule>
    <cfRule type="cellIs" dxfId="73" priority="58" operator="equal">
      <formula>$E$2</formula>
    </cfRule>
  </conditionalFormatting>
  <conditionalFormatting sqref="N75 D75 N71 D71 N67 D67 N63 D63 N59 D59 D55 D51 N50:N55">
    <cfRule type="cellIs" dxfId="72" priority="57" operator="equal">
      <formula>$E$3</formula>
    </cfRule>
  </conditionalFormatting>
  <conditionalFormatting sqref="N76 D76 N72 D72 N68 D68 N64 D64 N60 D60 N56 D56 D52">
    <cfRule type="cellIs" dxfId="71" priority="54" operator="equal">
      <formula>"Finished"</formula>
    </cfRule>
  </conditionalFormatting>
  <conditionalFormatting sqref="N76 D76 N72 D72 N68 D68 N64 D64 N60 D60 N56 D56 D52">
    <cfRule type="cellIs" dxfId="70" priority="53" operator="equal">
      <formula>"Cancelled"</formula>
    </cfRule>
  </conditionalFormatting>
  <conditionalFormatting sqref="N76 D76 N72 D72 N68 D68 N64 D64 N60 D60 N56 D56 D52">
    <cfRule type="cellIs" dxfId="69" priority="49" operator="equal">
      <formula>$E$6</formula>
    </cfRule>
    <cfRule type="cellIs" dxfId="68" priority="50" operator="equal">
      <formula>$E$4</formula>
    </cfRule>
    <cfRule type="cellIs" dxfId="67" priority="52" operator="equal">
      <formula>$E$2</formula>
    </cfRule>
  </conditionalFormatting>
  <conditionalFormatting sqref="N76 D76 N72 D72 N68 D68 N64 D64 N60 D60 N56 D56 D52">
    <cfRule type="cellIs" dxfId="66" priority="51" operator="equal">
      <formula>$E$3</formula>
    </cfRule>
  </conditionalFormatting>
  <conditionalFormatting sqref="N77 D77 N73 D73 N69 D69 N65 D65 N61 D61 N57 D57 D53">
    <cfRule type="cellIs" dxfId="65" priority="48" operator="equal">
      <formula>"Finished"</formula>
    </cfRule>
  </conditionalFormatting>
  <conditionalFormatting sqref="N77 D77 N73 D73 N69 D69 N65 D65 N61 D61 N57 D57 D53">
    <cfRule type="cellIs" dxfId="64" priority="47" operator="equal">
      <formula>"Cancelled"</formula>
    </cfRule>
  </conditionalFormatting>
  <conditionalFormatting sqref="N77 D77 N73 D73 N69 D69 N65 D65 N61 D61 N57 D57 D53">
    <cfRule type="cellIs" dxfId="63" priority="43" operator="equal">
      <formula>$E$6</formula>
    </cfRule>
    <cfRule type="cellIs" dxfId="62" priority="44" operator="equal">
      <formula>$E$4</formula>
    </cfRule>
    <cfRule type="cellIs" dxfId="61" priority="46" operator="equal">
      <formula>$E$2</formula>
    </cfRule>
  </conditionalFormatting>
  <conditionalFormatting sqref="N77 D77 N73 D73 N69 D69 N65 D65 N61 D61 N57 D57 D53">
    <cfRule type="cellIs" dxfId="60" priority="45" operator="equal">
      <formula>$E$3</formula>
    </cfRule>
  </conditionalFormatting>
  <conditionalFormatting sqref="U77 U73 U69 U65 U61 U57 U53">
    <cfRule type="cellIs" dxfId="59" priority="40" operator="equal">
      <formula>"R"</formula>
    </cfRule>
    <cfRule type="cellIs" dxfId="58" priority="41" operator="equal">
      <formula>"Y"</formula>
    </cfRule>
    <cfRule type="cellIs" dxfId="57" priority="42" operator="equal">
      <formula>"G"</formula>
    </cfRule>
  </conditionalFormatting>
  <conditionalFormatting sqref="N30">
    <cfRule type="cellIs" dxfId="56" priority="31" operator="equal">
      <formula>"R"</formula>
    </cfRule>
    <cfRule type="cellIs" dxfId="55" priority="32" operator="equal">
      <formula>"Y"</formula>
    </cfRule>
    <cfRule type="cellIs" dxfId="54" priority="33" operator="equal">
      <formula>"G"</formula>
    </cfRule>
  </conditionalFormatting>
  <conditionalFormatting sqref="N38">
    <cfRule type="cellIs" dxfId="53" priority="28" operator="equal">
      <formula>"R"</formula>
    </cfRule>
    <cfRule type="cellIs" dxfId="52" priority="29" operator="equal">
      <formula>"Y"</formula>
    </cfRule>
    <cfRule type="cellIs" dxfId="51" priority="30" operator="equal">
      <formula>"G"</formula>
    </cfRule>
  </conditionalFormatting>
  <conditionalFormatting sqref="N42">
    <cfRule type="cellIs" dxfId="50" priority="25" operator="equal">
      <formula>"R"</formula>
    </cfRule>
    <cfRule type="cellIs" dxfId="49" priority="26" operator="equal">
      <formula>"Y"</formula>
    </cfRule>
    <cfRule type="cellIs" dxfId="48" priority="27" operator="equal">
      <formula>"G"</formula>
    </cfRule>
  </conditionalFormatting>
  <conditionalFormatting sqref="N26">
    <cfRule type="cellIs" dxfId="47" priority="22" operator="equal">
      <formula>"R"</formula>
    </cfRule>
    <cfRule type="cellIs" dxfId="46" priority="23" operator="equal">
      <formula>"Y"</formula>
    </cfRule>
    <cfRule type="cellIs" dxfId="45" priority="24" operator="equal">
      <formula>"G"</formula>
    </cfRule>
  </conditionalFormatting>
  <conditionalFormatting sqref="N45">
    <cfRule type="cellIs" dxfId="44" priority="19" operator="equal">
      <formula>"R"</formula>
    </cfRule>
    <cfRule type="cellIs" dxfId="43" priority="20" operator="equal">
      <formula>"Y"</formula>
    </cfRule>
    <cfRule type="cellIs" dxfId="42" priority="21" operator="equal">
      <formula>"G"</formula>
    </cfRule>
  </conditionalFormatting>
  <conditionalFormatting sqref="S78">
    <cfRule type="cellIs" dxfId="41" priority="16" operator="equal">
      <formula>"R"</formula>
    </cfRule>
    <cfRule type="cellIs" dxfId="40" priority="17" operator="equal">
      <formula>"Y"</formula>
    </cfRule>
    <cfRule type="cellIs" dxfId="39" priority="18" operator="equal">
      <formula>"G"</formula>
    </cfRule>
  </conditionalFormatting>
  <conditionalFormatting sqref="R78">
    <cfRule type="cellIs" dxfId="38" priority="7" operator="equal">
      <formula>"R"</formula>
    </cfRule>
    <cfRule type="cellIs" dxfId="37" priority="8" operator="equal">
      <formula>"Y"</formula>
    </cfRule>
    <cfRule type="cellIs" dxfId="36" priority="9" operator="equal">
      <formula>"G"</formula>
    </cfRule>
  </conditionalFormatting>
  <conditionalFormatting sqref="B78">
    <cfRule type="cellIs" dxfId="35" priority="6" operator="equal">
      <formula>"Finished"</formula>
    </cfRule>
  </conditionalFormatting>
  <conditionalFormatting sqref="B78">
    <cfRule type="cellIs" dxfId="34" priority="5" operator="equal">
      <formula>"Cancelled"</formula>
    </cfRule>
  </conditionalFormatting>
  <conditionalFormatting sqref="B78">
    <cfRule type="cellIs" dxfId="33" priority="1" operator="equal">
      <formula>$E$6</formula>
    </cfRule>
    <cfRule type="cellIs" dxfId="32" priority="2" operator="equal">
      <formula>$E$4</formula>
    </cfRule>
    <cfRule type="cellIs" dxfId="31" priority="4" operator="equal">
      <formula>$E$2</formula>
    </cfRule>
  </conditionalFormatting>
  <conditionalFormatting sqref="B78">
    <cfRule type="cellIs" dxfId="30" priority="3" operator="equal">
      <formula>$E$3</formula>
    </cfRule>
  </conditionalFormatting>
  <dataValidations count="4">
    <dataValidation type="list" allowBlank="1" showInputMessage="1" showErrorMessage="1" sqref="D12:D38">
      <formula1>$D$1:$D$8</formula1>
    </dataValidation>
    <dataValidation type="list" allowBlank="1" showInputMessage="1" showErrorMessage="1" sqref="D79:D65016 D39:D77">
      <formula1>$D$1:$D$7</formula1>
    </dataValidation>
    <dataValidation type="list" allowBlank="1" showInputMessage="1" showErrorMessage="1" sqref="E12:E65016">
      <formula1>$E$1:$E$7</formula1>
    </dataValidation>
    <dataValidation type="list" allowBlank="1" showInputMessage="1" showErrorMessage="1" sqref="C12:C65016">
      <formula1>$C$1:$C$7</formula1>
    </dataValidation>
  </dataValidations>
  <pageMargins left="0.7" right="0.7" top="0.75" bottom="0.75" header="0.3" footer="0.3"/>
  <pageSetup paperSize="9" orientation="portrait" horizontalDpi="1200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行动记录 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Issue Action List</dc:title>
  <dc:creator/>
  <cp:lastModifiedBy/>
  <dcterms:created xsi:type="dcterms:W3CDTF">2006-09-16T00:00:00Z</dcterms:created>
  <dcterms:modified xsi:type="dcterms:W3CDTF">2017-06-12T06:15:56Z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roject">
    <vt:lpwstr>SGMW</vt:lpwstr>
  </property>
</Properties>
</file>