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drawings/drawing7.xml" ContentType="application/vnd.openxmlformats-officedocument.drawing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79.xml" ContentType="application/vnd.openxmlformats-officedocument.drawingml.chart+xml"/>
  <Override PartName="/xl/charts/chart78.xml" ContentType="application/vnd.openxmlformats-officedocument.drawingml.chart+xml"/>
  <Override PartName="/xl/charts/chart77.xml" ContentType="application/vnd.openxmlformats-officedocument.drawingml.chart+xml"/>
  <Override PartName="/xl/charts/chart92.xml" ContentType="application/vnd.openxmlformats-officedocument.drawingml.chart+xml"/>
  <Override PartName="/xl/charts/chart76.xml" ContentType="application/vnd.openxmlformats-officedocument.drawingml.chart+xml"/>
  <Override PartName="/xl/charts/chart91.xml" ContentType="application/vnd.openxmlformats-officedocument.drawingml.chart+xml"/>
  <Override PartName="/xl/charts/chart75.xml" ContentType="application/vnd.openxmlformats-officedocument.drawingml.chart+xml"/>
  <Override PartName="/xl/charts/chart90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89.xml" ContentType="application/vnd.openxmlformats-officedocument.drawingml.chart+xml"/>
  <Override PartName="/xl/charts/chart72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8.xml" ContentType="application/vnd.openxmlformats-officedocument.drawingml.chart+xml"/>
  <Override PartName="/xl/charts/chart87.xml" ContentType="application/vnd.openxmlformats-officedocument.drawingml.chart+xml"/>
  <Override PartName="/xl/charts/chart83.xml" ContentType="application/vnd.openxmlformats-officedocument.drawingml.char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charts/chart74.xml" ContentType="application/vnd.openxmlformats-officedocument.drawingml.chart+xml"/>
  <Override PartName="/xl/charts/chart80.xml" ContentType="application/vnd.openxmlformats-officedocument.drawingml.chart+xml"/>
  <Override PartName="/xl/charts/chart7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  <sheet name="cpu last_mexp" sheetId="6" state="visible" r:id="rId7"/>
    <sheet name="cpu fft 3 gpu" sheetId="7" state="visible" r:id="rId8"/>
    <sheet name="29_03_2020" sheetId="8" state="visible" r:id="rId9"/>
    <sheet name="02_08_2020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<sst xmlns="http://schemas.openxmlformats.org/spreadsheetml/2006/main" count="334" uniqueCount="48">
  <si>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</si>
  <si>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</si>
  <si>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</si>
  <si>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</si>
  <si>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</si>
  <si>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</si>
  <si>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</si>
  <si>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</si>
  <si>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</si>
  <si>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</si>
  <si>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</si>
  <si>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</si>
  <si>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</rPr>
      <t xml:space="preserve">pi_c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</si>
  <si>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</si>
  <si>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</si>
  <si>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</si>
  <si>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</si>
  <si>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</si>
  <si>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</si>
  <si>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</si>
  <si>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</si>
  <si>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</si>
  <si>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</si>
  <si>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</si>
  <si>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</si>
  <si>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</si>
  <si>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Cusnarks – CPU Last Mexp</t>
  </si>
  <si>
    <t xml:space="preserve">Cusnarks – CPU Fft 3 GPU</t>
  </si>
  <si>
    <t xml:space="preserve">T [sec]</t>
  </si>
  <si>
    <t xml:space="preserve">T Baseline [%]</t>
  </si>
  <si>
    <t xml:space="preserve"> T Improv. [%]</t>
  </si>
  <si>
    <t xml:space="preserve">(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</si>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</sst>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%"/>
    <numFmt numFmtId="168" formatCode="General"/>
    <numFmt numFmtId="169" formatCode="0%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b val="true"/>
      <sz val="10"/>
      <name val="Arial"/>
      <family val="2"/>
    </font>
    <font>
      <sz val="10"/>
      <color rgb="FFC9211E"/>
      <name val="Arial"/>
      <family val="2"/>
    </font>
    <font>
      <sz val="12"/>
      <name val="Times New Roman"/>
      <family val="0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  <fill>
      <patternFill patternType="solid">
        <fgColor rgb="FFDDDDDD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69181941"/>
        <c:axId val="14515154"/>
      </c:barChart>
      <c:catAx>
        <c:axId val="69181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15154"/>
        <c:crosses val="autoZero"/>
        <c:auto val="1"/>
        <c:lblAlgn val="ctr"/>
        <c:lblOffset val="100"/>
      </c:catAx>
      <c:valAx>
        <c:axId val="14515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819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9108136"/>
        <c:axId val="64404557"/>
      </c:scatterChart>
      <c:valAx>
        <c:axId val="8910813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04557"/>
        <c:crosses val="autoZero"/>
        <c:crossBetween val="midCat"/>
        <c:majorUnit val="1"/>
      </c:valAx>
      <c:valAx>
        <c:axId val="64404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081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612841703751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3910986"/>
        <c:axId val="61088939"/>
      </c:scatterChart>
      <c:valAx>
        <c:axId val="391098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88939"/>
        <c:crossesAt val="-8"/>
        <c:crossBetween val="midCat"/>
        <c:majorUnit val="1"/>
      </c:valAx>
      <c:valAx>
        <c:axId val="61088939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0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783314699462"/>
          <c:y val="0.905276541640178"/>
          <c:w val="0.4768395272069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882446893468"/>
          <c:y val="0.112342203251294"/>
          <c:w val="0.872544321993292"/>
          <c:h val="0.65870493143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22104078"/>
        <c:axId val="99123011"/>
      </c:scatterChart>
      <c:valAx>
        <c:axId val="22104078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23011"/>
        <c:crosses val="autoZero"/>
        <c:crossBetween val="midCat"/>
        <c:majorUnit val="1"/>
      </c:valAx>
      <c:valAx>
        <c:axId val="99123011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04078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522023431114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66128056"/>
        <c:axId val="10853644"/>
      </c:scatterChart>
      <c:valAx>
        <c:axId val="6612805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53644"/>
        <c:crosses val="autoZero"/>
        <c:crossBetween val="midCat"/>
        <c:majorUnit val="1"/>
      </c:valAx>
      <c:valAx>
        <c:axId val="10853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28056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51706330192"/>
          <c:y val="0.915266551630188"/>
          <c:w val="0.370301352358641"/>
          <c:h val="0.04577656675749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50837462"/>
        <c:axId val="82785436"/>
      </c:barChart>
      <c:catAx>
        <c:axId val="50837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85436"/>
        <c:crosses val="autoZero"/>
        <c:auto val="1"/>
        <c:lblAlgn val="ctr"/>
        <c:lblOffset val="100"/>
      </c:catAx>
      <c:valAx>
        <c:axId val="82785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374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86877150"/>
        <c:axId val="78209998"/>
      </c:barChart>
      <c:catAx>
        <c:axId val="86877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09998"/>
        <c:crosses val="autoZero"/>
        <c:auto val="1"/>
        <c:lblAlgn val="ctr"/>
        <c:lblOffset val="100"/>
      </c:catAx>
      <c:valAx>
        <c:axId val="78209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771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69099260"/>
        <c:axId val="91655757"/>
      </c:scatterChart>
      <c:valAx>
        <c:axId val="69099260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55757"/>
        <c:crosses val="autoZero"/>
        <c:crossBetween val="midCat"/>
        <c:majorUnit val="1"/>
      </c:valAx>
      <c:valAx>
        <c:axId val="91655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99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612841703751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23902371"/>
        <c:axId val="5701116"/>
      </c:scatterChart>
      <c:valAx>
        <c:axId val="2390237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1116"/>
        <c:crossesAt val="-8"/>
        <c:crossBetween val="midCat"/>
        <c:majorUnit val="1"/>
      </c:valAx>
      <c:valAx>
        <c:axId val="5701116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023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783314699462"/>
          <c:y val="0.905276541640178"/>
          <c:w val="0.4768395272069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882446893468"/>
          <c:y val="0.112342203251294"/>
          <c:w val="0.872544321993292"/>
          <c:h val="0.65870493143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4309473"/>
        <c:axId val="5724844"/>
      </c:scatterChart>
      <c:valAx>
        <c:axId val="84309473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4844"/>
        <c:crosses val="autoZero"/>
        <c:crossBetween val="midCat"/>
        <c:majorUnit val="1"/>
      </c:valAx>
      <c:valAx>
        <c:axId val="5724844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09473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522023431114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6709726"/>
        <c:axId val="6003866"/>
      </c:scatterChart>
      <c:valAx>
        <c:axId val="670972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3866"/>
        <c:crosses val="autoZero"/>
        <c:crossBetween val="midCat"/>
        <c:majorUnit val="1"/>
      </c:valAx>
      <c:valAx>
        <c:axId val="6003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9726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51706330192"/>
          <c:y val="0.915266551630188"/>
          <c:w val="0.370301352358641"/>
          <c:h val="0.04577656675749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87798573"/>
        <c:axId val="85855129"/>
      </c:barChart>
      <c:catAx>
        <c:axId val="87798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55129"/>
        <c:crosses val="autoZero"/>
        <c:auto val="1"/>
        <c:lblAlgn val="ctr"/>
        <c:lblOffset val="100"/>
      </c:catAx>
      <c:valAx>
        <c:axId val="85855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985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numFmt formatCode="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</c:numCache>
            </c:numRef>
          </c:val>
        </c:ser>
        <c:gapWidth val="100"/>
        <c:overlap val="100"/>
        <c:axId val="75830592"/>
        <c:axId val="70311805"/>
      </c:barChart>
      <c:catAx>
        <c:axId val="75830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11805"/>
        <c:crosses val="autoZero"/>
        <c:auto val="1"/>
        <c:lblAlgn val="ctr"/>
        <c:lblOffset val="100"/>
      </c:catAx>
      <c:valAx>
        <c:axId val="70311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305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4705500"/>
        <c:axId val="13691935"/>
      </c:scatterChart>
      <c:valAx>
        <c:axId val="84705500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91935"/>
        <c:crosses val="autoZero"/>
        <c:crossBetween val="midCat"/>
        <c:majorUnit val="1"/>
      </c:valAx>
      <c:valAx>
        <c:axId val="13691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05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612841703751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</c:numCache>
            </c:numRef>
          </c:yVal>
          <c:smooth val="0"/>
        </c:ser>
        <c:axId val="79448581"/>
        <c:axId val="34292206"/>
      </c:scatterChart>
      <c:valAx>
        <c:axId val="79448581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92206"/>
        <c:crossesAt val="-8"/>
        <c:crossBetween val="midCat"/>
        <c:majorUnit val="1"/>
      </c:valAx>
      <c:valAx>
        <c:axId val="34292206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48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9783314699462"/>
          <c:y val="0.905276541640178"/>
          <c:w val="0.4768395272069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882446893468"/>
          <c:y val="0.112342203251294"/>
          <c:w val="0.872544321993292"/>
          <c:h val="0.65870493143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74042845"/>
        <c:axId val="17096084"/>
      </c:scatterChart>
      <c:valAx>
        <c:axId val="74042845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96084"/>
        <c:crosses val="autoZero"/>
        <c:crossBetween val="midCat"/>
        <c:majorUnit val="1"/>
      </c:valAx>
      <c:valAx>
        <c:axId val="17096084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42845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2215301070117"/>
          <c:y val="0.932522023431114"/>
          <c:w val="0.42892130763497"/>
          <c:h val="0.04296094459582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38059245"/>
        <c:axId val="99972040"/>
      </c:scatterChart>
      <c:valAx>
        <c:axId val="38059245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72040"/>
        <c:crosses val="autoZero"/>
        <c:crossBetween val="midCat"/>
        <c:majorUnit val="1"/>
      </c:valAx>
      <c:valAx>
        <c:axId val="99972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59245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651706330192"/>
          <c:y val="0.915266551630188"/>
          <c:w val="0.370301352358641"/>
          <c:h val="0.04577656675749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29_03_2020!$U$1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58264165"/>
        <c:axId val="39156628"/>
      </c:barChart>
      <c:catAx>
        <c:axId val="58264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56628"/>
        <c:crosses val="autoZero"/>
        <c:auto val="1"/>
        <c:lblAlgn val="ctr"/>
        <c:lblOffset val="100"/>
      </c:catAx>
      <c:valAx>
        <c:axId val="39156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641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53652239"/>
        <c:axId val="62689242"/>
      </c:barChart>
      <c:catAx>
        <c:axId val="536522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89242"/>
        <c:crosses val="autoZero"/>
        <c:auto val="1"/>
        <c:lblAlgn val="ctr"/>
        <c:lblOffset val="100"/>
      </c:catAx>
      <c:valAx>
        <c:axId val="626892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522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29_03_2020!$B$9:$B$13</c:f>
              <c:numCache>
                <c:formatCode>General</c:formatCode>
                <c:ptCount val="5"/>
                <c:pt idx="0">
                  <c:v>18.33</c:v>
                </c:pt>
                <c:pt idx="1">
                  <c:v>30.29</c:v>
                </c:pt>
                <c:pt idx="2">
                  <c:v>69.24</c:v>
                </c:pt>
                <c:pt idx="3">
                  <c:v>116.43</c:v>
                </c:pt>
                <c:pt idx="4">
                  <c:v>234.4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29_03_2020!$D$9:$D$13</c:f>
              <c:numCache>
                <c:formatCode>General</c:formatCode>
                <c:ptCount val="5"/>
                <c:pt idx="0">
                  <c:v>128</c:v>
                </c:pt>
                <c:pt idx="1">
                  <c:v>222.86</c:v>
                </c:pt>
                <c:pt idx="2">
                  <c:v>445.72</c:v>
                </c:pt>
                <c:pt idx="3">
                  <c:v>891.44</c:v>
                </c:pt>
                <c:pt idx="4">
                  <c:v>1782.89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29_03_2020!$F$1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29_03_2020!$F$9:$F$13</c:f>
              <c:numCache>
                <c:formatCode>General</c:formatCode>
                <c:ptCount val="5"/>
                <c:pt idx="0">
                  <c:v>49.56</c:v>
                </c:pt>
                <c:pt idx="1">
                  <c:v>95.51</c:v>
                </c:pt>
                <c:pt idx="2">
                  <c:v>175.54</c:v>
                </c:pt>
                <c:pt idx="3">
                  <c:v>326.74</c:v>
                </c:pt>
                <c:pt idx="4">
                  <c:v>674.81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29_03_2020!$AF$2</c:f>
              <c:strCache>
                <c:ptCount val="1"/>
                <c:pt idx="0">
                  <c:v>10 minute threshold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29_03_2020!$AE$9:$AE$13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</c:numCache>
            </c:numRef>
          </c:yVal>
          <c:smooth val="0"/>
        </c:ser>
        <c:axId val="87451065"/>
        <c:axId val="54741880"/>
      </c:scatterChart>
      <c:valAx>
        <c:axId val="87451065"/>
        <c:scaling>
          <c:orientation val="minMax"/>
          <c:max val="26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41880"/>
        <c:crosses val="autoZero"/>
        <c:crossBetween val="midCat"/>
        <c:majorUnit val="1"/>
      </c:valAx>
      <c:valAx>
        <c:axId val="54741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51065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704945961774"/>
          <c:y val="0.90445917718645"/>
          <c:w val="0.495740602704717"/>
          <c:h val="0.0566757493188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02_08_2020!$R$9:$R$14</c:f>
              <c:numCache>
                <c:formatCode>General</c:formatCode>
                <c:ptCount val="6"/>
                <c:pt idx="0">
                  <c:v>9.2</c:v>
                </c:pt>
                <c:pt idx="1">
                  <c:v>14.3</c:v>
                </c:pt>
                <c:pt idx="2">
                  <c:v>28</c:v>
                </c:pt>
                <c:pt idx="3">
                  <c:v>55.3</c:v>
                </c:pt>
                <c:pt idx="4">
                  <c:v>111</c:v>
                </c:pt>
                <c:pt idx="5">
                  <c:v>323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02_08_2020!$X$9:$X$14</c:f>
              <c:numCache>
                <c:formatCode>General</c:formatCode>
                <c:ptCount val="6"/>
                <c:pt idx="0">
                  <c:v>2.1</c:v>
                </c:pt>
                <c:pt idx="1">
                  <c:v>4.1</c:v>
                </c:pt>
                <c:pt idx="2">
                  <c:v>7.9</c:v>
                </c:pt>
                <c:pt idx="3">
                  <c:v>14.3</c:v>
                </c:pt>
                <c:pt idx="4">
                  <c:v>31.2</c:v>
                </c:pt>
                <c:pt idx="5">
                  <c:v>98</c:v>
                </c:pt>
              </c:numCache>
            </c:numRef>
          </c:val>
        </c:ser>
        <c:ser>
          <c:idx val="2"/>
          <c:order val="2"/>
          <c:tx>
            <c:strRef>
              <c:f>02_08_2020!$U$1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02_08_2020!$U$9:$U$14</c:f>
              <c:numCache>
                <c:formatCode>General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1.4</c:v>
                </c:pt>
                <c:pt idx="3">
                  <c:v>2.8</c:v>
                </c:pt>
                <c:pt idx="4">
                  <c:v>6.2</c:v>
                </c:pt>
                <c:pt idx="5">
                  <c:v>24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02_08_2020!$O$9:$O$14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2.7</c:v>
                </c:pt>
                <c:pt idx="5">
                  <c:v>9.36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02_08_2020!$L$9:$L$14</c:f>
              <c:numCache>
                <c:formatCode>General</c:formatCode>
                <c:ptCount val="6"/>
                <c:pt idx="0">
                  <c:v>0.0027</c:v>
                </c:pt>
                <c:pt idx="1">
                  <c:v>0.0024</c:v>
                </c:pt>
                <c:pt idx="2">
                  <c:v>0.0028</c:v>
                </c:pt>
                <c:pt idx="3">
                  <c:v>0.016</c:v>
                </c:pt>
                <c:pt idx="4">
                  <c:v>0.0029</c:v>
                </c:pt>
                <c:pt idx="5">
                  <c:v>0.0017</c:v>
                </c:pt>
              </c:numCache>
            </c:numRef>
          </c:val>
        </c:ser>
        <c:gapWidth val="100"/>
        <c:overlap val="100"/>
        <c:axId val="27931643"/>
        <c:axId val="14593503"/>
      </c:barChart>
      <c:catAx>
        <c:axId val="27931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93503"/>
        <c:crossesAt val="0"/>
        <c:auto val="1"/>
        <c:lblAlgn val="ctr"/>
        <c:lblOffset val="100"/>
      </c:catAx>
      <c:valAx>
        <c:axId val="14593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316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02_08_2020!$R$9:$R$14</c:f>
              <c:numCache>
                <c:formatCode>General</c:formatCode>
                <c:ptCount val="6"/>
                <c:pt idx="0">
                  <c:v>9.2</c:v>
                </c:pt>
                <c:pt idx="1">
                  <c:v>14.3</c:v>
                </c:pt>
                <c:pt idx="2">
                  <c:v>28</c:v>
                </c:pt>
                <c:pt idx="3">
                  <c:v>55.3</c:v>
                </c:pt>
                <c:pt idx="4">
                  <c:v>111</c:v>
                </c:pt>
                <c:pt idx="5">
                  <c:v>323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02_08_2020!$X$9:$X$14</c:f>
              <c:numCache>
                <c:formatCode>General</c:formatCode>
                <c:ptCount val="6"/>
                <c:pt idx="0">
                  <c:v>2.1</c:v>
                </c:pt>
                <c:pt idx="1">
                  <c:v>4.1</c:v>
                </c:pt>
                <c:pt idx="2">
                  <c:v>7.9</c:v>
                </c:pt>
                <c:pt idx="3">
                  <c:v>14.3</c:v>
                </c:pt>
                <c:pt idx="4">
                  <c:v>31.2</c:v>
                </c:pt>
                <c:pt idx="5">
                  <c:v>98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02_08_2020!$U$9:$U$14</c:f>
              <c:numCache>
                <c:formatCode>General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1.4</c:v>
                </c:pt>
                <c:pt idx="3">
                  <c:v>2.8</c:v>
                </c:pt>
                <c:pt idx="4">
                  <c:v>6.2</c:v>
                </c:pt>
                <c:pt idx="5">
                  <c:v>24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02_08_2020!$O$9:$O$14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2.7</c:v>
                </c:pt>
                <c:pt idx="5">
                  <c:v>9.36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02_08_2020!$A$9:$A$14</c:f>
              <c:strCach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strCache>
            </c:strRef>
          </c:cat>
          <c:val>
            <c:numRef>
              <c:f>02_08_2020!$L$9:$L$14</c:f>
              <c:numCache>
                <c:formatCode>General</c:formatCode>
                <c:ptCount val="6"/>
                <c:pt idx="0">
                  <c:v>0.0027</c:v>
                </c:pt>
                <c:pt idx="1">
                  <c:v>0.0024</c:v>
                </c:pt>
                <c:pt idx="2">
                  <c:v>0.0028</c:v>
                </c:pt>
                <c:pt idx="3">
                  <c:v>0.016</c:v>
                </c:pt>
                <c:pt idx="4">
                  <c:v>0.0029</c:v>
                </c:pt>
                <c:pt idx="5">
                  <c:v>0.0017</c:v>
                </c:pt>
              </c:numCache>
            </c:numRef>
          </c:val>
        </c:ser>
        <c:gapWidth val="100"/>
        <c:overlap val="100"/>
        <c:axId val="53024570"/>
        <c:axId val="70134516"/>
      </c:barChart>
      <c:catAx>
        <c:axId val="53024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34516"/>
        <c:crosses val="autoZero"/>
        <c:auto val="1"/>
        <c:lblAlgn val="ctr"/>
        <c:lblOffset val="100"/>
      </c:catAx>
      <c:valAx>
        <c:axId val="70134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245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47239525103"/>
          <c:y val="0.112342203251294"/>
          <c:w val="0.872544321993292"/>
          <c:h val="0.65897738625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02_08_2020!$B$9:$B$14</c:f>
              <c:numCache>
                <c:formatCode>General</c:formatCode>
                <c:ptCount val="6"/>
                <c:pt idx="0">
                  <c:v>9.7</c:v>
                </c:pt>
                <c:pt idx="1">
                  <c:v>15</c:v>
                </c:pt>
                <c:pt idx="2">
                  <c:v>29.4</c:v>
                </c:pt>
                <c:pt idx="3">
                  <c:v>58.4</c:v>
                </c:pt>
                <c:pt idx="4">
                  <c:v>116</c:v>
                </c:pt>
                <c:pt idx="5">
                  <c:v>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02_08_2020!$D$9:$D$14</c:f>
              <c:numCache>
                <c:formatCode>General</c:formatCode>
                <c:ptCount val="6"/>
                <c:pt idx="0">
                  <c:v>128</c:v>
                </c:pt>
                <c:pt idx="1">
                  <c:v>222.86</c:v>
                </c:pt>
                <c:pt idx="2">
                  <c:v>445.72</c:v>
                </c:pt>
                <c:pt idx="3">
                  <c:v>891.44</c:v>
                </c:pt>
                <c:pt idx="4">
                  <c:v>1782.89</c:v>
                </c:pt>
                <c:pt idx="5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02_08_2020!$F$1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02_08_2020!$A$9:$A$14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02_08_2020!$F$9:$F$14</c:f>
              <c:numCache>
                <c:formatCode>General</c:formatCode>
                <c:ptCount val="6"/>
                <c:pt idx="0">
                  <c:v>49.56</c:v>
                </c:pt>
                <c:pt idx="1">
                  <c:v>95.51</c:v>
                </c:pt>
                <c:pt idx="2">
                  <c:v>175.54</c:v>
                </c:pt>
                <c:pt idx="3">
                  <c:v>326.74</c:v>
                </c:pt>
                <c:pt idx="4">
                  <c:v>674.81</c:v>
                </c:pt>
              </c:numCache>
            </c:numRef>
          </c:yVal>
          <c:smooth val="0"/>
        </c:ser>
        <c:axId val="92406225"/>
        <c:axId val="2620922"/>
      </c:scatterChart>
      <c:valAx>
        <c:axId val="92406225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0922"/>
        <c:crossesAt val="0"/>
        <c:crossBetween val="midCat"/>
        <c:majorUnit val="1"/>
      </c:valAx>
      <c:valAx>
        <c:axId val="2620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06225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273704945961774"/>
          <c:y val="0.90445917718645"/>
          <c:w val="0.495740602704717"/>
          <c:h val="0.0566757493188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5" Type="http://schemas.openxmlformats.org/officeDocument/2006/relationships/chart" Target="../charts/chart7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0.xml"/><Relationship Id="rId2" Type="http://schemas.openxmlformats.org/officeDocument/2006/relationships/chart" Target="../charts/chart91.xml"/><Relationship Id="rId3" Type="http://schemas.openxmlformats.org/officeDocument/2006/relationships/chart" Target="../charts/chart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708120</xdr:colOff>
      <xdr:row>54</xdr:row>
      <xdr:rowOff>43200</xdr:rowOff>
    </xdr:from>
    <xdr:to>
      <xdr:col>15</xdr:col>
      <xdr:colOff>416880</xdr:colOff>
      <xdr:row>55</xdr:row>
      <xdr:rowOff>44640</xdr:rowOff>
    </xdr:to>
    <xdr:sp>
      <xdr:nvSpPr>
        <xdr:cNvPr id="0" name="CustomShape 1"/>
        <xdr:cNvSpPr/>
      </xdr:nvSpPr>
      <xdr:spPr>
        <a:xfrm>
          <a:off x="11697840" y="89424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7920</xdr:colOff>
      <xdr:row>62</xdr:row>
      <xdr:rowOff>78840</xdr:rowOff>
    </xdr:to>
    <xdr:sp>
      <xdr:nvSpPr>
        <xdr:cNvPr id="1" name="CustomShape 1"/>
        <xdr:cNvSpPr/>
      </xdr:nvSpPr>
      <xdr:spPr>
        <a:xfrm>
          <a:off x="2170800" y="1011456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481320</xdr:colOff>
      <xdr:row>47</xdr:row>
      <xdr:rowOff>31320</xdr:rowOff>
    </xdr:from>
    <xdr:to>
      <xdr:col>15</xdr:col>
      <xdr:colOff>190080</xdr:colOff>
      <xdr:row>48</xdr:row>
      <xdr:rowOff>33120</xdr:rowOff>
    </xdr:to>
    <xdr:sp>
      <xdr:nvSpPr>
        <xdr:cNvPr id="2" name="CustomShape 1"/>
        <xdr:cNvSpPr/>
      </xdr:nvSpPr>
      <xdr:spPr>
        <a:xfrm>
          <a:off x="11471040" y="779292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51840</xdr:colOff>
      <xdr:row>56</xdr:row>
      <xdr:rowOff>45720</xdr:rowOff>
    </xdr:to>
    <xdr:sp>
      <xdr:nvSpPr>
        <xdr:cNvPr id="3" name="CustomShape 1"/>
        <xdr:cNvSpPr/>
      </xdr:nvSpPr>
      <xdr:spPr>
        <a:xfrm>
          <a:off x="2214720" y="91062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14040</xdr:colOff>
      <xdr:row>15</xdr:row>
      <xdr:rowOff>151560</xdr:rowOff>
    </xdr:from>
    <xdr:to>
      <xdr:col>19</xdr:col>
      <xdr:colOff>273240</xdr:colOff>
      <xdr:row>40</xdr:row>
      <xdr:rowOff>51120</xdr:rowOff>
    </xdr:to>
    <xdr:graphicFrame>
      <xdr:nvGraphicFramePr>
        <xdr:cNvPr id="4" name=""/>
        <xdr:cNvGraphicFramePr/>
      </xdr:nvGraphicFramePr>
      <xdr:xfrm>
        <a:off x="9378360" y="27111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479160</xdr:colOff>
      <xdr:row>43</xdr:row>
      <xdr:rowOff>36360</xdr:rowOff>
    </xdr:from>
    <xdr:to>
      <xdr:col>20</xdr:col>
      <xdr:colOff>738000</xdr:colOff>
      <xdr:row>67</xdr:row>
      <xdr:rowOff>98280</xdr:rowOff>
    </xdr:to>
    <xdr:graphicFrame>
      <xdr:nvGraphicFramePr>
        <xdr:cNvPr id="5" name=""/>
        <xdr:cNvGraphicFramePr/>
      </xdr:nvGraphicFramePr>
      <xdr:xfrm>
        <a:off x="10656000" y="714744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184680</xdr:colOff>
      <xdr:row>97</xdr:row>
      <xdr:rowOff>30240</xdr:rowOff>
    </xdr:to>
    <xdr:graphicFrame>
      <xdr:nvGraphicFramePr>
        <xdr:cNvPr id="6" name=""/>
        <xdr:cNvGraphicFramePr/>
      </xdr:nvGraphicFramePr>
      <xdr:xfrm>
        <a:off x="9289800" y="119559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190080</xdr:colOff>
      <xdr:row>48</xdr:row>
      <xdr:rowOff>33120</xdr:rowOff>
    </xdr:to>
    <xdr:sp>
      <xdr:nvSpPr>
        <xdr:cNvPr id="7" name="CustomShape 1"/>
        <xdr:cNvSpPr/>
      </xdr:nvSpPr>
      <xdr:spPr>
        <a:xfrm>
          <a:off x="11471040" y="779292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452520</xdr:colOff>
      <xdr:row>66</xdr:row>
      <xdr:rowOff>6840</xdr:rowOff>
    </xdr:to>
    <xdr:graphicFrame>
      <xdr:nvGraphicFramePr>
        <xdr:cNvPr id="8" name=""/>
        <xdr:cNvGraphicFramePr/>
      </xdr:nvGraphicFramePr>
      <xdr:xfrm>
        <a:off x="20684160" y="6893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482760</xdr:colOff>
      <xdr:row>67</xdr:row>
      <xdr:rowOff>60120</xdr:rowOff>
    </xdr:to>
    <xdr:graphicFrame>
      <xdr:nvGraphicFramePr>
        <xdr:cNvPr id="9" name=""/>
        <xdr:cNvGraphicFramePr/>
      </xdr:nvGraphicFramePr>
      <xdr:xfrm>
        <a:off x="1459800" y="7109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51840</xdr:colOff>
      <xdr:row>56</xdr:row>
      <xdr:rowOff>45720</xdr:rowOff>
    </xdr:to>
    <xdr:sp>
      <xdr:nvSpPr>
        <xdr:cNvPr id="10" name="CustomShape 1"/>
        <xdr:cNvSpPr/>
      </xdr:nvSpPr>
      <xdr:spPr>
        <a:xfrm>
          <a:off x="2214720" y="91062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793080</xdr:colOff>
      <xdr:row>42</xdr:row>
      <xdr:rowOff>47160</xdr:rowOff>
    </xdr:to>
    <xdr:graphicFrame>
      <xdr:nvGraphicFramePr>
        <xdr:cNvPr id="11" name=""/>
        <xdr:cNvGraphicFramePr/>
      </xdr:nvGraphicFramePr>
      <xdr:xfrm>
        <a:off x="1772280" y="3034440"/>
        <a:ext cx="675936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273240</xdr:colOff>
      <xdr:row>40</xdr:row>
      <xdr:rowOff>51120</xdr:rowOff>
    </xdr:to>
    <xdr:graphicFrame>
      <xdr:nvGraphicFramePr>
        <xdr:cNvPr id="12" name=""/>
        <xdr:cNvGraphicFramePr/>
      </xdr:nvGraphicFramePr>
      <xdr:xfrm>
        <a:off x="9378360" y="27111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443160</xdr:colOff>
      <xdr:row>43</xdr:row>
      <xdr:rowOff>36360</xdr:rowOff>
    </xdr:from>
    <xdr:to>
      <xdr:col>20</xdr:col>
      <xdr:colOff>702000</xdr:colOff>
      <xdr:row>67</xdr:row>
      <xdr:rowOff>98280</xdr:rowOff>
    </xdr:to>
    <xdr:graphicFrame>
      <xdr:nvGraphicFramePr>
        <xdr:cNvPr id="13" name=""/>
        <xdr:cNvGraphicFramePr/>
      </xdr:nvGraphicFramePr>
      <xdr:xfrm>
        <a:off x="10620000" y="714744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184680</xdr:colOff>
      <xdr:row>97</xdr:row>
      <xdr:rowOff>30240</xdr:rowOff>
    </xdr:to>
    <xdr:graphicFrame>
      <xdr:nvGraphicFramePr>
        <xdr:cNvPr id="14" name=""/>
        <xdr:cNvGraphicFramePr/>
      </xdr:nvGraphicFramePr>
      <xdr:xfrm>
        <a:off x="9289800" y="119559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190080</xdr:colOff>
      <xdr:row>48</xdr:row>
      <xdr:rowOff>33120</xdr:rowOff>
    </xdr:to>
    <xdr:sp>
      <xdr:nvSpPr>
        <xdr:cNvPr id="15" name="CustomShape 1"/>
        <xdr:cNvSpPr/>
      </xdr:nvSpPr>
      <xdr:spPr>
        <a:xfrm>
          <a:off x="11471040" y="779292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452520</xdr:colOff>
      <xdr:row>66</xdr:row>
      <xdr:rowOff>6840</xdr:rowOff>
    </xdr:to>
    <xdr:graphicFrame>
      <xdr:nvGraphicFramePr>
        <xdr:cNvPr id="16" name=""/>
        <xdr:cNvGraphicFramePr/>
      </xdr:nvGraphicFramePr>
      <xdr:xfrm>
        <a:off x="20684160" y="6893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482760</xdr:colOff>
      <xdr:row>67</xdr:row>
      <xdr:rowOff>60120</xdr:rowOff>
    </xdr:to>
    <xdr:graphicFrame>
      <xdr:nvGraphicFramePr>
        <xdr:cNvPr id="17" name=""/>
        <xdr:cNvGraphicFramePr/>
      </xdr:nvGraphicFramePr>
      <xdr:xfrm>
        <a:off x="1459800" y="7109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51840</xdr:colOff>
      <xdr:row>56</xdr:row>
      <xdr:rowOff>45720</xdr:rowOff>
    </xdr:to>
    <xdr:sp>
      <xdr:nvSpPr>
        <xdr:cNvPr id="18" name="CustomShape 1"/>
        <xdr:cNvSpPr/>
      </xdr:nvSpPr>
      <xdr:spPr>
        <a:xfrm>
          <a:off x="2214720" y="91062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793080</xdr:colOff>
      <xdr:row>42</xdr:row>
      <xdr:rowOff>47160</xdr:rowOff>
    </xdr:to>
    <xdr:graphicFrame>
      <xdr:nvGraphicFramePr>
        <xdr:cNvPr id="19" name=""/>
        <xdr:cNvGraphicFramePr/>
      </xdr:nvGraphicFramePr>
      <xdr:xfrm>
        <a:off x="1772280" y="3034440"/>
        <a:ext cx="675936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273240</xdr:colOff>
      <xdr:row>40</xdr:row>
      <xdr:rowOff>51120</xdr:rowOff>
    </xdr:to>
    <xdr:graphicFrame>
      <xdr:nvGraphicFramePr>
        <xdr:cNvPr id="20" name=""/>
        <xdr:cNvGraphicFramePr/>
      </xdr:nvGraphicFramePr>
      <xdr:xfrm>
        <a:off x="9378360" y="27111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178200</xdr:colOff>
      <xdr:row>52</xdr:row>
      <xdr:rowOff>4680</xdr:rowOff>
    </xdr:from>
    <xdr:to>
      <xdr:col>18</xdr:col>
      <xdr:colOff>437400</xdr:colOff>
      <xdr:row>76</xdr:row>
      <xdr:rowOff>66600</xdr:rowOff>
    </xdr:to>
    <xdr:graphicFrame>
      <xdr:nvGraphicFramePr>
        <xdr:cNvPr id="21" name=""/>
        <xdr:cNvGraphicFramePr/>
      </xdr:nvGraphicFramePr>
      <xdr:xfrm>
        <a:off x="8729640" y="857880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130680</xdr:rowOff>
    </xdr:from>
    <xdr:to>
      <xdr:col>19</xdr:col>
      <xdr:colOff>184680</xdr:colOff>
      <xdr:row>97</xdr:row>
      <xdr:rowOff>30240</xdr:rowOff>
    </xdr:to>
    <xdr:graphicFrame>
      <xdr:nvGraphicFramePr>
        <xdr:cNvPr id="22" name=""/>
        <xdr:cNvGraphicFramePr/>
      </xdr:nvGraphicFramePr>
      <xdr:xfrm>
        <a:off x="9289800" y="119559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190080</xdr:colOff>
      <xdr:row>48</xdr:row>
      <xdr:rowOff>33120</xdr:rowOff>
    </xdr:to>
    <xdr:sp>
      <xdr:nvSpPr>
        <xdr:cNvPr id="23" name="CustomShape 1"/>
        <xdr:cNvSpPr/>
      </xdr:nvSpPr>
      <xdr:spPr>
        <a:xfrm>
          <a:off x="11471040" y="779292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107280</xdr:rowOff>
    </xdr:from>
    <xdr:to>
      <xdr:col>32</xdr:col>
      <xdr:colOff>452520</xdr:colOff>
      <xdr:row>66</xdr:row>
      <xdr:rowOff>6840</xdr:rowOff>
    </xdr:to>
    <xdr:graphicFrame>
      <xdr:nvGraphicFramePr>
        <xdr:cNvPr id="24" name=""/>
        <xdr:cNvGraphicFramePr/>
      </xdr:nvGraphicFramePr>
      <xdr:xfrm>
        <a:off x="20684160" y="6893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482760</xdr:colOff>
      <xdr:row>67</xdr:row>
      <xdr:rowOff>60120</xdr:rowOff>
    </xdr:to>
    <xdr:graphicFrame>
      <xdr:nvGraphicFramePr>
        <xdr:cNvPr id="25" name=""/>
        <xdr:cNvGraphicFramePr/>
      </xdr:nvGraphicFramePr>
      <xdr:xfrm>
        <a:off x="1459800" y="7109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51840</xdr:colOff>
      <xdr:row>56</xdr:row>
      <xdr:rowOff>45720</xdr:rowOff>
    </xdr:to>
    <xdr:sp>
      <xdr:nvSpPr>
        <xdr:cNvPr id="26" name="CustomShape 1"/>
        <xdr:cNvSpPr/>
      </xdr:nvSpPr>
      <xdr:spPr>
        <a:xfrm>
          <a:off x="2214720" y="91062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149760</xdr:rowOff>
    </xdr:from>
    <xdr:to>
      <xdr:col>9</xdr:col>
      <xdr:colOff>793080</xdr:colOff>
      <xdr:row>42</xdr:row>
      <xdr:rowOff>47160</xdr:rowOff>
    </xdr:to>
    <xdr:graphicFrame>
      <xdr:nvGraphicFramePr>
        <xdr:cNvPr id="27" name=""/>
        <xdr:cNvGraphicFramePr/>
      </xdr:nvGraphicFramePr>
      <xdr:xfrm>
        <a:off x="1772280" y="3034440"/>
        <a:ext cx="675936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273240</xdr:colOff>
      <xdr:row>40</xdr:row>
      <xdr:rowOff>51120</xdr:rowOff>
    </xdr:to>
    <xdr:graphicFrame>
      <xdr:nvGraphicFramePr>
        <xdr:cNvPr id="28" name=""/>
        <xdr:cNvGraphicFramePr/>
      </xdr:nvGraphicFramePr>
      <xdr:xfrm>
        <a:off x="9378360" y="271116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326880</xdr:colOff>
      <xdr:row>55</xdr:row>
      <xdr:rowOff>119160</xdr:rowOff>
    </xdr:from>
    <xdr:to>
      <xdr:col>13</xdr:col>
      <xdr:colOff>36000</xdr:colOff>
      <xdr:row>56</xdr:row>
      <xdr:rowOff>120600</xdr:rowOff>
    </xdr:to>
    <xdr:sp>
      <xdr:nvSpPr>
        <xdr:cNvPr id="29" name="CustomShape 1"/>
        <xdr:cNvSpPr/>
      </xdr:nvSpPr>
      <xdr:spPr>
        <a:xfrm>
          <a:off x="9691200" y="918108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482760</xdr:colOff>
      <xdr:row>67</xdr:row>
      <xdr:rowOff>60120</xdr:rowOff>
    </xdr:to>
    <xdr:graphicFrame>
      <xdr:nvGraphicFramePr>
        <xdr:cNvPr id="30" name=""/>
        <xdr:cNvGraphicFramePr/>
      </xdr:nvGraphicFramePr>
      <xdr:xfrm>
        <a:off x="1459800" y="71092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51840</xdr:colOff>
      <xdr:row>56</xdr:row>
      <xdr:rowOff>45720</xdr:rowOff>
    </xdr:to>
    <xdr:sp>
      <xdr:nvSpPr>
        <xdr:cNvPr id="31" name="CustomShape 1"/>
        <xdr:cNvSpPr/>
      </xdr:nvSpPr>
      <xdr:spPr>
        <a:xfrm>
          <a:off x="2214720" y="9106200"/>
          <a:ext cx="1334520" cy="16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77760</xdr:colOff>
      <xdr:row>17</xdr:row>
      <xdr:rowOff>113760</xdr:rowOff>
    </xdr:from>
    <xdr:to>
      <xdr:col>9</xdr:col>
      <xdr:colOff>439920</xdr:colOff>
      <xdr:row>42</xdr:row>
      <xdr:rowOff>11160</xdr:rowOff>
    </xdr:to>
    <xdr:graphicFrame>
      <xdr:nvGraphicFramePr>
        <xdr:cNvPr id="32" name=""/>
        <xdr:cNvGraphicFramePr/>
      </xdr:nvGraphicFramePr>
      <xdr:xfrm>
        <a:off x="1772280" y="2998440"/>
        <a:ext cx="640620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108000</xdr:rowOff>
    </xdr:from>
    <xdr:to>
      <xdr:col>19</xdr:col>
      <xdr:colOff>208800</xdr:colOff>
      <xdr:row>40</xdr:row>
      <xdr:rowOff>7560</xdr:rowOff>
    </xdr:to>
    <xdr:graphicFrame>
      <xdr:nvGraphicFramePr>
        <xdr:cNvPr id="33" name=""/>
        <xdr:cNvGraphicFramePr/>
      </xdr:nvGraphicFramePr>
      <xdr:xfrm>
        <a:off x="9378360" y="2667600"/>
        <a:ext cx="669708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579240</xdr:colOff>
      <xdr:row>43</xdr:row>
      <xdr:rowOff>2520</xdr:rowOff>
    </xdr:from>
    <xdr:to>
      <xdr:col>9</xdr:col>
      <xdr:colOff>582480</xdr:colOff>
      <xdr:row>67</xdr:row>
      <xdr:rowOff>58680</xdr:rowOff>
    </xdr:to>
    <xdr:graphicFrame>
      <xdr:nvGraphicFramePr>
        <xdr:cNvPr id="34" name=""/>
        <xdr:cNvGraphicFramePr/>
      </xdr:nvGraphicFramePr>
      <xdr:xfrm>
        <a:off x="1461240" y="7113600"/>
        <a:ext cx="6859800" cy="39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true" hidden="false" outlineLevel="0" max="18" min="18" style="0" width="17.83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5.28"/>
    <col collapsed="false" customWidth="true" hidden="false" outlineLevel="0" max="7" min="7" style="0" width="15.74"/>
    <col collapsed="false" customWidth="true" hidden="false" outlineLevel="0" max="9" min="9" style="0" width="15.74"/>
    <col collapsed="false" customWidth="true" hidden="false" outlineLevel="0" max="10" min="10" style="0" width="12.83"/>
    <col collapsed="false" customWidth="true" hidden="false" outlineLevel="0" max="11" min="11" style="0" width="15.61"/>
    <col collapsed="false" customWidth="true" hidden="false" outlineLevel="0" max="12" min="12" style="0" width="18.38"/>
    <col collapsed="false" customWidth="true" hidden="false" outlineLevel="0" max="13" min="13" style="0" width="18.99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27</v>
      </c>
      <c r="M1" s="5"/>
    </row>
    <row r="2" customFormat="false" ht="12.8" hidden="false" customHeight="false" outlineLevel="0" collapsed="false">
      <c r="A2" s="6" t="s">
        <v>3</v>
      </c>
      <c r="B2" s="7" t="s">
        <v>28</v>
      </c>
      <c r="C2" s="8" t="s">
        <v>29</v>
      </c>
      <c r="D2" s="7" t="s">
        <v>28</v>
      </c>
      <c r="E2" s="8" t="s">
        <v>30</v>
      </c>
      <c r="F2" s="7" t="s">
        <v>28</v>
      </c>
      <c r="G2" s="8" t="s">
        <v>30</v>
      </c>
      <c r="H2" s="7" t="s">
        <v>28</v>
      </c>
      <c r="I2" s="8" t="s">
        <v>30</v>
      </c>
      <c r="J2" s="7" t="s">
        <v>28</v>
      </c>
      <c r="K2" s="8" t="s">
        <v>30</v>
      </c>
      <c r="L2" s="7" t="s">
        <v>28</v>
      </c>
      <c r="M2" s="8" t="s">
        <v>30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  <c r="J3" s="12" t="n">
        <f aca="false">'cpu last_mexp'!B3</f>
        <v>1.37</v>
      </c>
      <c r="K3" s="11" t="n">
        <f aca="false">J3/$B3</f>
        <v>0.740540540540541</v>
      </c>
      <c r="L3" s="12" t="n">
        <f aca="false">'cpu fft 3 gpu'!B3</f>
        <v>0</v>
      </c>
      <c r="M3" s="11" t="n">
        <f aca="false">L3/$B3</f>
        <v>0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  <c r="J4" s="16" t="n">
        <f aca="false">'cpu last_mexp'!B4</f>
        <v>1.93</v>
      </c>
      <c r="K4" s="15" t="n">
        <f aca="false">J4/$B4</f>
        <v>0.75390625</v>
      </c>
      <c r="L4" s="16" t="n">
        <f aca="false">'cpu fft 3 gpu'!B4</f>
        <v>0</v>
      </c>
      <c r="M4" s="15" t="n">
        <f aca="false">L4/$B4</f>
        <v>0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  <c r="J5" s="12" t="n">
        <f aca="false">'cpu last_mexp'!B5</f>
        <v>3.9</v>
      </c>
      <c r="K5" s="11" t="n">
        <f aca="false">J5/$B5</f>
        <v>0.909090909090909</v>
      </c>
      <c r="L5" s="12" t="n">
        <f aca="false">'cpu fft 3 gpu'!B5</f>
        <v>0</v>
      </c>
      <c r="M5" s="11" t="n">
        <f aca="false">L5/$B5</f>
        <v>0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  <c r="J6" s="16" t="n">
        <f aca="false">'cpu last_mexp'!B6</f>
        <v>6.89</v>
      </c>
      <c r="K6" s="15" t="n">
        <f aca="false">J6/$B6</f>
        <v>0.919893190921228</v>
      </c>
      <c r="L6" s="16" t="n">
        <f aca="false">'cpu fft 3 gpu'!B6</f>
        <v>0</v>
      </c>
      <c r="M6" s="15" t="n">
        <f aca="false">L6/$B6</f>
        <v>0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  <c r="J7" s="12" t="n">
        <f aca="false">'cpu last_mexp'!B7</f>
        <v>10.8</v>
      </c>
      <c r="K7" s="11" t="n">
        <f aca="false">J7/$B7</f>
        <v>0.826319816373374</v>
      </c>
      <c r="L7" s="12" t="n">
        <f aca="false">'cpu fft 3 gpu'!B7</f>
        <v>0</v>
      </c>
      <c r="M7" s="11" t="n">
        <f aca="false">L7/$B7</f>
        <v>0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  <c r="J8" s="16" t="n">
        <f aca="false">'cpu last_mexp'!B8</f>
        <v>21</v>
      </c>
      <c r="K8" s="15" t="n">
        <f aca="false">J8/$B8</f>
        <v>0.860655737704918</v>
      </c>
      <c r="L8" s="16" t="n">
        <f aca="false">'cpu fft 3 gpu'!B8</f>
        <v>0</v>
      </c>
      <c r="M8" s="15" t="n">
        <f aca="false">L8/$B8</f>
        <v>0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  <c r="J9" s="12" t="n">
        <f aca="false">'cpu last_mexp'!B9</f>
        <v>40.066</v>
      </c>
      <c r="K9" s="11" t="n">
        <f aca="false">J9/$B9</f>
        <v>0.808434221146086</v>
      </c>
      <c r="L9" s="12" t="n">
        <f aca="false">'cpu fft 3 gpu'!B9</f>
        <v>28.88</v>
      </c>
      <c r="M9" s="11" t="n">
        <f aca="false">L9/$B9</f>
        <v>0.58272800645682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  <c r="J10" s="16" t="n">
        <f aca="false">'cpu last_mexp'!B10</f>
        <v>80.76</v>
      </c>
      <c r="K10" s="15" t="n">
        <f aca="false">J10/$B10</f>
        <v>0.845565909328866</v>
      </c>
      <c r="L10" s="16" t="n">
        <f aca="false">'cpu fft 3 gpu'!B10</f>
        <v>49.92</v>
      </c>
      <c r="M10" s="15" t="n">
        <f aca="false">L10/$B10</f>
        <v>0.52266778347817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  <c r="J11" s="12" t="n">
        <f aca="false">'cpu last_mexp'!B11</f>
        <v>158</v>
      </c>
      <c r="K11" s="11" t="n">
        <f aca="false">J11/$B11</f>
        <v>0.900079753902245</v>
      </c>
      <c r="L11" s="12" t="n">
        <f aca="false">'cpu fft 3 gpu'!B11</f>
        <v>97.95</v>
      </c>
      <c r="M11" s="11" t="n">
        <f aca="false">L11/$B11</f>
        <v>0.55799248034636</v>
      </c>
    </row>
    <row r="12" customFormat="false" ht="12.8" hidden="false" customHeight="false" outlineLevel="0" collapsed="false">
      <c r="A12" s="13" t="n">
        <v>25</v>
      </c>
      <c r="B12" s="14" t="n">
        <v>326.74</v>
      </c>
      <c r="C12" s="15" t="n">
        <v>1</v>
      </c>
      <c r="D12" s="16" t="n">
        <f aca="false">'cpu non opt'!B18</f>
        <v>498.27</v>
      </c>
      <c r="E12" s="15" t="n">
        <f aca="false">D12/B12</f>
        <v>1.52497398543184</v>
      </c>
      <c r="F12" s="16" t="n">
        <f aca="false">'cpu opt'!B12</f>
        <v>456.28</v>
      </c>
      <c r="G12" s="15" t="n">
        <f aca="false">F12/B12</f>
        <v>1.39646201873049</v>
      </c>
      <c r="H12" s="16" t="n">
        <f aca="false">'cpu fft'!B12</f>
        <v>332.54</v>
      </c>
      <c r="I12" s="15" t="n">
        <f aca="false">H12/B12</f>
        <v>1.01775111709616</v>
      </c>
      <c r="J12" s="16" t="n">
        <f aca="false">'cpu last_mexp'!B12</f>
        <v>333.74</v>
      </c>
      <c r="K12" s="15" t="n">
        <f aca="false">J12/$B12</f>
        <v>1.02142376201261</v>
      </c>
      <c r="L12" s="16" t="n">
        <f aca="false">'cpu fft 3 gpu'!B12</f>
        <v>191.4</v>
      </c>
      <c r="M12" s="15" t="n">
        <f aca="false">L12/$B12</f>
        <v>0.585786864173349</v>
      </c>
    </row>
    <row r="13" customFormat="false" ht="12.8" hidden="false" customHeight="false" outlineLevel="0" collapsed="false">
      <c r="A13" s="9" t="n">
        <v>26</v>
      </c>
      <c r="B13" s="10" t="n">
        <v>674.81</v>
      </c>
      <c r="C13" s="11" t="n">
        <v>1</v>
      </c>
      <c r="D13" s="12" t="n">
        <f aca="false">'cpu non opt'!B19</f>
        <v>1108</v>
      </c>
      <c r="E13" s="11" t="n">
        <f aca="false">D13/B13</f>
        <v>1.64194365821491</v>
      </c>
      <c r="F13" s="12" t="n">
        <f aca="false">'cpu opt'!B13</f>
        <v>0</v>
      </c>
      <c r="G13" s="11" t="n">
        <f aca="false">F13/B13</f>
        <v>0</v>
      </c>
      <c r="H13" s="12" t="n">
        <f aca="false">'cpu fft'!B13</f>
        <v>0</v>
      </c>
      <c r="I13" s="11" t="n">
        <f aca="false">H13/B13</f>
        <v>0</v>
      </c>
      <c r="J13" s="12" t="n">
        <f aca="false">'cpu last_mexp'!B13</f>
        <v>0</v>
      </c>
      <c r="K13" s="11" t="n">
        <f aca="false">J13/$B13</f>
        <v>0</v>
      </c>
      <c r="L13" s="12" t="n">
        <f aca="false">'cpu fft 3 gpu'!B13</f>
        <v>0</v>
      </c>
      <c r="M13" s="11" t="n">
        <f aca="false">L13/$B13</f>
        <v>0</v>
      </c>
    </row>
    <row r="14" customFormat="false" ht="12.8" hidden="false" customHeight="false" outlineLevel="0" collapsed="false">
      <c r="A14" s="18" t="n">
        <v>27</v>
      </c>
      <c r="B14" s="19" t="n">
        <f aca="false">2*B13</f>
        <v>1349.62</v>
      </c>
      <c r="C14" s="15" t="n">
        <v>1</v>
      </c>
      <c r="D14" s="20"/>
      <c r="E14" s="21" t="e">
        <f aca="false">ROUND(LOG(D14,2),2)</f>
        <v>#VALUE!</v>
      </c>
      <c r="F14" s="20"/>
      <c r="G14" s="21" t="e">
        <f aca="false">ROUND(LOG(F14,2),2)</f>
        <v>#VALUE!</v>
      </c>
      <c r="H14" s="16" t="n">
        <f aca="false">'cpu fft'!B14</f>
        <v>0</v>
      </c>
      <c r="I14" s="21" t="e">
        <f aca="false">ROUND(LOG(H14,2),2)</f>
        <v>#VALUE!</v>
      </c>
      <c r="J14" s="16" t="n">
        <f aca="false">'cpu last_mexp'!B14</f>
        <v>0</v>
      </c>
      <c r="K14" s="21" t="e">
        <f aca="false">ROUND(LOG(J14,2),2)</f>
        <v>#VALUE!</v>
      </c>
      <c r="L14" s="16"/>
      <c r="M14" s="21" t="e">
        <f aca="false">ROUND(LOG(L14,2),2)</f>
        <v>#VALUE!</v>
      </c>
    </row>
    <row r="39" customFormat="false" ht="12.8" hidden="false" customHeight="false" outlineLevel="0" collapsed="false">
      <c r="A39" s="0" t="s">
        <v>31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37</v>
      </c>
      <c r="V1" s="5"/>
      <c r="W1" s="5"/>
      <c r="Y1" s="0" t="s">
        <v>38</v>
      </c>
      <c r="Z1" s="0" t="s">
        <v>39</v>
      </c>
      <c r="AA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AC2" s="0" t="s">
        <v>45</v>
      </c>
      <c r="AD2" s="0" t="s">
        <v>46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7" t="n">
        <f aca="false">ROUND(LOG(B3,2),2)</f>
        <v>1.23</v>
      </c>
      <c r="D3" s="12"/>
      <c r="E3" s="27"/>
      <c r="F3" s="10"/>
      <c r="G3" s="28"/>
      <c r="H3" s="12" t="n">
        <v>1.4</v>
      </c>
      <c r="I3" s="27" t="n">
        <f aca="false">ROUND(H3*$J$2/100,2)</f>
        <v>1.79</v>
      </c>
      <c r="J3" s="29"/>
      <c r="K3" s="9" t="n">
        <v>19.36</v>
      </c>
      <c r="L3" s="12" t="n">
        <v>1.38</v>
      </c>
      <c r="M3" s="29" t="n">
        <f aca="false">ROUND(LOG(L3,2),2)</f>
        <v>0.46</v>
      </c>
      <c r="N3" s="27" t="n">
        <f aca="false">ROUND(100*L3/$B3,2)</f>
        <v>58.72</v>
      </c>
      <c r="O3" s="12" t="n">
        <v>0.0006</v>
      </c>
      <c r="P3" s="29" t="n">
        <f aca="false">ROUND(LOG(O3,2),2)</f>
        <v>-10.7</v>
      </c>
      <c r="Q3" s="27" t="n">
        <f aca="false">ROUND(100*O3/$B3,2)</f>
        <v>0.03</v>
      </c>
      <c r="R3" s="12" t="n">
        <v>0.9352</v>
      </c>
      <c r="S3" s="29" t="n">
        <f aca="false">ROUND(LOG(R3,2),2)</f>
        <v>-0.1</v>
      </c>
      <c r="T3" s="27" t="n">
        <f aca="false">ROUND(100*R3/$B3,2)</f>
        <v>39.8</v>
      </c>
      <c r="U3" s="12" t="n">
        <v>0.0081</v>
      </c>
      <c r="V3" s="29" t="n">
        <f aca="false">ROUND(LOG(U3,2),2)</f>
        <v>-6.95</v>
      </c>
      <c r="W3" s="27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0" t="n">
        <f aca="false">ROUND(LOG(B4,2),2)</f>
        <v>1.22</v>
      </c>
      <c r="D4" s="16"/>
      <c r="E4" s="30"/>
      <c r="F4" s="14"/>
      <c r="G4" s="31"/>
      <c r="H4" s="16" t="n">
        <v>1.6</v>
      </c>
      <c r="I4" s="30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0" t="n">
        <f aca="false">ROUND(100*L4/$B4,2)</f>
        <v>53.22</v>
      </c>
      <c r="O4" s="16" t="n">
        <v>0.0009</v>
      </c>
      <c r="P4" s="0" t="n">
        <f aca="false">ROUND(LOG(O4,2),2)</f>
        <v>-10.12</v>
      </c>
      <c r="Q4" s="30" t="n">
        <f aca="false">ROUND(100*O4/$B4,2)</f>
        <v>0.04</v>
      </c>
      <c r="R4" s="16" t="n">
        <v>0.94</v>
      </c>
      <c r="S4" s="0" t="n">
        <f aca="false">ROUND(LOG(R4,2),2)</f>
        <v>-0.09</v>
      </c>
      <c r="T4" s="30" t="n">
        <f aca="false">ROUND(100*R4/$B4,2)</f>
        <v>40.34</v>
      </c>
      <c r="U4" s="16" t="n">
        <v>0.018</v>
      </c>
      <c r="V4" s="0" t="n">
        <f aca="false">ROUND(LOG(U4,2),2)</f>
        <v>-5.8</v>
      </c>
      <c r="W4" s="30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7" t="n">
        <f aca="false">ROUND(LOG(B5,2),2)</f>
        <v>1.14</v>
      </c>
      <c r="D5" s="12"/>
      <c r="E5" s="27"/>
      <c r="F5" s="10"/>
      <c r="G5" s="28"/>
      <c r="H5" s="12" t="n">
        <v>1.8</v>
      </c>
      <c r="I5" s="27" t="n">
        <f aca="false">ROUND(H5*$J$2/100,2)</f>
        <v>2.3</v>
      </c>
      <c r="J5" s="29"/>
      <c r="K5" s="9" t="n">
        <v>20.38</v>
      </c>
      <c r="L5" s="12" t="n">
        <v>1.24</v>
      </c>
      <c r="M5" s="29" t="n">
        <f aca="false">ROUND(LOG(L5,2),2)</f>
        <v>0.31</v>
      </c>
      <c r="N5" s="27" t="n">
        <f aca="false">ROUND(100*L5/$B5,2)</f>
        <v>56.36</v>
      </c>
      <c r="O5" s="12" t="n">
        <v>0.001</v>
      </c>
      <c r="P5" s="29" t="n">
        <f aca="false">ROUND(LOG(O5,2),2)</f>
        <v>-9.97</v>
      </c>
      <c r="Q5" s="27" t="n">
        <f aca="false">ROUND(100*O5/$B5,2)</f>
        <v>0.05</v>
      </c>
      <c r="R5" s="12" t="n">
        <v>0.781</v>
      </c>
      <c r="S5" s="29" t="n">
        <f aca="false">ROUND(LOG(R5,2),2)</f>
        <v>-0.36</v>
      </c>
      <c r="T5" s="27" t="n">
        <f aca="false">ROUND(100*R5/$B5,2)</f>
        <v>35.5</v>
      </c>
      <c r="U5" s="12" t="n">
        <v>0.028</v>
      </c>
      <c r="V5" s="29" t="n">
        <f aca="false">ROUND(LOG(U5,2),2)</f>
        <v>-5.16</v>
      </c>
      <c r="W5" s="27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0" t="n">
        <f aca="false">ROUND(LOG(B6,2),2)</f>
        <v>1.28</v>
      </c>
      <c r="D6" s="16"/>
      <c r="E6" s="30"/>
      <c r="F6" s="14"/>
      <c r="G6" s="31"/>
      <c r="H6" s="16" t="n">
        <v>1.8</v>
      </c>
      <c r="I6" s="30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0" t="n">
        <f aca="false">ROUND(100*L6/$B6,2)</f>
        <v>56.2</v>
      </c>
      <c r="O6" s="16" t="n">
        <v>0.002</v>
      </c>
      <c r="P6" s="0" t="n">
        <f aca="false">ROUND(LOG(O6,2),2)</f>
        <v>-8.97</v>
      </c>
      <c r="Q6" s="30" t="n">
        <f aca="false">ROUND(100*O6/$B6,2)</f>
        <v>0.08</v>
      </c>
      <c r="R6" s="16" t="n">
        <v>0.99</v>
      </c>
      <c r="S6" s="0" t="n">
        <f aca="false">ROUND(LOG(R6,2),2)</f>
        <v>-0.01</v>
      </c>
      <c r="T6" s="30" t="n">
        <f aca="false">ROUND(100*R6/$B6,2)</f>
        <v>40.91</v>
      </c>
      <c r="U6" s="16" t="n">
        <v>0.05</v>
      </c>
      <c r="V6" s="0" t="n">
        <f aca="false">ROUND(LOG(U6,2),2)</f>
        <v>-4.32</v>
      </c>
      <c r="W6" s="30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7" t="n">
        <f aca="false">ROUND(LOG(B7,2),2)</f>
        <v>1.38</v>
      </c>
      <c r="D7" s="12"/>
      <c r="E7" s="27"/>
      <c r="F7" s="10"/>
      <c r="G7" s="28"/>
      <c r="H7" s="12" t="n">
        <v>1.9</v>
      </c>
      <c r="I7" s="27" t="n">
        <f aca="false">ROUND(H7*$J$2/100,2)</f>
        <v>2.43</v>
      </c>
      <c r="J7" s="29"/>
      <c r="K7" s="9" t="n">
        <v>20.91</v>
      </c>
      <c r="L7" s="12" t="n">
        <v>1.4</v>
      </c>
      <c r="M7" s="29" t="n">
        <f aca="false">ROUND(LOG(L7,2),2)</f>
        <v>0.49</v>
      </c>
      <c r="N7" s="27" t="n">
        <f aca="false">ROUND(100*L7/$B7,2)</f>
        <v>53.85</v>
      </c>
      <c r="O7" s="12" t="n">
        <v>0.0034</v>
      </c>
      <c r="P7" s="29" t="n">
        <f aca="false">ROUND(LOG(O7,2),2)</f>
        <v>-8.2</v>
      </c>
      <c r="Q7" s="27" t="n">
        <f aca="false">ROUND(100*O7/$B7,2)</f>
        <v>0.13</v>
      </c>
      <c r="R7" s="12" t="n">
        <v>1.05</v>
      </c>
      <c r="S7" s="29" t="n">
        <f aca="false">ROUND(LOG(R7,2),2)</f>
        <v>0.07</v>
      </c>
      <c r="T7" s="27" t="n">
        <f aca="false">ROUND(100*R7/$B7,2)</f>
        <v>40.38</v>
      </c>
      <c r="U7" s="12" t="n">
        <v>0.099</v>
      </c>
      <c r="V7" s="29" t="n">
        <f aca="false">ROUND(LOG(U7,2),2)</f>
        <v>-3.34</v>
      </c>
      <c r="W7" s="27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0" t="n">
        <f aca="false">ROUND(LOG(B8,2),2)</f>
        <v>1.58</v>
      </c>
      <c r="D8" s="16"/>
      <c r="E8" s="30"/>
      <c r="F8" s="14"/>
      <c r="G8" s="31"/>
      <c r="H8" s="16" t="n">
        <v>1.9</v>
      </c>
      <c r="I8" s="30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0" t="n">
        <f aca="false">ROUND(100*L8/$B8,2)</f>
        <v>46.31</v>
      </c>
      <c r="O8" s="16" t="n">
        <v>0.009</v>
      </c>
      <c r="P8" s="0" t="n">
        <f aca="false">ROUND(LOG(O8,2),2)</f>
        <v>-6.8</v>
      </c>
      <c r="Q8" s="30" t="n">
        <f aca="false">ROUND(100*O8/$B8,2)</f>
        <v>0.3</v>
      </c>
      <c r="R8" s="16" t="n">
        <v>1.3</v>
      </c>
      <c r="S8" s="0" t="n">
        <f aca="false">ROUND(LOG(R8,2),2)</f>
        <v>0.38</v>
      </c>
      <c r="T8" s="30" t="n">
        <f aca="false">ROUND(100*R8/$B8,2)</f>
        <v>43.62</v>
      </c>
      <c r="U8" s="16" t="n">
        <v>0.17</v>
      </c>
      <c r="V8" s="0" t="n">
        <f aca="false">ROUND(LOG(U8,2),2)</f>
        <v>-2.56</v>
      </c>
      <c r="W8" s="30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7" t="n">
        <f aca="false">ROUND(LOG(B9,2),2)</f>
        <v>2.57</v>
      </c>
      <c r="D9" s="12" t="n">
        <f aca="false">ROUND(POWER(2,E9),2)</f>
        <v>13</v>
      </c>
      <c r="E9" s="27" t="n">
        <v>3.7</v>
      </c>
      <c r="F9" s="10" t="n">
        <v>1.85</v>
      </c>
      <c r="G9" s="27" t="n">
        <f aca="false">ROUND(LOG(F9,2),2)</f>
        <v>0.89</v>
      </c>
      <c r="H9" s="12" t="n">
        <v>1.9</v>
      </c>
      <c r="I9" s="27" t="n">
        <f aca="false">ROUND(H9*$J$2/100,2)</f>
        <v>2.43</v>
      </c>
      <c r="J9" s="29"/>
      <c r="K9" s="9" t="n">
        <v>74.48</v>
      </c>
      <c r="L9" s="12" t="n">
        <v>1.53</v>
      </c>
      <c r="M9" s="29" t="n">
        <f aca="false">ROUND(LOG(L9,2),2)</f>
        <v>0.61</v>
      </c>
      <c r="N9" s="27" t="n">
        <f aca="false">ROUND(100*L9/$B9,2)</f>
        <v>25.71</v>
      </c>
      <c r="O9" s="12" t="n">
        <v>0.015</v>
      </c>
      <c r="P9" s="29" t="n">
        <f aca="false">ROUND(LOG(O9,2),2)</f>
        <v>-6.06</v>
      </c>
      <c r="Q9" s="27" t="n">
        <f aca="false">ROUND(100*O9/$B9,2)</f>
        <v>0.25</v>
      </c>
      <c r="R9" s="12" t="n">
        <v>3.84</v>
      </c>
      <c r="S9" s="29" t="n">
        <f aca="false">ROUND(LOG(R9,2),2)</f>
        <v>1.94</v>
      </c>
      <c r="T9" s="27" t="n">
        <f aca="false">ROUND(100*R9/$B9,2)</f>
        <v>64.54</v>
      </c>
      <c r="U9" s="12" t="n">
        <v>0.54</v>
      </c>
      <c r="V9" s="29" t="n">
        <f aca="false">ROUND(LOG(U9,2),2)</f>
        <v>-0.89</v>
      </c>
      <c r="W9" s="27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0" t="n">
        <f aca="false">ROUND(LOG(B10,2),2)</f>
        <v>2.85</v>
      </c>
      <c r="D10" s="16" t="n">
        <f aca="false">ROUND(POWER(2,E10),2)</f>
        <v>17.15</v>
      </c>
      <c r="E10" s="30" t="n">
        <v>4.1</v>
      </c>
      <c r="F10" s="14" t="n">
        <v>2.56</v>
      </c>
      <c r="G10" s="30" t="n">
        <f aca="false">ROUND(LOG(F10,2),2)</f>
        <v>1.36</v>
      </c>
      <c r="H10" s="16" t="n">
        <v>2</v>
      </c>
      <c r="I10" s="30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0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0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0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0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7" t="n">
        <f aca="false">ROUND(LOG(B11,2),2)</f>
        <v>3.08</v>
      </c>
      <c r="D11" s="12" t="n">
        <f aca="false">ROUND(POWER(2,E11),2)</f>
        <v>25.99</v>
      </c>
      <c r="E11" s="27" t="n">
        <v>4.7</v>
      </c>
      <c r="F11" s="10" t="n">
        <v>4.29</v>
      </c>
      <c r="G11" s="27" t="n">
        <f aca="false">ROUND(LOG(F11,2),2)</f>
        <v>2.1</v>
      </c>
      <c r="H11" s="12" t="n">
        <v>2.1</v>
      </c>
      <c r="I11" s="27" t="n">
        <f aca="false">ROUND(H11*$J$2/100,2)</f>
        <v>2.69</v>
      </c>
      <c r="J11" s="29"/>
      <c r="K11" s="9" t="n">
        <v>74.68</v>
      </c>
      <c r="L11" s="12" t="n">
        <v>1.36</v>
      </c>
      <c r="M11" s="29" t="n">
        <f aca="false">ROUND(LOG(L11,2),2)</f>
        <v>0.44</v>
      </c>
      <c r="N11" s="27" t="n">
        <f aca="false">ROUND(100*L11/$B11,2)</f>
        <v>16.04</v>
      </c>
      <c r="O11" s="12" t="n">
        <v>0.021</v>
      </c>
      <c r="P11" s="29" t="n">
        <f aca="false">ROUND(LOG(O11,2),2)</f>
        <v>-5.57</v>
      </c>
      <c r="Q11" s="27" t="n">
        <f aca="false">ROUND(100*O11/$B11,2)</f>
        <v>0.25</v>
      </c>
      <c r="R11" s="12" t="n">
        <v>4.45</v>
      </c>
      <c r="S11" s="29" t="n">
        <f aca="false">ROUND(LOG(R11,2),2)</f>
        <v>2.15</v>
      </c>
      <c r="T11" s="27" t="n">
        <f aca="false">ROUND(100*R11/$B11,2)</f>
        <v>52.48</v>
      </c>
      <c r="U11" s="12" t="n">
        <v>2.52</v>
      </c>
      <c r="V11" s="29" t="n">
        <f aca="false">ROUND(LOG(U11,2),2)</f>
        <v>1.33</v>
      </c>
      <c r="W11" s="27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0" t="n">
        <f aca="false">ROUND(LOG(B12,2),2)</f>
        <v>4.02</v>
      </c>
      <c r="D12" s="16" t="n">
        <f aca="false">ROUND(POWER(2,E12),2)</f>
        <v>42.22</v>
      </c>
      <c r="E12" s="30" t="n">
        <v>5.4</v>
      </c>
      <c r="F12" s="14" t="n">
        <v>7.49</v>
      </c>
      <c r="G12" s="30" t="n">
        <f aca="false">ROUND(LOG(F12,2),2)</f>
        <v>2.9</v>
      </c>
      <c r="H12" s="16" t="n">
        <v>2.6</v>
      </c>
      <c r="I12" s="30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0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0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0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0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7" t="n">
        <f aca="false">ROUND(LOG(B13,2),2)</f>
        <v>4.45</v>
      </c>
      <c r="D13" s="12" t="n">
        <f aca="false">ROUND(POWER(2,E13),2)</f>
        <v>64</v>
      </c>
      <c r="E13" s="27" t="n">
        <v>6</v>
      </c>
      <c r="F13" s="10" t="n">
        <v>13.07</v>
      </c>
      <c r="G13" s="27" t="n">
        <f aca="false">ROUND(LOG(F13,2),2)</f>
        <v>3.71</v>
      </c>
      <c r="H13" s="12" t="n">
        <v>3</v>
      </c>
      <c r="I13" s="27" t="n">
        <f aca="false">ROUND(H13*$J$2/100,2)</f>
        <v>3.84</v>
      </c>
      <c r="J13" s="29"/>
      <c r="K13" s="9" t="n">
        <v>88.76</v>
      </c>
      <c r="L13" s="12" t="n">
        <v>1.53</v>
      </c>
      <c r="M13" s="29" t="n">
        <f aca="false">ROUND(LOG(L13,2),2)</f>
        <v>0.61</v>
      </c>
      <c r="N13" s="27" t="n">
        <f aca="false">ROUND(100*L13/$B13,2)</f>
        <v>7</v>
      </c>
      <c r="O13" s="12" t="n">
        <v>0.113</v>
      </c>
      <c r="P13" s="29" t="n">
        <f aca="false">ROUND(LOG(O13,2),2)</f>
        <v>-3.15</v>
      </c>
      <c r="Q13" s="27" t="n">
        <f aca="false">ROUND(100*O13/$B13,2)</f>
        <v>0.52</v>
      </c>
      <c r="R13" s="12" t="n">
        <v>16.23</v>
      </c>
      <c r="S13" s="29" t="n">
        <f aca="false">ROUND(LOG(R13,2),2)</f>
        <v>4.02</v>
      </c>
      <c r="T13" s="27" t="n">
        <f aca="false">ROUND(100*R13/$B13,2)</f>
        <v>74.28</v>
      </c>
      <c r="U13" s="12" t="n">
        <v>3.98</v>
      </c>
      <c r="V13" s="29" t="n">
        <f aca="false">ROUND(LOG(U13,2),2)</f>
        <v>1.99</v>
      </c>
      <c r="W13" s="27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0" t="n">
        <f aca="false">ROUND(LOG(B14,2),2)</f>
        <v>5.29</v>
      </c>
      <c r="D14" s="16" t="n">
        <f aca="false">ROUND(POWER(2,E14),2)</f>
        <v>84.45</v>
      </c>
      <c r="E14" s="30" t="n">
        <v>6.4</v>
      </c>
      <c r="F14" s="14" t="n">
        <v>24.4</v>
      </c>
      <c r="G14" s="30" t="n">
        <f aca="false">ROUND(LOG(F14,2),2)</f>
        <v>4.61</v>
      </c>
      <c r="H14" s="16" t="n">
        <v>3.9</v>
      </c>
      <c r="I14" s="30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0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0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0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0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7" t="n">
        <f aca="false">ROUND(LOG(B15,2),2)</f>
        <v>6.15</v>
      </c>
      <c r="D15" s="12" t="n">
        <f aca="false">ROUND(POWER(2,E15),2)</f>
        <v>128</v>
      </c>
      <c r="E15" s="27" t="n">
        <v>7</v>
      </c>
      <c r="F15" s="10" t="n">
        <v>49.56</v>
      </c>
      <c r="G15" s="27" t="n">
        <f aca="false">ROUND(LOG(F15,2),2)</f>
        <v>5.63</v>
      </c>
      <c r="H15" s="12" t="n">
        <v>6.4</v>
      </c>
      <c r="I15" s="27" t="n">
        <f aca="false">ROUND(H15*$J$2/100,2)</f>
        <v>8.19</v>
      </c>
      <c r="J15" s="29"/>
      <c r="K15" s="9" t="n">
        <v>101</v>
      </c>
      <c r="L15" s="12" t="n">
        <v>1.52</v>
      </c>
      <c r="M15" s="29" t="n">
        <f aca="false">ROUND(LOG(L15,2),2)</f>
        <v>0.6</v>
      </c>
      <c r="N15" s="27" t="n">
        <f aca="false">ROUND(100*L15/$B15,2)</f>
        <v>2.14</v>
      </c>
      <c r="O15" s="12" t="n">
        <v>0.38</v>
      </c>
      <c r="P15" s="29" t="n">
        <f aca="false">ROUND(LOG(O15,2),2)</f>
        <v>-1.4</v>
      </c>
      <c r="Q15" s="27" t="n">
        <f aca="false">ROUND(100*O15/$B15,2)</f>
        <v>0.54</v>
      </c>
      <c r="R15" s="12" t="n">
        <v>49.67</v>
      </c>
      <c r="S15" s="29" t="n">
        <f aca="false">ROUND(LOG(R15,2),2)</f>
        <v>5.63</v>
      </c>
      <c r="T15" s="27" t="n">
        <f aca="false">ROUND(100*R15/$B15,2)</f>
        <v>69.96</v>
      </c>
      <c r="U15" s="12" t="n">
        <v>19.43</v>
      </c>
      <c r="V15" s="29" t="n">
        <f aca="false">ROUND(LOG(U15,2),2)</f>
        <v>4.28</v>
      </c>
      <c r="W15" s="27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0" t="n">
        <f aca="false">ROUND(LOG(B16,2),2)</f>
        <v>7.11</v>
      </c>
      <c r="D16" s="16" t="n">
        <f aca="false">ROUND(POWER(2,E16),2)</f>
        <v>222.86</v>
      </c>
      <c r="E16" s="30" t="n">
        <v>7.8</v>
      </c>
      <c r="F16" s="14" t="n">
        <v>95.51</v>
      </c>
      <c r="G16" s="30" t="n">
        <f aca="false">ROUND(LOG(F16,2),2)</f>
        <v>6.58</v>
      </c>
      <c r="H16" s="16" t="n">
        <v>8.6</v>
      </c>
      <c r="I16" s="30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0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0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0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0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7" t="n">
        <f aca="false">ROUND(LOG(B17,2),2)</f>
        <v>8.08</v>
      </c>
      <c r="D17" s="12" t="n">
        <f aca="false">ROUND(POWER(2,E17),2)</f>
        <v>445.72</v>
      </c>
      <c r="E17" s="27" t="n">
        <v>8.8</v>
      </c>
      <c r="F17" s="10" t="n">
        <v>175.54</v>
      </c>
      <c r="G17" s="27" t="n">
        <f aca="false">ROUND(LOG(F17,2),2)</f>
        <v>7.46</v>
      </c>
      <c r="H17" s="12" t="n">
        <v>13.9</v>
      </c>
      <c r="I17" s="27" t="n">
        <f aca="false">ROUND(H17*$J$2/100,2)</f>
        <v>17.79</v>
      </c>
      <c r="J17" s="29"/>
      <c r="K17" s="9" t="n">
        <v>206</v>
      </c>
      <c r="L17" s="12" t="n">
        <v>1.39</v>
      </c>
      <c r="M17" s="29" t="n">
        <f aca="false">ROUND(LOG(L17,2),2)</f>
        <v>0.48</v>
      </c>
      <c r="N17" s="27" t="n">
        <f aca="false">ROUND(100*L17/$B17,2)</f>
        <v>0.51</v>
      </c>
      <c r="O17" s="12" t="n">
        <v>1.53</v>
      </c>
      <c r="P17" s="29" t="n">
        <f aca="false">ROUND(LOG(O17,2),2)</f>
        <v>0.61</v>
      </c>
      <c r="Q17" s="27" t="n">
        <f aca="false">ROUND(100*O17/$B17,2)</f>
        <v>0.57</v>
      </c>
      <c r="R17" s="12" t="n">
        <v>194.56</v>
      </c>
      <c r="S17" s="29" t="n">
        <f aca="false">ROUND(LOG(R17,2),2)</f>
        <v>7.6</v>
      </c>
      <c r="T17" s="27" t="n">
        <f aca="false">ROUND(100*R17/$B17,2)</f>
        <v>72.06</v>
      </c>
      <c r="U17" s="12" t="n">
        <v>73.09</v>
      </c>
      <c r="V17" s="29" t="n">
        <f aca="false">ROUND(LOG(U17,2),2)</f>
        <v>6.19</v>
      </c>
      <c r="W17" s="27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0" t="n">
        <f aca="false">ROUND(LOG(B18,2),2)</f>
        <v>8.96</v>
      </c>
      <c r="D18" s="16" t="n">
        <f aca="false">ROUND(POWER(2,E18),2)</f>
        <v>891.44</v>
      </c>
      <c r="E18" s="30" t="n">
        <v>9.8</v>
      </c>
      <c r="F18" s="14"/>
      <c r="G18" s="31"/>
      <c r="H18" s="16" t="n">
        <v>30.2</v>
      </c>
      <c r="I18" s="30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0" t="n">
        <f aca="false">ROUND(100*L18/$B18,2)</f>
        <v>0.28</v>
      </c>
      <c r="O18" s="16" t="n">
        <v>2.82</v>
      </c>
      <c r="P18" s="0" t="n">
        <f aca="false">ROUND(LOG(O18,2),2)</f>
        <v>1.5</v>
      </c>
      <c r="Q18" s="30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0" t="n">
        <f aca="false">ROUND(100*R18/$B18,2)</f>
        <v>75.7</v>
      </c>
      <c r="U18" s="32" t="n">
        <v>116.9</v>
      </c>
      <c r="V18" s="0" t="n">
        <f aca="false">ROUND(LOG(U18,2),2)</f>
        <v>6.87</v>
      </c>
      <c r="W18" s="30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7" t="n">
        <f aca="false">ROUND(LOG(B19,2),2)</f>
        <v>10.11</v>
      </c>
      <c r="D19" s="12" t="n">
        <f aca="false">ROUND(POWER(2,E19),2)</f>
        <v>1782.89</v>
      </c>
      <c r="E19" s="27" t="n">
        <v>10.8</v>
      </c>
      <c r="F19" s="10"/>
      <c r="G19" s="28"/>
      <c r="H19" s="12"/>
      <c r="I19" s="27" t="n">
        <f aca="false">ROUND(H19*$J$2/100,2)</f>
        <v>0</v>
      </c>
      <c r="J19" s="29"/>
      <c r="K19" s="9" t="n">
        <v>1044</v>
      </c>
      <c r="L19" s="12" t="n">
        <v>1.34</v>
      </c>
      <c r="M19" s="29" t="n">
        <f aca="false">ROUND(LOG(L19,2),2)</f>
        <v>0.42</v>
      </c>
      <c r="N19" s="27" t="n">
        <f aca="false">ROUND(100*L19/$B19,2)</f>
        <v>0.12</v>
      </c>
      <c r="O19" s="12" t="n">
        <v>6.17</v>
      </c>
      <c r="P19" s="29" t="n">
        <f aca="false">ROUND(LOG(O19,2),2)</f>
        <v>2.63</v>
      </c>
      <c r="Q19" s="27" t="n">
        <f aca="false">ROUND(100*O19/$B19,2)</f>
        <v>0.56</v>
      </c>
      <c r="R19" s="12" t="n">
        <v>760.1</v>
      </c>
      <c r="S19" s="29" t="n">
        <f aca="false">ROUND(LOG(R19,2),2)</f>
        <v>9.57</v>
      </c>
      <c r="T19" s="27" t="n">
        <f aca="false">ROUND(100*R19/$B19,2)</f>
        <v>68.6</v>
      </c>
      <c r="U19" s="12" t="n">
        <v>341.15</v>
      </c>
      <c r="V19" s="29" t="n">
        <f aca="false">ROUND(LOG(U19,2),2)</f>
        <v>8.41</v>
      </c>
      <c r="W19" s="27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18" t="n">
        <v>27</v>
      </c>
      <c r="B20" s="20"/>
      <c r="C20" s="21" t="e">
        <f aca="false">ROUND(LOG(B20,2),2)</f>
        <v>#VALUE!</v>
      </c>
      <c r="D20" s="20" t="n">
        <f aca="false">ROUND(POWER(2,E20),2)</f>
        <v>3565.78</v>
      </c>
      <c r="E20" s="21" t="n">
        <v>11.8</v>
      </c>
      <c r="F20" s="33"/>
      <c r="G20" s="34"/>
      <c r="H20" s="20"/>
      <c r="I20" s="21"/>
      <c r="K20" s="18"/>
      <c r="L20" s="20"/>
      <c r="M20" s="35" t="e">
        <f aca="false">ROUND(LOG(L20,2),2)</f>
        <v>#VALUE!</v>
      </c>
      <c r="N20" s="21" t="e">
        <f aca="false">ROUND(100*L20/$B20,2)</f>
        <v>#DIV/0!</v>
      </c>
      <c r="O20" s="20"/>
      <c r="P20" s="35" t="e">
        <f aca="false">ROUND(LOG(O20,2),2)</f>
        <v>#VALUE!</v>
      </c>
      <c r="Q20" s="21"/>
      <c r="R20" s="20"/>
      <c r="S20" s="35" t="e">
        <f aca="false">ROUND(LOG(R20,2),2)</f>
        <v>#VALUE!</v>
      </c>
      <c r="T20" s="21"/>
      <c r="U20" s="20"/>
      <c r="V20" s="35" t="e">
        <f aca="false">ROUND(LOG(U20,2),2)</f>
        <v>#VALUE!</v>
      </c>
      <c r="W20" s="21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7" t="n">
        <f aca="false">ROUND(LOG(B3,2),2)</f>
        <v>0.5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0.0022</v>
      </c>
      <c r="M3" s="29" t="n">
        <f aca="false">ROUND(LOG(L3,2),2)</f>
        <v>-8.83</v>
      </c>
      <c r="N3" s="27" t="n">
        <f aca="false">ROUND(100*L3/$B3,2)</f>
        <v>0.16</v>
      </c>
      <c r="O3" s="12" t="n">
        <v>0.0135</v>
      </c>
      <c r="P3" s="29" t="n">
        <f aca="false">ROUND(LOG(O3,2),2)</f>
        <v>-6.21</v>
      </c>
      <c r="Q3" s="27" t="n">
        <f aca="false">ROUND(100*O3/$B3,2)</f>
        <v>0.96</v>
      </c>
      <c r="R3" s="12" t="n">
        <v>1.264</v>
      </c>
      <c r="S3" s="29" t="n">
        <f aca="false">ROUND(LOG(R3,2),2)</f>
        <v>0.34</v>
      </c>
      <c r="T3" s="27" t="n">
        <f aca="false">ROUND(100*R3/$B3,2)</f>
        <v>89.65</v>
      </c>
      <c r="U3" s="12" t="n">
        <v>0.084</v>
      </c>
      <c r="V3" s="29" t="n">
        <f aca="false">ROUND(LOG(U3,2),2)</f>
        <v>-3.57</v>
      </c>
      <c r="W3" s="27" t="n">
        <f aca="false">ROUND(100*U3/$B3,2)</f>
        <v>5.96</v>
      </c>
      <c r="X3" s="12" t="n">
        <v>0.107</v>
      </c>
      <c r="Y3" s="29" t="n">
        <f aca="false">ROUND(LOG(X3,2),2)</f>
        <v>-3.22</v>
      </c>
      <c r="Z3" s="27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0" t="n">
        <f aca="false">ROUND(LOG(B4,2),2)</f>
        <v>1.26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0" t="n">
        <f aca="false">ROUND(100*L4/$B4,2)</f>
        <v>0.07</v>
      </c>
      <c r="O4" s="16" t="n">
        <v>0.0138</v>
      </c>
      <c r="P4" s="0" t="n">
        <f aca="false">ROUND(LOG(O4,2),2)</f>
        <v>-6.18</v>
      </c>
      <c r="Q4" s="30" t="n">
        <f aca="false">ROUND(100*O4/$B4,2)</f>
        <v>0.58</v>
      </c>
      <c r="R4" s="16" t="n">
        <v>2.213</v>
      </c>
      <c r="S4" s="0" t="n">
        <f aca="false">ROUND(LOG(R4,2),2)</f>
        <v>1.15</v>
      </c>
      <c r="T4" s="30" t="n">
        <f aca="false">ROUND(100*R4/$B4,2)</f>
        <v>92.21</v>
      </c>
      <c r="U4" s="16" t="n">
        <v>0.158</v>
      </c>
      <c r="V4" s="0" t="n">
        <f aca="false">ROUND(LOG(U4,2),2)</f>
        <v>-2.66</v>
      </c>
      <c r="W4" s="30" t="n">
        <f aca="false">ROUND(100*U4/$B4,2)</f>
        <v>6.58</v>
      </c>
      <c r="X4" s="16" t="n">
        <v>0.158</v>
      </c>
      <c r="Y4" s="0" t="n">
        <f aca="false">ROUND(LOG(X4,2),2)</f>
        <v>-2.66</v>
      </c>
      <c r="Z4" s="30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7" t="n">
        <f aca="false">ROUND(LOG(B5,2),2)</f>
        <v>2.31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0.0018</v>
      </c>
      <c r="M5" s="29" t="n">
        <f aca="false">ROUND(LOG(L5,2),2)</f>
        <v>-9.12</v>
      </c>
      <c r="N5" s="27" t="n">
        <f aca="false">ROUND(100*L5/$B5,2)</f>
        <v>0.04</v>
      </c>
      <c r="O5" s="12" t="n">
        <v>0.023</v>
      </c>
      <c r="P5" s="29" t="n">
        <f aca="false">ROUND(LOG(O5,2),2)</f>
        <v>-5.44</v>
      </c>
      <c r="Q5" s="27" t="n">
        <f aca="false">ROUND(100*O5/$B5,2)</f>
        <v>0.46</v>
      </c>
      <c r="R5" s="12" t="n">
        <v>4.51</v>
      </c>
      <c r="S5" s="29" t="n">
        <f aca="false">ROUND(LOG(R5,2),2)</f>
        <v>2.17</v>
      </c>
      <c r="T5" s="27" t="n">
        <f aca="false">ROUND(100*R5/$B5,2)</f>
        <v>91.11</v>
      </c>
      <c r="U5" s="12" t="n">
        <v>0.492</v>
      </c>
      <c r="V5" s="29" t="n">
        <f aca="false">ROUND(LOG(U5,2),2)</f>
        <v>-1.02</v>
      </c>
      <c r="W5" s="27" t="n">
        <f aca="false">ROUND(100*U5/$B5,2)</f>
        <v>9.94</v>
      </c>
      <c r="X5" s="12" t="n">
        <v>0.4</v>
      </c>
      <c r="Y5" s="29" t="n">
        <f aca="false">ROUND(LOG(X5,2),2)</f>
        <v>-1.32</v>
      </c>
      <c r="Z5" s="27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0" t="n">
        <f aca="false">ROUND(LOG(B6,2),2)</f>
        <v>3.22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0" t="n">
        <f aca="false">ROUND(100*L6/$B6,2)</f>
        <v>0.02</v>
      </c>
      <c r="O6" s="16" t="n">
        <v>0.049</v>
      </c>
      <c r="P6" s="0" t="n">
        <f aca="false">ROUND(LOG(O6,2),2)</f>
        <v>-4.35</v>
      </c>
      <c r="Q6" s="30" t="n">
        <f aca="false">ROUND(100*O6/$B6,2)</f>
        <v>0.53</v>
      </c>
      <c r="R6" s="16" t="n">
        <v>7.79</v>
      </c>
      <c r="S6" s="0" t="n">
        <f aca="false">ROUND(LOG(R6,2),2)</f>
        <v>2.96</v>
      </c>
      <c r="T6" s="30" t="n">
        <f aca="false">ROUND(100*R6/$B6,2)</f>
        <v>83.82</v>
      </c>
      <c r="U6" s="16" t="n">
        <v>1.05</v>
      </c>
      <c r="V6" s="0" t="n">
        <f aca="false">ROUND(LOG(U6,2),2)</f>
        <v>0.07</v>
      </c>
      <c r="W6" s="30" t="n">
        <f aca="false">ROUND(100*U6/$B6,2)</f>
        <v>11.3</v>
      </c>
      <c r="X6" s="16" t="n">
        <v>1.43</v>
      </c>
      <c r="Y6" s="0" t="n">
        <f aca="false">ROUND(LOG(X6,2),2)</f>
        <v>0.52</v>
      </c>
      <c r="Z6" s="30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7" t="n">
        <f aca="false">ROUND(LOG(B7,2),2)</f>
        <v>4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0.0025</v>
      </c>
      <c r="M7" s="29" t="n">
        <f aca="false">ROUND(LOG(L7,2),2)</f>
        <v>-8.64</v>
      </c>
      <c r="N7" s="27" t="n">
        <f aca="false">ROUND(100*L7/$B7,2)</f>
        <v>0.02</v>
      </c>
      <c r="O7" s="12" t="n">
        <v>0.096</v>
      </c>
      <c r="P7" s="29" t="n">
        <f aca="false">ROUND(LOG(O7,2),2)</f>
        <v>-3.38</v>
      </c>
      <c r="Q7" s="27" t="n">
        <f aca="false">ROUND(100*O7/$B7,2)</f>
        <v>0.6</v>
      </c>
      <c r="R7" s="12" t="n">
        <v>12.5</v>
      </c>
      <c r="S7" s="29" t="n">
        <f aca="false">ROUND(LOG(R7,2),2)</f>
        <v>3.64</v>
      </c>
      <c r="T7" s="27" t="n">
        <f aca="false">ROUND(100*R7/$B7,2)</f>
        <v>78.32</v>
      </c>
      <c r="U7" s="12" t="n">
        <v>2.28</v>
      </c>
      <c r="V7" s="29" t="n">
        <f aca="false">ROUND(LOG(U7,2),2)</f>
        <v>1.19</v>
      </c>
      <c r="W7" s="27" t="n">
        <f aca="false">ROUND(100*U7/$B7,2)</f>
        <v>14.29</v>
      </c>
      <c r="X7" s="12" t="n">
        <v>3.34</v>
      </c>
      <c r="Y7" s="29" t="n">
        <f aca="false">ROUND(LOG(X7,2),2)</f>
        <v>1.74</v>
      </c>
      <c r="Z7" s="27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0" t="n">
        <f aca="false">ROUND(LOG(B8,2),2)</f>
        <v>4.96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0" t="n">
        <f aca="false">ROUND(100*L8/$B8,2)</f>
        <v>0.01</v>
      </c>
      <c r="O8" s="16" t="n">
        <v>0.17</v>
      </c>
      <c r="P8" s="0" t="n">
        <f aca="false">ROUND(LOG(O8,2),2)</f>
        <v>-2.56</v>
      </c>
      <c r="Q8" s="30" t="n">
        <f aca="false">ROUND(100*O8/$B8,2)</f>
        <v>0.55</v>
      </c>
      <c r="R8" s="16" t="n">
        <v>21.03</v>
      </c>
      <c r="S8" s="0" t="n">
        <f aca="false">ROUND(LOG(R8,2),2)</f>
        <v>4.39</v>
      </c>
      <c r="T8" s="30" t="n">
        <f aca="false">ROUND(100*R8/$B8,2)</f>
        <v>67.47</v>
      </c>
      <c r="U8" s="16" t="n">
        <v>4.66</v>
      </c>
      <c r="V8" s="0" t="n">
        <f aca="false">ROUND(LOG(U8,2),2)</f>
        <v>2.22</v>
      </c>
      <c r="W8" s="30" t="n">
        <f aca="false">ROUND(100*U8/$B8,2)</f>
        <v>14.95</v>
      </c>
      <c r="X8" s="16" t="n">
        <v>9.93</v>
      </c>
      <c r="Y8" s="0" t="n">
        <f aca="false">ROUND(LOG(X8,2),2)</f>
        <v>3.31</v>
      </c>
      <c r="Z8" s="30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7" t="n">
        <f aca="false">ROUND(LOG(B9,2),2)</f>
        <v>5.8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</v>
      </c>
      <c r="M9" s="29" t="n">
        <f aca="false">ROUND(LOG(L9,2),2)</f>
        <v>-8.97</v>
      </c>
      <c r="N9" s="27" t="n">
        <f aca="false">ROUND(100*L9/$B9,2)</f>
        <v>0</v>
      </c>
      <c r="O9" s="12" t="n">
        <v>0.315</v>
      </c>
      <c r="P9" s="29" t="n">
        <f aca="false">ROUND(LOG(O9,2),2)</f>
        <v>-1.67</v>
      </c>
      <c r="Q9" s="27" t="n">
        <f aca="false">ROUND(100*O9/$B9,2)</f>
        <v>0.56</v>
      </c>
      <c r="R9" s="12" t="n">
        <v>40.54</v>
      </c>
      <c r="S9" s="29" t="n">
        <f aca="false">ROUND(LOG(R9,2),2)</f>
        <v>5.34</v>
      </c>
      <c r="T9" s="27" t="n">
        <f aca="false">ROUND(100*R9/$B9,2)</f>
        <v>72.63</v>
      </c>
      <c r="U9" s="12" t="n">
        <v>9.75</v>
      </c>
      <c r="V9" s="29" t="n">
        <f aca="false">ROUND(LOG(U9,2),2)</f>
        <v>3.29</v>
      </c>
      <c r="W9" s="27" t="n">
        <f aca="false">ROUND(100*U9/$B9,2)</f>
        <v>17.47</v>
      </c>
      <c r="X9" s="12" t="n">
        <v>14.91</v>
      </c>
      <c r="Y9" s="29" t="n">
        <f aca="false">ROUND(LOG(X9,2),2)</f>
        <v>3.9</v>
      </c>
      <c r="Z9" s="27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0" t="n">
        <f aca="false">ROUND(LOG(B10,2),2)</f>
        <v>6.82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0" t="n">
        <f aca="false">ROUND(100*L10/$B10,2)</f>
        <v>0</v>
      </c>
      <c r="O10" s="16" t="n">
        <v>0.76</v>
      </c>
      <c r="P10" s="0" t="n">
        <f aca="false">ROUND(LOG(O10,2),2)</f>
        <v>-0.4</v>
      </c>
      <c r="Q10" s="30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0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0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0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7" t="n">
        <f aca="false">ROUND(LOG(B11,2),2)</f>
        <v>7.92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1.45</v>
      </c>
      <c r="P11" s="29" t="n">
        <f aca="false">ROUND(LOG(O11,2),2)</f>
        <v>0.54</v>
      </c>
      <c r="Q11" s="27" t="n">
        <f aca="false">ROUND(100*O11/$B11,2)</f>
        <v>0.6</v>
      </c>
      <c r="R11" s="12" t="n">
        <v>163.43</v>
      </c>
      <c r="S11" s="29" t="n">
        <f aca="false">ROUND(LOG(R11,2),2)</f>
        <v>7.35</v>
      </c>
      <c r="T11" s="27" t="n">
        <f aca="false">ROUND(100*R11/$B11,2)</f>
        <v>67.26</v>
      </c>
      <c r="U11" s="12" t="n">
        <v>38</v>
      </c>
      <c r="V11" s="29" t="n">
        <f aca="false">ROUND(LOG(U11,2),2)</f>
        <v>5.25</v>
      </c>
      <c r="W11" s="27" t="n">
        <f aca="false">ROUND(100*U11/$B11,2)</f>
        <v>15.64</v>
      </c>
      <c r="X11" s="12" t="n">
        <v>78.3</v>
      </c>
      <c r="Y11" s="29" t="n">
        <f aca="false">ROUND(LOG(X11,2),2)</f>
        <v>6.29</v>
      </c>
      <c r="Z11" s="27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0" t="n">
        <f aca="false">ROUND(LOG(B12,2),2)</f>
        <v>8.83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0" t="n">
        <f aca="false">ROUND(100*L12/$B12,2)</f>
        <v>0</v>
      </c>
      <c r="O12" s="16" t="n">
        <v>3.3</v>
      </c>
      <c r="P12" s="0" t="n">
        <f aca="false">ROUND(LOG(O12,2),2)</f>
        <v>1.72</v>
      </c>
      <c r="Q12" s="30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0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0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0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 t="e">
        <f aca="false">ROUND(LOG(B13,2),2)</f>
        <v>#VALUE!</v>
      </c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 t="n">
        <v>1.34</v>
      </c>
      <c r="M13" s="29" t="n">
        <f aca="false">ROUND(LOG(L13,2),2)</f>
        <v>0.42</v>
      </c>
      <c r="N13" s="27" t="e">
        <f aca="false">ROUND(100*L13/$B13,2)</f>
        <v>#DIV/0!</v>
      </c>
      <c r="O13" s="12" t="n">
        <v>6.17</v>
      </c>
      <c r="P13" s="29" t="n">
        <f aca="false">ROUND(LOG(O13,2),2)</f>
        <v>2.63</v>
      </c>
      <c r="Q13" s="27" t="e">
        <f aca="false">ROUND(100*O13/$B13,2)</f>
        <v>#DIV/0!</v>
      </c>
      <c r="R13" s="12" t="n">
        <v>760.1</v>
      </c>
      <c r="S13" s="29" t="n">
        <f aca="false">ROUND(LOG(R13,2),2)</f>
        <v>9.57</v>
      </c>
      <c r="T13" s="27" t="e">
        <f aca="false">ROUND(100*R13/$B13,2)</f>
        <v>#DIV/0!</v>
      </c>
      <c r="U13" s="12" t="n">
        <v>341.15</v>
      </c>
      <c r="V13" s="29" t="n">
        <f aca="false">ROUND(LOG(U13,2),2)</f>
        <v>8.41</v>
      </c>
      <c r="W13" s="27" t="e">
        <f aca="false">ROUND(100*U13/$B13,2)</f>
        <v>#DIV/0!</v>
      </c>
      <c r="X13" s="12" t="n">
        <v>341.15</v>
      </c>
      <c r="Y13" s="29" t="n">
        <f aca="false">ROUND(LOG(X13,2),2)</f>
        <v>8.41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L13+O13+R13+X13</f>
        <v>1108.76</v>
      </c>
      <c r="AD13" s="0" t="e">
        <f aca="false">N13+Q13+T13+Z13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pane xSplit="1" ySplit="0" topLeftCell="M15" activePane="topRight" state="frozen"/>
      <selection pane="topLeft" activeCell="A15" activeCellId="0" sqref="A15"/>
      <selection pane="topRight" activeCell="AC22" activeCellId="0" sqref="A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7" t="n">
        <f aca="false">ROUND(LOG(B3,2),2)</f>
        <v>1.04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0.0012</v>
      </c>
      <c r="M3" s="29" t="n">
        <f aca="false">ROUND(LOG(L3,2),2)</f>
        <v>-9.7</v>
      </c>
      <c r="N3" s="27" t="n">
        <f aca="false">ROUND(100*L3/$B3,2)</f>
        <v>0.06</v>
      </c>
      <c r="O3" s="12" t="n">
        <v>0.057</v>
      </c>
      <c r="P3" s="29" t="n">
        <f aca="false">ROUND(LOG(O3,2),2)</f>
        <v>-4.13</v>
      </c>
      <c r="Q3" s="27" t="n">
        <f aca="false">ROUND(100*O3/$B3,2)</f>
        <v>2.78</v>
      </c>
      <c r="R3" s="12" t="n">
        <v>1.52</v>
      </c>
      <c r="S3" s="29" t="n">
        <f aca="false">ROUND(LOG(R3,2),2)</f>
        <v>0.6</v>
      </c>
      <c r="T3" s="27" t="n">
        <f aca="false">ROUND(100*R3/$B3,2)</f>
        <v>74.15</v>
      </c>
      <c r="U3" s="12" t="n">
        <v>0.12</v>
      </c>
      <c r="V3" s="29" t="n">
        <f aca="false">ROUND(LOG(U3,2),2)</f>
        <v>-3.06</v>
      </c>
      <c r="W3" s="27" t="n">
        <f aca="false">ROUND(100*U3/$B3,2)</f>
        <v>5.85</v>
      </c>
      <c r="X3" s="12" t="n">
        <v>1.48</v>
      </c>
      <c r="Y3" s="29" t="n">
        <f aca="false">ROUND(LOG(X3,2),2)</f>
        <v>0.57</v>
      </c>
      <c r="Z3" s="27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0" t="n">
        <f aca="false">ROUND(LOG(B4,2),2)</f>
        <v>1.27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0" t="n">
        <f aca="false">ROUND(100*L4/$B4,2)</f>
        <v>0.2</v>
      </c>
      <c r="O4" s="16" t="n">
        <v>0.098</v>
      </c>
      <c r="P4" s="0" t="n">
        <f aca="false">ROUND(LOG(O4,2),2)</f>
        <v>-3.35</v>
      </c>
      <c r="Q4" s="30" t="n">
        <f aca="false">ROUND(100*O4/$B4,2)</f>
        <v>4.07</v>
      </c>
      <c r="R4" s="16" t="n">
        <v>2.08</v>
      </c>
      <c r="S4" s="0" t="n">
        <f aca="false">ROUND(LOG(R4,2),2)</f>
        <v>1.06</v>
      </c>
      <c r="T4" s="30" t="n">
        <f aca="false">ROUND(100*R4/$B4,2)</f>
        <v>86.31</v>
      </c>
      <c r="U4" s="16" t="n">
        <v>0.22</v>
      </c>
      <c r="V4" s="0" t="n">
        <f aca="false">ROUND(LOG(U4,2),2)</f>
        <v>-2.18</v>
      </c>
      <c r="W4" s="30" t="n">
        <f aca="false">ROUND(100*U4/$B4,2)</f>
        <v>9.13</v>
      </c>
      <c r="X4" s="16" t="n">
        <v>0.97</v>
      </c>
      <c r="Y4" s="0" t="n">
        <f aca="false">ROUND(LOG(X4,2),2)</f>
        <v>-0.04</v>
      </c>
      <c r="Z4" s="30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7" t="n">
        <f aca="false">ROUND(LOG(B5,2),2)</f>
        <v>2.26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0.0019</v>
      </c>
      <c r="M5" s="29" t="n">
        <f aca="false">ROUND(LOG(L5,2),2)</f>
        <v>-9.04</v>
      </c>
      <c r="N5" s="27" t="n">
        <f aca="false">ROUND(100*L5/$B5,2)</f>
        <v>0.04</v>
      </c>
      <c r="O5" s="12" t="n">
        <v>0.2</v>
      </c>
      <c r="P5" s="29" t="n">
        <f aca="false">ROUND(LOG(O5,2),2)</f>
        <v>-2.32</v>
      </c>
      <c r="Q5" s="27" t="n">
        <f aca="false">ROUND(100*O5/$B5,2)</f>
        <v>4.18</v>
      </c>
      <c r="R5" s="12" t="n">
        <v>4.36</v>
      </c>
      <c r="S5" s="29" t="n">
        <f aca="false">ROUND(LOG(R5,2),2)</f>
        <v>2.12</v>
      </c>
      <c r="T5" s="27" t="n">
        <f aca="false">ROUND(100*R5/$B5,2)</f>
        <v>91.02</v>
      </c>
      <c r="U5" s="12" t="n">
        <v>0.5</v>
      </c>
      <c r="V5" s="29" t="n">
        <f aca="false">ROUND(LOG(U5,2),2)</f>
        <v>-1</v>
      </c>
      <c r="W5" s="27" t="n">
        <f aca="false">ROUND(100*U5/$B5,2)</f>
        <v>10.44</v>
      </c>
      <c r="X5" s="12" t="n">
        <v>0.93</v>
      </c>
      <c r="Y5" s="29" t="n">
        <f aca="false">ROUND(LOG(X5,2),2)</f>
        <v>-0.1</v>
      </c>
      <c r="Z5" s="27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0" t="n">
        <f aca="false">ROUND(LOG(B6,2),2)</f>
        <v>3.15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0" t="n">
        <f aca="false">ROUND(100*L6/$B6,2)</f>
        <v>0.01</v>
      </c>
      <c r="O6" s="16" t="n">
        <v>0.36</v>
      </c>
      <c r="P6" s="0" t="n">
        <f aca="false">ROUND(LOG(O6,2),2)</f>
        <v>-1.47</v>
      </c>
      <c r="Q6" s="30" t="n">
        <f aca="false">ROUND(100*O6/$B6,2)</f>
        <v>4.07</v>
      </c>
      <c r="R6" s="16" t="n">
        <v>8.26</v>
      </c>
      <c r="S6" s="0" t="n">
        <f aca="false">ROUND(LOG(R6,2),2)</f>
        <v>3.05</v>
      </c>
      <c r="T6" s="30" t="n">
        <f aca="false">ROUND(100*R6/$B6,2)</f>
        <v>93.33</v>
      </c>
      <c r="U6" s="16" t="n">
        <v>1.15</v>
      </c>
      <c r="V6" s="0" t="n">
        <f aca="false">ROUND(LOG(U6,2),2)</f>
        <v>0.2</v>
      </c>
      <c r="W6" s="30" t="n">
        <f aca="false">ROUND(100*U6/$B6,2)</f>
        <v>12.99</v>
      </c>
      <c r="X6" s="16" t="n">
        <v>2.11</v>
      </c>
      <c r="Y6" s="0" t="n">
        <f aca="false">ROUND(LOG(X6,2),2)</f>
        <v>1.08</v>
      </c>
      <c r="Z6" s="30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7" t="n">
        <f aca="false">ROUND(LOG(B7,2),2)</f>
        <v>3.72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0.0016</v>
      </c>
      <c r="M7" s="29" t="n">
        <f aca="false">ROUND(LOG(L7,2),2)</f>
        <v>-9.29</v>
      </c>
      <c r="N7" s="27" t="n">
        <f aca="false">ROUND(100*L7/$B7,2)</f>
        <v>0.01</v>
      </c>
      <c r="O7" s="12" t="n">
        <v>0.69</v>
      </c>
      <c r="P7" s="29" t="n">
        <f aca="false">ROUND(LOG(O7,2),2)</f>
        <v>-0.54</v>
      </c>
      <c r="Q7" s="27" t="n">
        <f aca="false">ROUND(100*O7/$B7,2)</f>
        <v>5.24</v>
      </c>
      <c r="R7" s="12" t="n">
        <v>12.27</v>
      </c>
      <c r="S7" s="29" t="n">
        <f aca="false">ROUND(LOG(R7,2),2)</f>
        <v>3.62</v>
      </c>
      <c r="T7" s="27" t="n">
        <f aca="false">ROUND(100*R7/$B7,2)</f>
        <v>93.1</v>
      </c>
      <c r="U7" s="12" t="n">
        <v>2.18</v>
      </c>
      <c r="V7" s="29" t="n">
        <f aca="false">ROUND(LOG(U7,2),2)</f>
        <v>1.12</v>
      </c>
      <c r="W7" s="27" t="n">
        <f aca="false">ROUND(100*U7/$B7,2)</f>
        <v>16.54</v>
      </c>
      <c r="X7" s="12" t="n">
        <v>2.38</v>
      </c>
      <c r="Y7" s="29" t="n">
        <f aca="false">ROUND(LOG(X7,2),2)</f>
        <v>1.25</v>
      </c>
      <c r="Z7" s="27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0" t="n">
        <f aca="false">ROUND(LOG(B8,2),2)</f>
        <v>4.51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0" t="n">
        <f aca="false">ROUND(100*L8/$B8,2)</f>
        <v>0.02</v>
      </c>
      <c r="O8" s="16" t="n">
        <v>1.41</v>
      </c>
      <c r="P8" s="0" t="n">
        <f aca="false">ROUND(LOG(O8,2),2)</f>
        <v>0.5</v>
      </c>
      <c r="Q8" s="30" t="n">
        <f aca="false">ROUND(100*O8/$B8,2)</f>
        <v>6.2</v>
      </c>
      <c r="R8" s="16" t="n">
        <v>21.11</v>
      </c>
      <c r="S8" s="0" t="n">
        <f aca="false">ROUND(LOG(R8,2),2)</f>
        <v>4.4</v>
      </c>
      <c r="T8" s="30" t="n">
        <f aca="false">ROUND(100*R8/$B8,2)</f>
        <v>92.87</v>
      </c>
      <c r="U8" s="16" t="n">
        <v>4.7</v>
      </c>
      <c r="V8" s="0" t="n">
        <f aca="false">ROUND(LOG(U8,2),2)</f>
        <v>2.23</v>
      </c>
      <c r="W8" s="30" t="n">
        <f aca="false">ROUND(100*U8/$B8,2)</f>
        <v>20.68</v>
      </c>
      <c r="X8" s="16" t="n">
        <v>3.96</v>
      </c>
      <c r="Y8" s="0" t="n">
        <f aca="false">ROUND(LOG(X8,2),2)</f>
        <v>1.99</v>
      </c>
      <c r="Z8" s="30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7" t="n">
        <f aca="false">ROUND(LOG(B9,2),2)</f>
        <v>5.4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0.0023</v>
      </c>
      <c r="M9" s="29" t="n">
        <f aca="false">ROUND(LOG(L9,2),2)</f>
        <v>-8.76</v>
      </c>
      <c r="N9" s="27" t="n">
        <f aca="false">ROUND(100*L9/$B9,2)</f>
        <v>0.01</v>
      </c>
      <c r="O9" s="12" t="n">
        <v>0.4</v>
      </c>
      <c r="P9" s="29" t="n">
        <f aca="false">ROUND(LOG(O9,2),2)</f>
        <v>-1.32</v>
      </c>
      <c r="Q9" s="27" t="n">
        <f aca="false">ROUND(100*O9/$B9,2)</f>
        <v>0.95</v>
      </c>
      <c r="R9" s="12" t="n">
        <v>41.41</v>
      </c>
      <c r="S9" s="29" t="n">
        <f aca="false">ROUND(LOG(R9,2),2)</f>
        <v>5.37</v>
      </c>
      <c r="T9" s="27" t="n">
        <f aca="false">ROUND(100*R9/$B9,2)</f>
        <v>98.38</v>
      </c>
      <c r="U9" s="12" t="n">
        <v>9.58</v>
      </c>
      <c r="V9" s="29" t="n">
        <f aca="false">ROUND(LOG(U9,2),2)</f>
        <v>3.26</v>
      </c>
      <c r="W9" s="27" t="n">
        <f aca="false">ROUND(100*U9/$B9,2)</f>
        <v>22.76</v>
      </c>
      <c r="X9" s="12" t="n">
        <v>7.15</v>
      </c>
      <c r="Y9" s="29" t="n">
        <f aca="false">ROUND(LOG(X9,2),2)</f>
        <v>2.84</v>
      </c>
      <c r="Z9" s="27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0" t="n">
        <f aca="false">ROUND(LOG(B10,2),2)</f>
        <v>6.37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0" t="n">
        <f aca="false">ROUND(100*L10/$B10,2)</f>
        <v>0</v>
      </c>
      <c r="O10" s="16" t="n">
        <v>0.774</v>
      </c>
      <c r="P10" s="0" t="n">
        <f aca="false">ROUND(LOG(O10,2),2)</f>
        <v>-0.37</v>
      </c>
      <c r="Q10" s="30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0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0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0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7" t="n">
        <f aca="false">ROUND(LOG(B11,2),2)</f>
        <v>7.37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0.0012</v>
      </c>
      <c r="M11" s="29" t="n">
        <f aca="false">ROUND(LOG(L11,2),2)</f>
        <v>-9.7</v>
      </c>
      <c r="N11" s="27" t="n">
        <f aca="false">ROUND(100*L11/$B11,2)</f>
        <v>0</v>
      </c>
      <c r="O11" s="12" t="n">
        <v>1.52</v>
      </c>
      <c r="P11" s="29" t="n">
        <f aca="false">ROUND(LOG(O11,2),2)</f>
        <v>0.6</v>
      </c>
      <c r="Q11" s="27" t="n">
        <f aca="false">ROUND(100*O11/$B11,2)</f>
        <v>0.92</v>
      </c>
      <c r="R11" s="12" t="n">
        <v>163.26</v>
      </c>
      <c r="S11" s="29" t="n">
        <f aca="false">ROUND(LOG(R11,2),2)</f>
        <v>7.35</v>
      </c>
      <c r="T11" s="27" t="n">
        <f aca="false">ROUND(100*R11/$B11,2)</f>
        <v>98.59</v>
      </c>
      <c r="U11" s="12" t="n">
        <v>37.87</v>
      </c>
      <c r="V11" s="29" t="n">
        <f aca="false">ROUND(LOG(U11,2),2)</f>
        <v>5.24</v>
      </c>
      <c r="W11" s="27" t="n">
        <f aca="false">ROUND(100*U11/$B11,2)</f>
        <v>22.87</v>
      </c>
      <c r="X11" s="12" t="n">
        <v>28.48</v>
      </c>
      <c r="Y11" s="29" t="n">
        <f aca="false">ROUND(LOG(X11,2),2)</f>
        <v>4.83</v>
      </c>
      <c r="Z11" s="27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0" t="n">
        <f aca="false">ROUND(100*L12/$B12,2)</f>
        <v>0</v>
      </c>
      <c r="O12" s="16" t="n">
        <v>3.44</v>
      </c>
      <c r="P12" s="0" t="n">
        <f aca="false">ROUND(LOG(O12,2),2)</f>
        <v>1.78</v>
      </c>
      <c r="Q12" s="30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0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0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0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X6" activeCellId="0" sqref="X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1.37</v>
      </c>
      <c r="C3" s="27" t="n">
        <f aca="false">ROUND(LOG(B3,2),2)</f>
        <v>0.45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0.0008</v>
      </c>
      <c r="M3" s="29" t="n">
        <f aca="false">ROUND(LOG(L3,2),2)</f>
        <v>-10.29</v>
      </c>
      <c r="N3" s="27" t="n">
        <f aca="false">ROUND(100*L3/$B3,2)</f>
        <v>0.06</v>
      </c>
      <c r="O3" s="12" t="n">
        <v>0.024</v>
      </c>
      <c r="P3" s="29" t="n">
        <f aca="false">ROUND(LOG(O3,2),2)</f>
        <v>-5.38</v>
      </c>
      <c r="Q3" s="27" t="n">
        <f aca="false">ROUND(100*O3/$B3,2)</f>
        <v>1.75</v>
      </c>
      <c r="R3" s="12" t="n">
        <v>1.84</v>
      </c>
      <c r="S3" s="29" t="n">
        <f aca="false">ROUND(LOG(R3,2),2)</f>
        <v>0.88</v>
      </c>
      <c r="T3" s="27" t="n">
        <f aca="false">ROUND(100*R3/$B3,2)</f>
        <v>134.31</v>
      </c>
      <c r="U3" s="12" t="n">
        <v>0.95</v>
      </c>
      <c r="V3" s="29" t="n">
        <f aca="false">ROUND(LOG(U3,2),2)</f>
        <v>-0.07</v>
      </c>
      <c r="W3" s="27" t="n">
        <f aca="false">ROUND(100*U3/$B3,2)</f>
        <v>69.34</v>
      </c>
      <c r="X3" s="12" t="n">
        <v>0.52</v>
      </c>
      <c r="Y3" s="29" t="n">
        <f aca="false">ROUND(LOG(X3,2),2)</f>
        <v>-0.94</v>
      </c>
      <c r="Z3" s="27" t="n">
        <f aca="false">ROUND(100*X3/$B3,2)</f>
        <v>37.96</v>
      </c>
      <c r="AB3" s="0" t="n">
        <f aca="false">B3</f>
        <v>1.37</v>
      </c>
      <c r="AC3" s="0" t="n">
        <f aca="false">L3+O3+R3</f>
        <v>1.8648</v>
      </c>
      <c r="AD3" s="0" t="n">
        <f aca="false">N3+Q3+T3</f>
        <v>136.12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1.93</v>
      </c>
      <c r="C4" s="30" t="n">
        <f aca="false">ROUND(LOG(B4,2),2)</f>
        <v>0.95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0.0013</v>
      </c>
      <c r="M4" s="0" t="n">
        <f aca="false">ROUND(LOG(L4,2),2)</f>
        <v>-9.59</v>
      </c>
      <c r="N4" s="30" t="n">
        <f aca="false">ROUND(100*L4/$B4,2)</f>
        <v>0.07</v>
      </c>
      <c r="O4" s="16" t="n">
        <v>0.29</v>
      </c>
      <c r="P4" s="0" t="n">
        <f aca="false">ROUND(LOG(O4,2),2)</f>
        <v>-1.79</v>
      </c>
      <c r="Q4" s="30" t="n">
        <f aca="false">ROUND(100*O4/$B4,2)</f>
        <v>15.03</v>
      </c>
      <c r="R4" s="16" t="n">
        <v>2.78</v>
      </c>
      <c r="S4" s="0" t="n">
        <f aca="false">ROUND(LOG(R4,2),2)</f>
        <v>1.48</v>
      </c>
      <c r="T4" s="30" t="n">
        <f aca="false">ROUND(100*R4/$B4,2)</f>
        <v>144.04</v>
      </c>
      <c r="U4" s="16" t="n">
        <v>0.21</v>
      </c>
      <c r="V4" s="0" t="n">
        <f aca="false">ROUND(LOG(U4,2),2)</f>
        <v>-2.25</v>
      </c>
      <c r="W4" s="30" t="n">
        <f aca="false">ROUND(100*U4/$B4,2)</f>
        <v>10.88</v>
      </c>
      <c r="X4" s="16" t="n">
        <v>0.6</v>
      </c>
      <c r="Y4" s="0" t="n">
        <f aca="false">ROUND(LOG(X4,2),2)</f>
        <v>-0.74</v>
      </c>
      <c r="Z4" s="30" t="n">
        <f aca="false">ROUND(100*X4/$B4,2)</f>
        <v>31.09</v>
      </c>
      <c r="AB4" s="0" t="n">
        <f aca="false">B4</f>
        <v>1.93</v>
      </c>
      <c r="AC4" s="0" t="n">
        <f aca="false">L4+O4+R4</f>
        <v>3.0713</v>
      </c>
      <c r="AD4" s="0" t="n">
        <f aca="false">N4+Q4+T4</f>
        <v>159.14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3.9</v>
      </c>
      <c r="C5" s="27" t="n">
        <f aca="false">ROUND(LOG(B5,2),2)</f>
        <v>1.96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0.0016</v>
      </c>
      <c r="M5" s="29" t="n">
        <f aca="false">ROUND(LOG(L5,2),2)</f>
        <v>-9.29</v>
      </c>
      <c r="N5" s="27" t="n">
        <f aca="false">ROUND(100*L5/$B5,2)</f>
        <v>0.04</v>
      </c>
      <c r="O5" s="12" t="n">
        <v>0.05</v>
      </c>
      <c r="P5" s="29" t="n">
        <f aca="false">ROUND(LOG(O5,2),2)</f>
        <v>-4.32</v>
      </c>
      <c r="Q5" s="27" t="n">
        <f aca="false">ROUND(100*O5/$B5,2)</f>
        <v>1.28</v>
      </c>
      <c r="R5" s="12" t="n">
        <v>5.48</v>
      </c>
      <c r="S5" s="29" t="n">
        <f aca="false">ROUND(LOG(R5,2),2)</f>
        <v>2.45</v>
      </c>
      <c r="T5" s="27" t="n">
        <f aca="false">ROUND(100*R5/$B5,2)</f>
        <v>140.51</v>
      </c>
      <c r="U5" s="12" t="n">
        <v>0.52</v>
      </c>
      <c r="V5" s="29" t="n">
        <f aca="false">ROUND(LOG(U5,2),2)</f>
        <v>-0.94</v>
      </c>
      <c r="W5" s="27" t="n">
        <f aca="false">ROUND(100*U5/$B5,2)</f>
        <v>13.33</v>
      </c>
      <c r="X5" s="12" t="n">
        <v>0.86</v>
      </c>
      <c r="Y5" s="29" t="n">
        <f aca="false">ROUND(LOG(X5,2),2)</f>
        <v>-0.22</v>
      </c>
      <c r="Z5" s="27" t="n">
        <f aca="false">ROUND(100*X5/$B5,2)</f>
        <v>22.05</v>
      </c>
      <c r="AB5" s="0" t="n">
        <f aca="false">B5</f>
        <v>3.9</v>
      </c>
      <c r="AC5" s="0" t="n">
        <f aca="false">L5+O5+R5</f>
        <v>5.5316</v>
      </c>
      <c r="AD5" s="0" t="n">
        <f aca="false">N5+Q5+T5</f>
        <v>141.83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6.89</v>
      </c>
      <c r="C6" s="30" t="n">
        <f aca="false">ROUND(LOG(B6,2),2)</f>
        <v>2.78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0.0018</v>
      </c>
      <c r="M6" s="0" t="n">
        <f aca="false">ROUND(LOG(L6,2),2)</f>
        <v>-9.12</v>
      </c>
      <c r="N6" s="30" t="n">
        <f aca="false">ROUND(100*L6/$B6,2)</f>
        <v>0.03</v>
      </c>
      <c r="O6" s="16" t="n">
        <v>0.098</v>
      </c>
      <c r="P6" s="0" t="n">
        <f aca="false">ROUND(LOG(O6,2),2)</f>
        <v>-3.35</v>
      </c>
      <c r="Q6" s="30" t="n">
        <f aca="false">ROUND(100*O6/$B6,2)</f>
        <v>1.42</v>
      </c>
      <c r="R6" s="16" t="n">
        <v>10.01</v>
      </c>
      <c r="S6" s="0" t="n">
        <f aca="false">ROUND(LOG(R6,2),2)</f>
        <v>3.32</v>
      </c>
      <c r="T6" s="30" t="n">
        <f aca="false">ROUND(100*R6/$B6,2)</f>
        <v>145.28</v>
      </c>
      <c r="U6" s="16" t="n">
        <v>1.14</v>
      </c>
      <c r="V6" s="0" t="n">
        <f aca="false">ROUND(LOG(U6,2),2)</f>
        <v>0.19</v>
      </c>
      <c r="W6" s="30" t="n">
        <f aca="false">ROUND(100*U6/$B6,2)</f>
        <v>16.55</v>
      </c>
      <c r="X6" s="16" t="n">
        <v>1.24</v>
      </c>
      <c r="Y6" s="0" t="n">
        <f aca="false">ROUND(LOG(X6,2),2)</f>
        <v>0.31</v>
      </c>
      <c r="Z6" s="30" t="n">
        <f aca="false">ROUND(100*X6/$B6,2)</f>
        <v>18</v>
      </c>
      <c r="AB6" s="0" t="n">
        <f aca="false">B6</f>
        <v>6.89</v>
      </c>
      <c r="AC6" s="0" t="n">
        <f aca="false">L6+O6+R6</f>
        <v>10.1098</v>
      </c>
      <c r="AD6" s="0" t="n">
        <f aca="false">N6+Q6+T6</f>
        <v>146.73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10.8</v>
      </c>
      <c r="C7" s="27" t="n">
        <f aca="false">ROUND(LOG(B7,2),2)</f>
        <v>3.43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0.0019</v>
      </c>
      <c r="M7" s="29" t="n">
        <f aca="false">ROUND(LOG(L7,2),2)</f>
        <v>-9.04</v>
      </c>
      <c r="N7" s="27" t="n">
        <f aca="false">ROUND(100*L7/$B7,2)</f>
        <v>0.02</v>
      </c>
      <c r="O7" s="12" t="n">
        <v>0.157</v>
      </c>
      <c r="P7" s="29" t="n">
        <f aca="false">ROUND(LOG(O7,2),2)</f>
        <v>-2.67</v>
      </c>
      <c r="Q7" s="27" t="n">
        <f aca="false">ROUND(100*O7/$B7,2)</f>
        <v>1.45</v>
      </c>
      <c r="R7" s="12" t="n">
        <v>16.47</v>
      </c>
      <c r="S7" s="29" t="n">
        <f aca="false">ROUND(LOG(R7,2),2)</f>
        <v>4.04</v>
      </c>
      <c r="T7" s="27" t="n">
        <f aca="false">ROUND(100*R7/$B7,2)</f>
        <v>152.5</v>
      </c>
      <c r="U7" s="12" t="n">
        <v>2.19</v>
      </c>
      <c r="V7" s="29" t="n">
        <f aca="false">ROUND(LOG(U7,2),2)</f>
        <v>1.13</v>
      </c>
      <c r="W7" s="27" t="n">
        <f aca="false">ROUND(100*U7/$B7,2)</f>
        <v>20.28</v>
      </c>
      <c r="X7" s="12" t="n">
        <v>1.96</v>
      </c>
      <c r="Y7" s="29" t="n">
        <f aca="false">ROUND(LOG(X7,2),2)</f>
        <v>0.97</v>
      </c>
      <c r="Z7" s="27" t="n">
        <f aca="false">ROUND(100*X7/$B7,2)</f>
        <v>18.15</v>
      </c>
      <c r="AB7" s="0" t="n">
        <f aca="false">B7</f>
        <v>10.8</v>
      </c>
      <c r="AC7" s="0" t="n">
        <f aca="false">L7+O7+R7</f>
        <v>16.6289</v>
      </c>
      <c r="AD7" s="0" t="n">
        <f aca="false">N7+Q7+T7</f>
        <v>153.97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21</v>
      </c>
      <c r="C8" s="30" t="n">
        <f aca="false">ROUND(LOG(B8,2),2)</f>
        <v>4.39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0.0066</v>
      </c>
      <c r="M8" s="0" t="n">
        <f aca="false">ROUND(LOG(L8,2),2)</f>
        <v>-7.24</v>
      </c>
      <c r="N8" s="30" t="n">
        <f aca="false">ROUND(100*L8/$B8,2)</f>
        <v>0.03</v>
      </c>
      <c r="O8" s="16" t="n">
        <v>0.3</v>
      </c>
      <c r="P8" s="0" t="n">
        <f aca="false">ROUND(LOG(O8,2),2)</f>
        <v>-1.74</v>
      </c>
      <c r="Q8" s="30" t="n">
        <f aca="false">ROUND(100*O8/$B8,2)</f>
        <v>1.43</v>
      </c>
      <c r="R8" s="16" t="n">
        <v>31.17</v>
      </c>
      <c r="S8" s="0" t="n">
        <f aca="false">ROUND(LOG(R8,2),2)</f>
        <v>4.96</v>
      </c>
      <c r="T8" s="30" t="n">
        <f aca="false">ROUND(100*R8/$B8,2)</f>
        <v>148.43</v>
      </c>
      <c r="U8" s="16" t="n">
        <v>4.7</v>
      </c>
      <c r="V8" s="0" t="n">
        <f aca="false">ROUND(LOG(U8,2),2)</f>
        <v>2.23</v>
      </c>
      <c r="W8" s="30" t="n">
        <f aca="false">ROUND(100*U8/$B8,2)</f>
        <v>22.38</v>
      </c>
      <c r="X8" s="16" t="n">
        <v>3.64</v>
      </c>
      <c r="Y8" s="0" t="n">
        <f aca="false">ROUND(LOG(X8,2),2)</f>
        <v>1.86</v>
      </c>
      <c r="Z8" s="30" t="n">
        <f aca="false">ROUND(100*X8/$B8,2)</f>
        <v>17.33</v>
      </c>
      <c r="AB8" s="0" t="n">
        <f aca="false">B8</f>
        <v>21</v>
      </c>
      <c r="AC8" s="0" t="n">
        <f aca="false">L8+O8+R8</f>
        <v>31.4766</v>
      </c>
      <c r="AD8" s="0" t="n">
        <f aca="false">N8+Q8+T8</f>
        <v>149.89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40.066</v>
      </c>
      <c r="C9" s="27" t="n">
        <f aca="false">ROUND(LOG(B9,2),2)</f>
        <v>5.32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0.0018</v>
      </c>
      <c r="M9" s="29" t="n">
        <f aca="false">ROUND(LOG(L9,2),2)</f>
        <v>-9.12</v>
      </c>
      <c r="N9" s="27" t="n">
        <f aca="false">ROUND(100*L9/$B9,2)</f>
        <v>0</v>
      </c>
      <c r="O9" s="12" t="n">
        <v>0.31</v>
      </c>
      <c r="P9" s="29" t="n">
        <f aca="false">ROUND(LOG(O9,2),2)</f>
        <v>-1.69</v>
      </c>
      <c r="Q9" s="27" t="n">
        <f aca="false">ROUND(100*O9/$B9,2)</f>
        <v>0.77</v>
      </c>
      <c r="R9" s="12" t="n">
        <v>61.05</v>
      </c>
      <c r="S9" s="29" t="n">
        <f aca="false">ROUND(LOG(R9,2),2)</f>
        <v>5.93</v>
      </c>
      <c r="T9" s="27" t="n">
        <f aca="false">ROUND(100*R9/$B9,2)</f>
        <v>152.37</v>
      </c>
      <c r="U9" s="12" t="n">
        <v>9.62</v>
      </c>
      <c r="V9" s="29" t="n">
        <f aca="false">ROUND(LOG(U9,2),2)</f>
        <v>3.27</v>
      </c>
      <c r="W9" s="27" t="n">
        <f aca="false">ROUND(100*U9/$B9,2)</f>
        <v>24.01</v>
      </c>
      <c r="X9" s="12" t="n">
        <v>6.77</v>
      </c>
      <c r="Y9" s="29" t="n">
        <f aca="false">ROUND(LOG(X9,2),2)</f>
        <v>2.76</v>
      </c>
      <c r="Z9" s="27" t="n">
        <f aca="false">ROUND(100*X9/$B9,2)</f>
        <v>16.9</v>
      </c>
      <c r="AB9" s="0" t="n">
        <f aca="false">B9</f>
        <v>40.066</v>
      </c>
      <c r="AC9" s="0" t="n">
        <f aca="false">L9+O9+R9</f>
        <v>61.3618</v>
      </c>
      <c r="AD9" s="0" t="n">
        <f aca="false">N9+Q9+T9</f>
        <v>153.14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80.76</v>
      </c>
      <c r="C10" s="30" t="n">
        <f aca="false">ROUND(LOG(B10,2),2)</f>
        <v>6.34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0.0021</v>
      </c>
      <c r="M10" s="0" t="n">
        <f aca="false">ROUND(LOG(L10,2),2)</f>
        <v>-8.9</v>
      </c>
      <c r="N10" s="30" t="n">
        <f aca="false">ROUND(100*L10/$B10,2)</f>
        <v>0</v>
      </c>
      <c r="O10" s="16" t="n">
        <v>1.17</v>
      </c>
      <c r="P10" s="0" t="n">
        <f aca="false">ROUND(LOG(O10,2),2)</f>
        <v>0.23</v>
      </c>
      <c r="Q10" s="30" t="n">
        <f aca="false">ROUND(100*O10/$B10,2)</f>
        <v>1.45</v>
      </c>
      <c r="R10" s="16" t="n">
        <v>121.91</v>
      </c>
      <c r="S10" s="0" t="n">
        <f aca="false">ROUND(LOG(R10,2),2)</f>
        <v>6.93</v>
      </c>
      <c r="T10" s="30" t="n">
        <f aca="false">ROUND(100*R10/$B10,2)</f>
        <v>150.95</v>
      </c>
      <c r="U10" s="16" t="n">
        <v>19.5</v>
      </c>
      <c r="V10" s="0" t="n">
        <f aca="false">ROUND(LOG(U10,2),2)</f>
        <v>4.29</v>
      </c>
      <c r="W10" s="30" t="n">
        <f aca="false">ROUND(100*U10/$B10,2)</f>
        <v>24.15</v>
      </c>
      <c r="X10" s="16" t="n">
        <v>13.6</v>
      </c>
      <c r="Y10" s="0" t="n">
        <f aca="false">ROUND(LOG(X10,2),2)</f>
        <v>3.77</v>
      </c>
      <c r="Z10" s="30" t="n">
        <f aca="false">ROUND(100*X10/$B10,2)</f>
        <v>16.84</v>
      </c>
      <c r="AB10" s="0" t="n">
        <f aca="false">B10</f>
        <v>80.76</v>
      </c>
      <c r="AC10" s="0" t="n">
        <f aca="false">L10+O10+R10</f>
        <v>123.0821</v>
      </c>
      <c r="AD10" s="0" t="n">
        <f aca="false">N10+Q10+T10</f>
        <v>152.4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158</v>
      </c>
      <c r="C11" s="27" t="n">
        <f aca="false">ROUND(LOG(B11,2),2)</f>
        <v>7.3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2.29</v>
      </c>
      <c r="P11" s="29" t="n">
        <f aca="false">ROUND(LOG(O11,2),2)</f>
        <v>1.2</v>
      </c>
      <c r="Q11" s="27" t="n">
        <f aca="false">ROUND(100*O11/$B11,2)</f>
        <v>1.45</v>
      </c>
      <c r="R11" s="12" t="n">
        <v>241.4</v>
      </c>
      <c r="S11" s="29" t="n">
        <f aca="false">ROUND(LOG(R11,2),2)</f>
        <v>7.92</v>
      </c>
      <c r="T11" s="27" t="n">
        <f aca="false">ROUND(100*R11/$B11,2)</f>
        <v>152.78</v>
      </c>
      <c r="U11" s="12" t="n">
        <v>38.16</v>
      </c>
      <c r="V11" s="29" t="n">
        <f aca="false">ROUND(LOG(U11,2),2)</f>
        <v>5.25</v>
      </c>
      <c r="W11" s="27" t="n">
        <f aca="false">ROUND(100*U11/$B11,2)</f>
        <v>24.15</v>
      </c>
      <c r="X11" s="12" t="n">
        <v>27.03</v>
      </c>
      <c r="Y11" s="29" t="n">
        <f aca="false">ROUND(LOG(X11,2),2)</f>
        <v>4.76</v>
      </c>
      <c r="Z11" s="27" t="n">
        <f aca="false">ROUND(100*X11/$B11,2)</f>
        <v>17.11</v>
      </c>
      <c r="AB11" s="0" t="n">
        <f aca="false">B11</f>
        <v>158</v>
      </c>
      <c r="AC11" s="0" t="n">
        <f aca="false">L11+O11+R11</f>
        <v>243.6919</v>
      </c>
      <c r="AD11" s="0" t="n">
        <f aca="false">N11+Q11+T11</f>
        <v>154.23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333.74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</v>
      </c>
      <c r="M12" s="0" t="n">
        <f aca="false">ROUND(LOG(L12,2),2)</f>
        <v>-8.97</v>
      </c>
      <c r="N12" s="30" t="n">
        <f aca="false">ROUND(100*L12/$B12,2)</f>
        <v>0</v>
      </c>
      <c r="O12" s="16" t="n">
        <v>2.9</v>
      </c>
      <c r="P12" s="0" t="n">
        <f aca="false">ROUND(LOG(O12,2),2)</f>
        <v>1.54</v>
      </c>
      <c r="Q12" s="30" t="n">
        <f aca="false">ROUND(100*O12/$B12,2)</f>
        <v>0.87</v>
      </c>
      <c r="R12" s="16" t="n">
        <v>487.5</v>
      </c>
      <c r="S12" s="0" t="n">
        <f aca="false">ROUND(LOG(R12,2),2)</f>
        <v>8.93</v>
      </c>
      <c r="T12" s="30" t="n">
        <f aca="false">ROUND(100*R12/$B12,2)</f>
        <v>146.07</v>
      </c>
      <c r="U12" s="16" t="n">
        <v>77.6</v>
      </c>
      <c r="V12" s="0" t="n">
        <f aca="false">ROUND(LOG(U12,2),2)</f>
        <v>6.28</v>
      </c>
      <c r="W12" s="30" t="n">
        <f aca="false">ROUND(100*U12/$B12,2)</f>
        <v>23.25</v>
      </c>
      <c r="X12" s="16" t="n">
        <v>61.61</v>
      </c>
      <c r="Y12" s="0" t="n">
        <f aca="false">ROUND(LOG(X12,2),2)</f>
        <v>5.95</v>
      </c>
      <c r="Z12" s="30" t="n">
        <f aca="false">ROUND(100*X12/$B12,2)</f>
        <v>18.46</v>
      </c>
      <c r="AB12" s="0" t="n">
        <f aca="false">B12</f>
        <v>333.74</v>
      </c>
      <c r="AC12" s="0" t="n">
        <f aca="false">L12+O12+R12</f>
        <v>490.402</v>
      </c>
      <c r="AD12" s="0" t="n">
        <f aca="false">N12+Q12+T12</f>
        <v>146.94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0.0011</v>
      </c>
      <c r="M3" s="29" t="n">
        <f aca="false">ROUND(LOG(L3,2),2)</f>
        <v>-9.83</v>
      </c>
      <c r="N3" s="27" t="e">
        <f aca="false">ROUND(100*L3/$B3,2)</f>
        <v>#DIV/0!</v>
      </c>
      <c r="O3" s="12" t="n">
        <v>0.01</v>
      </c>
      <c r="P3" s="29" t="n">
        <f aca="false">ROUND(LOG(O3,2),2)</f>
        <v>-6.64</v>
      </c>
      <c r="Q3" s="27" t="e">
        <f aca="false">ROUND(100*O3/$B3,2)</f>
        <v>#DIV/0!</v>
      </c>
      <c r="R3" s="12" t="n">
        <v>1.77</v>
      </c>
      <c r="S3" s="29" t="n">
        <f aca="false">ROUND(LOG(R3,2),2)</f>
        <v>0.82</v>
      </c>
      <c r="T3" s="27" t="e">
        <f aca="false">ROUND(100*R3/$B3,2)</f>
        <v>#DIV/0!</v>
      </c>
      <c r="U3" s="12" t="n">
        <v>0.16</v>
      </c>
      <c r="V3" s="29" t="n">
        <f aca="false">ROUND(LOG(U3,2),2)</f>
        <v>-2.64</v>
      </c>
      <c r="W3" s="27" t="e">
        <f aca="false">ROUND(100*U3/$B3,2)</f>
        <v>#DIV/0!</v>
      </c>
      <c r="X3" s="12" t="n">
        <v>0.96</v>
      </c>
      <c r="Y3" s="29" t="n">
        <f aca="false">ROUND(LOG(X3,2),2)</f>
        <v>-0.06</v>
      </c>
      <c r="Z3" s="27" t="e">
        <f aca="false">ROUND(100*X3/$B3,2)</f>
        <v>#DIV/0!</v>
      </c>
      <c r="AB3" s="0" t="n">
        <f aca="false">B3</f>
        <v>0</v>
      </c>
      <c r="AC3" s="0" t="n">
        <f aca="false">L3+O3+R3</f>
        <v>1.7811</v>
      </c>
      <c r="AD3" s="0" t="e">
        <f aca="false">N3+Q3+T3</f>
        <v>#DIV/0!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0.016</v>
      </c>
      <c r="M4" s="0" t="n">
        <f aca="false">ROUND(LOG(L4,2),2)</f>
        <v>-5.97</v>
      </c>
      <c r="N4" s="30" t="e">
        <f aca="false">ROUND(100*L4/$B4,2)</f>
        <v>#DIV/0!</v>
      </c>
      <c r="O4" s="16" t="n">
        <v>0.257</v>
      </c>
      <c r="P4" s="0" t="n">
        <f aca="false">ROUND(LOG(O4,2),2)</f>
        <v>-1.96</v>
      </c>
      <c r="Q4" s="30" t="e">
        <f aca="false">ROUND(100*O4/$B4,2)</f>
        <v>#DIV/0!</v>
      </c>
      <c r="R4" s="16" t="n">
        <v>2.33</v>
      </c>
      <c r="S4" s="0" t="n">
        <f aca="false">ROUND(LOG(R4,2),2)</f>
        <v>1.22</v>
      </c>
      <c r="T4" s="30" t="e">
        <f aca="false">ROUND(100*R4/$B4,2)</f>
        <v>#DIV/0!</v>
      </c>
      <c r="U4" s="16" t="n">
        <v>0.267</v>
      </c>
      <c r="V4" s="0" t="n">
        <f aca="false">ROUND(LOG(U4,2),2)</f>
        <v>-1.91</v>
      </c>
      <c r="W4" s="30" t="e">
        <f aca="false">ROUND(100*U4/$B4,2)</f>
        <v>#DIV/0!</v>
      </c>
      <c r="X4" s="16" t="n">
        <v>1.15</v>
      </c>
      <c r="Y4" s="0" t="n">
        <f aca="false">ROUND(LOG(X4,2),2)</f>
        <v>0.2</v>
      </c>
      <c r="Z4" s="30" t="e">
        <f aca="false">ROUND(100*X4/$B4,2)</f>
        <v>#DIV/0!</v>
      </c>
      <c r="AB4" s="0" t="n">
        <f aca="false">B4</f>
        <v>0</v>
      </c>
      <c r="AC4" s="0" t="n">
        <f aca="false">L4+O4+R4</f>
        <v>2.603</v>
      </c>
      <c r="AD4" s="0" t="e">
        <f aca="false">N4+Q4+T4</f>
        <v>#DIV/0!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0.0011</v>
      </c>
      <c r="M5" s="29" t="n">
        <f aca="false">ROUND(LOG(L5,2),2)</f>
        <v>-9.83</v>
      </c>
      <c r="N5" s="27" t="e">
        <f aca="false">ROUND(100*L5/$B5,2)</f>
        <v>#DIV/0!</v>
      </c>
      <c r="O5" s="12" t="n">
        <v>0.032</v>
      </c>
      <c r="P5" s="29" t="n">
        <f aca="false">ROUND(LOG(O5,2),2)</f>
        <v>-4.97</v>
      </c>
      <c r="Q5" s="27" t="e">
        <f aca="false">ROUND(100*O5/$B5,2)</f>
        <v>#DIV/0!</v>
      </c>
      <c r="R5" s="12" t="n">
        <v>4.34</v>
      </c>
      <c r="S5" s="29" t="n">
        <f aca="false">ROUND(LOG(R5,2),2)</f>
        <v>2.12</v>
      </c>
      <c r="T5" s="27" t="e">
        <f aca="false">ROUND(100*R5/$B5,2)</f>
        <v>#DIV/0!</v>
      </c>
      <c r="U5" s="12" t="n">
        <v>0.53</v>
      </c>
      <c r="V5" s="29" t="n">
        <f aca="false">ROUND(LOG(U5,2),2)</f>
        <v>-0.92</v>
      </c>
      <c r="W5" s="27" t="e">
        <f aca="false">ROUND(100*U5/$B5,2)</f>
        <v>#DIV/0!</v>
      </c>
      <c r="X5" s="12" t="n">
        <v>1.55</v>
      </c>
      <c r="Y5" s="29" t="n">
        <f aca="false">ROUND(LOG(X5,2),2)</f>
        <v>0.63</v>
      </c>
      <c r="Z5" s="27" t="e">
        <f aca="false">ROUND(100*X5/$B5,2)</f>
        <v>#DIV/0!</v>
      </c>
      <c r="AB5" s="0" t="n">
        <f aca="false">B5</f>
        <v>0</v>
      </c>
      <c r="AC5" s="0" t="n">
        <f aca="false">L5+O5+R5</f>
        <v>4.3731</v>
      </c>
      <c r="AD5" s="0" t="e">
        <f aca="false">N5+Q5+T5</f>
        <v>#DIV/0!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</v>
      </c>
      <c r="M6" s="0" t="n">
        <f aca="false">ROUND(LOG(L6,2),2)</f>
        <v>-9.97</v>
      </c>
      <c r="N6" s="30" t="e">
        <f aca="false">ROUND(100*L6/$B6,2)</f>
        <v>#DIV/0!</v>
      </c>
      <c r="O6" s="16" t="n">
        <v>0.063</v>
      </c>
      <c r="P6" s="0" t="n">
        <f aca="false">ROUND(LOG(O6,2),2)</f>
        <v>-3.99</v>
      </c>
      <c r="Q6" s="30" t="e">
        <f aca="false">ROUND(100*O6/$B6,2)</f>
        <v>#DIV/0!</v>
      </c>
      <c r="R6" s="16" t="n">
        <v>7.58</v>
      </c>
      <c r="S6" s="0" t="n">
        <f aca="false">ROUND(LOG(R6,2),2)</f>
        <v>2.92</v>
      </c>
      <c r="T6" s="30" t="e">
        <f aca="false">ROUND(100*R6/$B6,2)</f>
        <v>#DIV/0!</v>
      </c>
      <c r="U6" s="16" t="n">
        <v>1.23</v>
      </c>
      <c r="V6" s="0" t="n">
        <f aca="false">ROUND(LOG(U6,2),2)</f>
        <v>0.3</v>
      </c>
      <c r="W6" s="30" t="e">
        <f aca="false">ROUND(100*U6/$B6,2)</f>
        <v>#DIV/0!</v>
      </c>
      <c r="X6" s="16" t="n">
        <v>2.09</v>
      </c>
      <c r="Y6" s="0" t="n">
        <f aca="false">ROUND(LOG(X6,2),2)</f>
        <v>1.06</v>
      </c>
      <c r="Z6" s="30" t="e">
        <f aca="false">ROUND(100*X6/$B6,2)</f>
        <v>#DIV/0!</v>
      </c>
      <c r="AB6" s="0" t="n">
        <f aca="false">B6</f>
        <v>0</v>
      </c>
      <c r="AC6" s="0" t="n">
        <f aca="false">L6+O6+R6</f>
        <v>7.644</v>
      </c>
      <c r="AD6" s="0" t="e">
        <f aca="false">N6+Q6+T6</f>
        <v>#DIV/0!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0.0012</v>
      </c>
      <c r="M7" s="29" t="n">
        <f aca="false">ROUND(LOG(L7,2),2)</f>
        <v>-9.7</v>
      </c>
      <c r="N7" s="27" t="e">
        <f aca="false">ROUND(100*L7/$B7,2)</f>
        <v>#DIV/0!</v>
      </c>
      <c r="O7" s="12" t="n">
        <v>0.1147</v>
      </c>
      <c r="P7" s="29" t="n">
        <f aca="false">ROUND(LOG(O7,2),2)</f>
        <v>-3.12</v>
      </c>
      <c r="Q7" s="27" t="e">
        <f aca="false">ROUND(100*O7/$B7,2)</f>
        <v>#DIV/0!</v>
      </c>
      <c r="R7" s="12" t="n">
        <v>11.42</v>
      </c>
      <c r="S7" s="29" t="n">
        <f aca="false">ROUND(LOG(R7,2),2)</f>
        <v>3.51</v>
      </c>
      <c r="T7" s="27" t="e">
        <f aca="false">ROUND(100*R7/$B7,2)</f>
        <v>#DIV/0!</v>
      </c>
      <c r="U7" s="12" t="n">
        <v>2.42</v>
      </c>
      <c r="V7" s="29" t="n">
        <f aca="false">ROUND(LOG(U7,2),2)</f>
        <v>1.28</v>
      </c>
      <c r="W7" s="27" t="e">
        <f aca="false">ROUND(100*U7/$B7,2)</f>
        <v>#DIV/0!</v>
      </c>
      <c r="X7" s="12" t="n">
        <v>3.49</v>
      </c>
      <c r="Y7" s="29" t="n">
        <f aca="false">ROUND(LOG(X7,2),2)</f>
        <v>1.8</v>
      </c>
      <c r="Z7" s="27" t="e">
        <f aca="false">ROUND(100*X7/$B7,2)</f>
        <v>#DIV/0!</v>
      </c>
      <c r="AB7" s="0" t="n">
        <f aca="false">B7</f>
        <v>0</v>
      </c>
      <c r="AC7" s="0" t="n">
        <f aca="false">L7+O7+R7</f>
        <v>11.5359</v>
      </c>
      <c r="AD7" s="0" t="e">
        <f aca="false">N7+Q7+T7</f>
        <v>#DIV/0!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0.0011</v>
      </c>
      <c r="M8" s="0" t="n">
        <f aca="false">ROUND(LOG(L8,2),2)</f>
        <v>-9.83</v>
      </c>
      <c r="N8" s="30" t="e">
        <f aca="false">ROUND(100*L8/$B8,2)</f>
        <v>#DIV/0!</v>
      </c>
      <c r="O8" s="16" t="n">
        <v>0.246</v>
      </c>
      <c r="P8" s="0" t="n">
        <f aca="false">ROUND(LOG(O8,2),2)</f>
        <v>-2.02</v>
      </c>
      <c r="Q8" s="30" t="e">
        <f aca="false">ROUND(100*O8/$B8,2)</f>
        <v>#DIV/0!</v>
      </c>
      <c r="R8" s="16" t="n">
        <v>15.83</v>
      </c>
      <c r="S8" s="0" t="n">
        <f aca="false">ROUND(LOG(R8,2),2)</f>
        <v>3.98</v>
      </c>
      <c r="T8" s="30" t="e">
        <f aca="false">ROUND(100*R8/$B8,2)</f>
        <v>#DIV/0!</v>
      </c>
      <c r="U8" s="16" t="n">
        <v>5.09</v>
      </c>
      <c r="V8" s="0" t="n">
        <f aca="false">ROUND(LOG(U8,2),2)</f>
        <v>2.35</v>
      </c>
      <c r="W8" s="30" t="e">
        <f aca="false">ROUND(100*U8/$B8,2)</f>
        <v>#DIV/0!</v>
      </c>
      <c r="X8" s="16" t="n">
        <v>6.6</v>
      </c>
      <c r="Y8" s="0" t="n">
        <f aca="false">ROUND(LOG(X8,2),2)</f>
        <v>2.72</v>
      </c>
      <c r="Z8" s="30" t="e">
        <f aca="false">ROUND(100*X8/$B8,2)</f>
        <v>#DIV/0!</v>
      </c>
      <c r="AB8" s="0" t="n">
        <f aca="false">B8</f>
        <v>0</v>
      </c>
      <c r="AC8" s="0" t="n">
        <f aca="false">L8+O8+R8</f>
        <v>16.0771</v>
      </c>
      <c r="AD8" s="0" t="e">
        <f aca="false">N8+Q8+T8</f>
        <v>#DIV/0!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28.88</v>
      </c>
      <c r="C9" s="27" t="n">
        <f aca="false">ROUND(LOG(B9,2),2)</f>
        <v>4.85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0.0033</v>
      </c>
      <c r="M9" s="29" t="n">
        <f aca="false">ROUND(LOG(L9,2),2)</f>
        <v>-8.24</v>
      </c>
      <c r="N9" s="27" t="n">
        <f aca="false">ROUND(100*L9/$B9,2)</f>
        <v>0.01</v>
      </c>
      <c r="O9" s="12" t="n">
        <v>0.39</v>
      </c>
      <c r="P9" s="29" t="n">
        <f aca="false">ROUND(LOG(O9,2),2)</f>
        <v>-1.36</v>
      </c>
      <c r="Q9" s="27" t="n">
        <f aca="false">ROUND(100*O9/$B9,2)</f>
        <v>1.35</v>
      </c>
      <c r="R9" s="12" t="n">
        <v>28.17</v>
      </c>
      <c r="S9" s="29" t="n">
        <f aca="false">ROUND(LOG(R9,2),2)</f>
        <v>4.82</v>
      </c>
      <c r="T9" s="27" t="n">
        <f aca="false">ROUND(100*R9/$B9,2)</f>
        <v>97.54</v>
      </c>
      <c r="U9" s="12" t="n">
        <v>7.22</v>
      </c>
      <c r="V9" s="29" t="n">
        <f aca="false">ROUND(LOG(U9,2),2)</f>
        <v>2.85</v>
      </c>
      <c r="W9" s="27" t="n">
        <f aca="false">ROUND(100*U9/$B9,2)</f>
        <v>25</v>
      </c>
      <c r="X9" s="12" t="n">
        <v>7.22</v>
      </c>
      <c r="Y9" s="29" t="n">
        <f aca="false">ROUND(LOG(X9,2),2)</f>
        <v>2.85</v>
      </c>
      <c r="Z9" s="27" t="n">
        <f aca="false">ROUND(100*X9/$B9,2)</f>
        <v>25</v>
      </c>
      <c r="AB9" s="0" t="n">
        <f aca="false">B9</f>
        <v>28.88</v>
      </c>
      <c r="AC9" s="0" t="n">
        <f aca="false">L9+O9+R9</f>
        <v>28.5633</v>
      </c>
      <c r="AD9" s="0" t="n">
        <f aca="false">N9+Q9+T9</f>
        <v>98.9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49.92</v>
      </c>
      <c r="C10" s="30" t="n">
        <f aca="false">ROUND(LOG(B10,2),2)</f>
        <v>5.64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0.0013</v>
      </c>
      <c r="M10" s="0" t="n">
        <f aca="false">ROUND(LOG(L10,2),2)</f>
        <v>-9.59</v>
      </c>
      <c r="N10" s="30" t="n">
        <f aca="false">ROUND(100*L10/$B10,2)</f>
        <v>0</v>
      </c>
      <c r="O10" s="16" t="n">
        <v>0.7</v>
      </c>
      <c r="P10" s="0" t="n">
        <f aca="false">ROUND(LOG(O10,2),2)</f>
        <v>-0.51</v>
      </c>
      <c r="Q10" s="30" t="n">
        <f aca="false">ROUND(100*O10/$B10,2)</f>
        <v>1.4</v>
      </c>
      <c r="R10" s="16" t="n">
        <v>48.81</v>
      </c>
      <c r="S10" s="0" t="n">
        <f aca="false">ROUND(LOG(R10,2),2)</f>
        <v>5.61</v>
      </c>
      <c r="T10" s="30" t="n">
        <f aca="false">ROUND(100*R10/$B10,2)</f>
        <v>97.78</v>
      </c>
      <c r="U10" s="16" t="n">
        <v>18.79</v>
      </c>
      <c r="V10" s="0" t="n">
        <f aca="false">ROUND(LOG(U10,2),2)</f>
        <v>4.23</v>
      </c>
      <c r="W10" s="30" t="n">
        <f aca="false">ROUND(100*U10/$B10,2)</f>
        <v>37.64</v>
      </c>
      <c r="X10" s="16" t="n">
        <v>13.3</v>
      </c>
      <c r="Y10" s="0" t="n">
        <f aca="false">ROUND(LOG(X10,2),2)</f>
        <v>3.73</v>
      </c>
      <c r="Z10" s="30" t="n">
        <f aca="false">ROUND(100*X10/$B10,2)</f>
        <v>26.64</v>
      </c>
      <c r="AB10" s="0" t="n">
        <f aca="false">B10</f>
        <v>49.92</v>
      </c>
      <c r="AC10" s="0" t="n">
        <f aca="false">L10+O10+R10</f>
        <v>49.5113</v>
      </c>
      <c r="AD10" s="0" t="n">
        <f aca="false">N10+Q10+T10</f>
        <v>99.18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97.95</v>
      </c>
      <c r="C11" s="27" t="n">
        <f aca="false">ROUND(LOG(B11,2),2)</f>
        <v>6.61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0.0011</v>
      </c>
      <c r="M11" s="29" t="n">
        <f aca="false">ROUND(LOG(L11,2),2)</f>
        <v>-9.83</v>
      </c>
      <c r="N11" s="27" t="n">
        <f aca="false">ROUND(100*L11/$B11,2)</f>
        <v>0</v>
      </c>
      <c r="O11" s="12" t="n">
        <v>1.24</v>
      </c>
      <c r="P11" s="29" t="n">
        <f aca="false">ROUND(LOG(O11,2),2)</f>
        <v>0.31</v>
      </c>
      <c r="Q11" s="27" t="n">
        <f aca="false">ROUND(100*O11/$B11,2)</f>
        <v>1.27</v>
      </c>
      <c r="R11" s="12" t="n">
        <v>95.84</v>
      </c>
      <c r="S11" s="29" t="n">
        <f aca="false">ROUND(LOG(R11,2),2)</f>
        <v>6.58</v>
      </c>
      <c r="T11" s="27" t="n">
        <f aca="false">ROUND(100*R11/$B11,2)</f>
        <v>97.85</v>
      </c>
      <c r="U11" s="12" t="n">
        <v>39.9</v>
      </c>
      <c r="V11" s="29" t="n">
        <f aca="false">ROUND(LOG(U11,2),2)</f>
        <v>5.32</v>
      </c>
      <c r="W11" s="27" t="n">
        <f aca="false">ROUND(100*U11/$B11,2)</f>
        <v>40.74</v>
      </c>
      <c r="X11" s="12" t="n">
        <v>27.83</v>
      </c>
      <c r="Y11" s="29" t="n">
        <f aca="false">ROUND(LOG(X11,2),2)</f>
        <v>4.8</v>
      </c>
      <c r="Z11" s="27" t="n">
        <f aca="false">ROUND(100*X11/$B11,2)</f>
        <v>28.41</v>
      </c>
      <c r="AB11" s="0" t="n">
        <f aca="false">B11</f>
        <v>97.95</v>
      </c>
      <c r="AC11" s="0" t="n">
        <f aca="false">L11+O11+R11</f>
        <v>97.0811</v>
      </c>
      <c r="AD11" s="0" t="n">
        <f aca="false">N11+Q11+T11</f>
        <v>99.12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191.4</v>
      </c>
      <c r="C12" s="30" t="n">
        <f aca="false">ROUND(LOG(B12,2),2)</f>
        <v>7.58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0.0015</v>
      </c>
      <c r="M12" s="0" t="n">
        <f aca="false">ROUND(LOG(L12,2),2)</f>
        <v>-9.38</v>
      </c>
      <c r="N12" s="30" t="n">
        <f aca="false">ROUND(100*L12/$B12,2)</f>
        <v>0</v>
      </c>
      <c r="O12" s="16" t="n">
        <v>3.21</v>
      </c>
      <c r="P12" s="0" t="n">
        <f aca="false">ROUND(LOG(O12,2),2)</f>
        <v>1.68</v>
      </c>
      <c r="Q12" s="30" t="n">
        <f aca="false">ROUND(100*O12/$B12,2)</f>
        <v>1.68</v>
      </c>
      <c r="R12" s="16" t="n">
        <v>186.6</v>
      </c>
      <c r="S12" s="0" t="n">
        <f aca="false">ROUND(LOG(R12,2),2)</f>
        <v>7.54</v>
      </c>
      <c r="T12" s="30" t="n">
        <f aca="false">ROUND(100*R12/$B12,2)</f>
        <v>97.49</v>
      </c>
      <c r="U12" s="16" t="n">
        <v>76.88</v>
      </c>
      <c r="V12" s="0" t="n">
        <f aca="false">ROUND(LOG(U12,2),2)</f>
        <v>6.26</v>
      </c>
      <c r="W12" s="30" t="n">
        <f aca="false">ROUND(100*U12/$B12,2)</f>
        <v>40.17</v>
      </c>
      <c r="X12" s="16" t="n">
        <v>55.45</v>
      </c>
      <c r="Y12" s="0" t="n">
        <f aca="false">ROUND(LOG(X12,2),2)</f>
        <v>5.79</v>
      </c>
      <c r="Z12" s="30" t="n">
        <f aca="false">ROUND(100*X12/$B12,2)</f>
        <v>28.97</v>
      </c>
      <c r="AB12" s="0" t="n">
        <f aca="false">B12</f>
        <v>191.4</v>
      </c>
      <c r="AC12" s="0" t="n">
        <f aca="false">L12+O12+R12</f>
        <v>189.8115</v>
      </c>
      <c r="AD12" s="0" t="n">
        <f aca="false">N12+Q12+T12</f>
        <v>99.17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37" activeCellId="0" sqref="B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/>
      <c r="L3" s="12"/>
      <c r="M3" s="29"/>
      <c r="N3" s="27"/>
      <c r="O3" s="12"/>
      <c r="P3" s="29"/>
      <c r="Q3" s="27"/>
      <c r="R3" s="12"/>
      <c r="S3" s="29"/>
      <c r="T3" s="27"/>
      <c r="U3" s="12"/>
      <c r="V3" s="29"/>
      <c r="W3" s="27"/>
      <c r="X3" s="12"/>
      <c r="Y3" s="29"/>
      <c r="Z3" s="27"/>
      <c r="AB3" s="0" t="n">
        <f aca="false">B3</f>
        <v>0</v>
      </c>
      <c r="AC3" s="0" t="n">
        <f aca="false">L3+O3+R3</f>
        <v>0</v>
      </c>
      <c r="AD3" s="0" t="n">
        <f aca="false">N3+Q3+T3</f>
        <v>0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/>
      <c r="L4" s="16"/>
      <c r="N4" s="30"/>
      <c r="O4" s="16"/>
      <c r="Q4" s="30"/>
      <c r="R4" s="16"/>
      <c r="T4" s="30"/>
      <c r="U4" s="16"/>
      <c r="W4" s="30"/>
      <c r="X4" s="16"/>
      <c r="Z4" s="30"/>
      <c r="AB4" s="0" t="n">
        <f aca="false">B4</f>
        <v>0</v>
      </c>
      <c r="AC4" s="0" t="n">
        <f aca="false">L4+O4+R4</f>
        <v>0</v>
      </c>
      <c r="AD4" s="0" t="n">
        <f aca="false">N4+Q4+T4</f>
        <v>0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/>
      <c r="L5" s="12"/>
      <c r="M5" s="29"/>
      <c r="N5" s="27"/>
      <c r="O5" s="12"/>
      <c r="P5" s="29"/>
      <c r="Q5" s="27"/>
      <c r="R5" s="12"/>
      <c r="S5" s="29"/>
      <c r="T5" s="27"/>
      <c r="U5" s="12"/>
      <c r="V5" s="29"/>
      <c r="W5" s="27"/>
      <c r="X5" s="12"/>
      <c r="Y5" s="29"/>
      <c r="Z5" s="27"/>
      <c r="AB5" s="0" t="n">
        <f aca="false">B5</f>
        <v>0</v>
      </c>
      <c r="AC5" s="0" t="n">
        <f aca="false">L5+O5+R5</f>
        <v>0</v>
      </c>
      <c r="AD5" s="0" t="n">
        <f aca="false">N5+Q5+T5</f>
        <v>0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/>
      <c r="L6" s="16"/>
      <c r="N6" s="30"/>
      <c r="O6" s="16"/>
      <c r="Q6" s="30"/>
      <c r="R6" s="16"/>
      <c r="T6" s="30"/>
      <c r="U6" s="16"/>
      <c r="W6" s="30"/>
      <c r="X6" s="16"/>
      <c r="Z6" s="30"/>
      <c r="AB6" s="0" t="n">
        <f aca="false">B6</f>
        <v>0</v>
      </c>
      <c r="AC6" s="0" t="n">
        <f aca="false">L6+O6+R6</f>
        <v>0</v>
      </c>
      <c r="AD6" s="0" t="n">
        <f aca="false">N6+Q6+T6</f>
        <v>0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/>
      <c r="L7" s="12"/>
      <c r="M7" s="29"/>
      <c r="N7" s="27"/>
      <c r="O7" s="12"/>
      <c r="P7" s="29"/>
      <c r="Q7" s="27"/>
      <c r="R7" s="12"/>
      <c r="S7" s="29"/>
      <c r="T7" s="27"/>
      <c r="U7" s="12"/>
      <c r="V7" s="29"/>
      <c r="W7" s="27"/>
      <c r="X7" s="12"/>
      <c r="Y7" s="29"/>
      <c r="Z7" s="27"/>
      <c r="AB7" s="0" t="n">
        <f aca="false">B7</f>
        <v>0</v>
      </c>
      <c r="AC7" s="0" t="n">
        <f aca="false">L7+O7+R7</f>
        <v>0</v>
      </c>
      <c r="AD7" s="0" t="n">
        <f aca="false">N7+Q7+T7</f>
        <v>0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/>
      <c r="L8" s="16"/>
      <c r="N8" s="30"/>
      <c r="O8" s="16"/>
      <c r="Q8" s="30"/>
      <c r="R8" s="16"/>
      <c r="T8" s="30"/>
      <c r="U8" s="16"/>
      <c r="W8" s="30"/>
      <c r="X8" s="16"/>
      <c r="Z8" s="30"/>
      <c r="AB8" s="0" t="n">
        <f aca="false">B8</f>
        <v>0</v>
      </c>
      <c r="AC8" s="0" t="n">
        <f aca="false">L8+O8+R8</f>
        <v>0</v>
      </c>
      <c r="AD8" s="0" t="n">
        <f aca="false">N8+Q8+T8</f>
        <v>0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18.33</v>
      </c>
      <c r="C9" s="27" t="n">
        <f aca="false">ROUND(LOG(B9,2),2)</f>
        <v>4.2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0.0026</v>
      </c>
      <c r="M9" s="29" t="n">
        <f aca="false">ROUND(LOG(L9,2),2)</f>
        <v>-8.59</v>
      </c>
      <c r="N9" s="27" t="n">
        <f aca="false">ROUND(100*L9/$B9,2)</f>
        <v>0.01</v>
      </c>
      <c r="O9" s="12" t="n">
        <v>0.253</v>
      </c>
      <c r="P9" s="29" t="n">
        <f aca="false">ROUND(LOG(O9,2),2)</f>
        <v>-1.98</v>
      </c>
      <c r="Q9" s="27" t="n">
        <f aca="false">ROUND(100*O9/$B9,2)</f>
        <v>1.38</v>
      </c>
      <c r="R9" s="12" t="n">
        <v>17.7</v>
      </c>
      <c r="S9" s="29" t="n">
        <f aca="false">ROUND(LOG(R9,2),2)</f>
        <v>4.15</v>
      </c>
      <c r="T9" s="27" t="n">
        <f aca="false">ROUND(100*R9/$B9,2)</f>
        <v>96.56</v>
      </c>
      <c r="U9" s="12" t="n">
        <v>0.4</v>
      </c>
      <c r="V9" s="29" t="n">
        <f aca="false">ROUND(LOG(U9,2),2)</f>
        <v>-1.32</v>
      </c>
      <c r="W9" s="27" t="n">
        <f aca="false">ROUND(100*U9/$B9,2)</f>
        <v>2.18</v>
      </c>
      <c r="X9" s="12" t="n">
        <v>4.96</v>
      </c>
      <c r="Y9" s="29" t="n">
        <f aca="false">ROUND(LOG(X9,2),2)</f>
        <v>2.31</v>
      </c>
      <c r="Z9" s="27" t="n">
        <f aca="false">ROUND(100*X9/$B9,2)</f>
        <v>27.06</v>
      </c>
      <c r="AB9" s="0" t="n">
        <f aca="false">B9</f>
        <v>18.33</v>
      </c>
      <c r="AC9" s="0" t="n">
        <f aca="false">L9+O9+R9</f>
        <v>17.9556</v>
      </c>
      <c r="AD9" s="0" t="n">
        <f aca="false">N9+Q9+T9</f>
        <v>97.95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30.29</v>
      </c>
      <c r="C10" s="30" t="n">
        <f aca="false">ROUND(LOG(B10,2),2)</f>
        <v>4.92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0.0023</v>
      </c>
      <c r="M10" s="0" t="n">
        <f aca="false">ROUND(LOG(L10,2),2)</f>
        <v>-8.76</v>
      </c>
      <c r="N10" s="30" t="n">
        <f aca="false">ROUND(100*L10/$B10,2)</f>
        <v>0.01</v>
      </c>
      <c r="O10" s="16" t="n">
        <v>0.38</v>
      </c>
      <c r="P10" s="0" t="n">
        <f aca="false">ROUND(LOG(O10,2),2)</f>
        <v>-1.4</v>
      </c>
      <c r="Q10" s="30" t="n">
        <f aca="false">ROUND(100*O10/$B10,2)</f>
        <v>1.25</v>
      </c>
      <c r="R10" s="16" t="n">
        <v>29.35</v>
      </c>
      <c r="S10" s="0" t="n">
        <f aca="false">ROUND(LOG(R10,2),2)</f>
        <v>4.88</v>
      </c>
      <c r="T10" s="30" t="n">
        <f aca="false">ROUND(100*R10/$B10,2)</f>
        <v>96.9</v>
      </c>
      <c r="U10" s="16" t="n">
        <v>0.77</v>
      </c>
      <c r="V10" s="0" t="n">
        <f aca="false">ROUND(LOG(U10,2),2)</f>
        <v>-0.38</v>
      </c>
      <c r="W10" s="30" t="n">
        <f aca="false">ROUND(100*U10/$B10,2)</f>
        <v>2.54</v>
      </c>
      <c r="X10" s="16" t="n">
        <v>9.8</v>
      </c>
      <c r="Y10" s="0" t="n">
        <f aca="false">ROUND(LOG(X10,2),2)</f>
        <v>3.29</v>
      </c>
      <c r="Z10" s="30" t="n">
        <f aca="false">ROUND(100*X10/$B10,2)</f>
        <v>32.35</v>
      </c>
      <c r="AB10" s="0" t="n">
        <f aca="false">B10</f>
        <v>30.29</v>
      </c>
      <c r="AC10" s="0" t="n">
        <f aca="false">L10+O10+R10</f>
        <v>29.7323</v>
      </c>
      <c r="AD10" s="0" t="n">
        <f aca="false">N10+Q10+T10</f>
        <v>98.16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69.24</v>
      </c>
      <c r="C11" s="27" t="n">
        <f aca="false">ROUND(LOG(B11,2),2)</f>
        <v>6.11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0.0027</v>
      </c>
      <c r="M11" s="29" t="n">
        <f aca="false">ROUND(LOG(L11,2),2)</f>
        <v>-8.53</v>
      </c>
      <c r="N11" s="27" t="n">
        <f aca="false">ROUND(100*L11/$B11,2)</f>
        <v>0</v>
      </c>
      <c r="O11" s="12" t="n">
        <v>0.72</v>
      </c>
      <c r="P11" s="29" t="n">
        <f aca="false">ROUND(LOG(O11,2),2)</f>
        <v>-0.47</v>
      </c>
      <c r="Q11" s="27" t="n">
        <f aca="false">ROUND(100*O11/$B11,2)</f>
        <v>1.04</v>
      </c>
      <c r="R11" s="12" t="n">
        <v>58.62</v>
      </c>
      <c r="S11" s="29" t="n">
        <f aca="false">ROUND(LOG(R11,2),2)</f>
        <v>5.87</v>
      </c>
      <c r="T11" s="27" t="n">
        <f aca="false">ROUND(100*R11/$B11,2)</f>
        <v>84.66</v>
      </c>
      <c r="U11" s="12" t="n">
        <v>1.54</v>
      </c>
      <c r="V11" s="29" t="n">
        <f aca="false">ROUND(LOG(U11,2),2)</f>
        <v>0.62</v>
      </c>
      <c r="W11" s="27" t="n">
        <f aca="false">ROUND(100*U11/$B11,2)</f>
        <v>2.22</v>
      </c>
      <c r="X11" s="12" t="n">
        <v>19.13</v>
      </c>
      <c r="Y11" s="29" t="n">
        <f aca="false">ROUND(LOG(X11,2),2)</f>
        <v>4.26</v>
      </c>
      <c r="Z11" s="27" t="n">
        <f aca="false">ROUND(100*X11/$B11,2)</f>
        <v>27.63</v>
      </c>
      <c r="AB11" s="0" t="n">
        <f aca="false">B11</f>
        <v>69.24</v>
      </c>
      <c r="AC11" s="0" t="n">
        <f aca="false">L11+O11+R11</f>
        <v>59.3427</v>
      </c>
      <c r="AD11" s="0" t="n">
        <f aca="false">N11+Q11+T11</f>
        <v>85.7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116.43</v>
      </c>
      <c r="C12" s="30" t="n">
        <f aca="false">ROUND(LOG(B12,2),2)</f>
        <v>6.86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0.0027</v>
      </c>
      <c r="M12" s="0" t="n">
        <f aca="false">ROUND(LOG(L12,2),2)</f>
        <v>-8.53</v>
      </c>
      <c r="N12" s="30" t="n">
        <f aca="false">ROUND(100*L12/$B12,2)</f>
        <v>0</v>
      </c>
      <c r="O12" s="16" t="n">
        <v>1.5</v>
      </c>
      <c r="P12" s="0" t="n">
        <f aca="false">ROUND(LOG(O12,2),2)</f>
        <v>0.58</v>
      </c>
      <c r="Q12" s="30" t="n">
        <f aca="false">ROUND(100*O12/$B12,2)</f>
        <v>1.29</v>
      </c>
      <c r="R12" s="16" t="n">
        <v>113.32</v>
      </c>
      <c r="S12" s="0" t="n">
        <f aca="false">ROUND(LOG(R12,2),2)</f>
        <v>6.82</v>
      </c>
      <c r="T12" s="30" t="n">
        <f aca="false">ROUND(100*R12/$B12,2)</f>
        <v>97.33</v>
      </c>
      <c r="U12" s="16" t="n">
        <v>3.14</v>
      </c>
      <c r="V12" s="0" t="n">
        <f aca="false">ROUND(LOG(U12,2),2)</f>
        <v>1.65</v>
      </c>
      <c r="W12" s="30" t="n">
        <f aca="false">ROUND(100*U12/$B12,2)</f>
        <v>2.7</v>
      </c>
      <c r="X12" s="16" t="n">
        <v>48.9</v>
      </c>
      <c r="Y12" s="0" t="n">
        <f aca="false">ROUND(LOG(X12,2),2)</f>
        <v>5.61</v>
      </c>
      <c r="Z12" s="30" t="n">
        <f aca="false">ROUND(100*X12/$B12,2)</f>
        <v>42</v>
      </c>
      <c r="AB12" s="0" t="n">
        <f aca="false">B12</f>
        <v>116.43</v>
      </c>
      <c r="AC12" s="0" t="n">
        <f aca="false">L12+O12+R12</f>
        <v>114.8227</v>
      </c>
      <c r="AD12" s="0" t="n">
        <f aca="false">N12+Q12+T12</f>
        <v>98.62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234.4</v>
      </c>
      <c r="C13" s="27" t="n">
        <f aca="false">ROUND(LOG(B13,2),2)</f>
        <v>7.87</v>
      </c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 t="n">
        <v>0.003</v>
      </c>
      <c r="M13" s="29" t="n">
        <f aca="false">ROUND(LOG(L13,2),2)</f>
        <v>-8.38</v>
      </c>
      <c r="N13" s="27" t="n">
        <f aca="false">ROUND(100*L13/$B13,2)</f>
        <v>0</v>
      </c>
      <c r="O13" s="12" t="n">
        <v>3.5</v>
      </c>
      <c r="P13" s="29" t="n">
        <f aca="false">ROUND(LOG(O13,2),2)</f>
        <v>1.81</v>
      </c>
      <c r="Q13" s="27" t="n">
        <f aca="false">ROUND(100*O13/$B13,2)</f>
        <v>1.49</v>
      </c>
      <c r="R13" s="12" t="n">
        <v>227.4</v>
      </c>
      <c r="S13" s="29" t="n">
        <f aca="false">ROUND(LOG(R13,2),2)</f>
        <v>7.83</v>
      </c>
      <c r="T13" s="27" t="n">
        <f aca="false">ROUND(100*R13/$B13,2)</f>
        <v>97.01</v>
      </c>
      <c r="U13" s="12" t="n">
        <v>6.4</v>
      </c>
      <c r="V13" s="29" t="n">
        <f aca="false">ROUND(LOG(U13,2),2)</f>
        <v>2.68</v>
      </c>
      <c r="W13" s="27" t="n">
        <f aca="false">ROUND(100*U13/$B13,2)</f>
        <v>2.73</v>
      </c>
      <c r="X13" s="12" t="n">
        <v>120.5</v>
      </c>
      <c r="Y13" s="29" t="n">
        <f aca="false">ROUND(LOG(X13,2),2)</f>
        <v>6.91</v>
      </c>
      <c r="Z13" s="27" t="n">
        <f aca="false">ROUND(100*X13/$B13,2)</f>
        <v>51.41</v>
      </c>
      <c r="AB13" s="0" t="n">
        <f aca="false">B13</f>
        <v>234.4</v>
      </c>
      <c r="AC13" s="0" t="n">
        <f aca="false">L13+O13+R13</f>
        <v>230.903</v>
      </c>
      <c r="AD13" s="0" t="n">
        <f aca="false">N13+Q13+T13</f>
        <v>98.5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4" style="0" width="14.03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/>
      <c r="L3" s="12"/>
      <c r="M3" s="29"/>
      <c r="N3" s="27"/>
      <c r="O3" s="12"/>
      <c r="P3" s="29"/>
      <c r="Q3" s="27"/>
      <c r="R3" s="12"/>
      <c r="S3" s="29"/>
      <c r="T3" s="27"/>
      <c r="U3" s="12"/>
      <c r="V3" s="29"/>
      <c r="W3" s="27"/>
      <c r="X3" s="12"/>
      <c r="Y3" s="29"/>
      <c r="Z3" s="27"/>
      <c r="AB3" s="0" t="n">
        <f aca="false">B3</f>
        <v>0</v>
      </c>
      <c r="AC3" s="0" t="n">
        <f aca="false">L3+O3+R3</f>
        <v>0</v>
      </c>
      <c r="AD3" s="0" t="n">
        <f aca="false">N3+Q3+T3</f>
        <v>0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/>
      <c r="L4" s="16"/>
      <c r="N4" s="30"/>
      <c r="O4" s="16"/>
      <c r="Q4" s="30"/>
      <c r="R4" s="16"/>
      <c r="T4" s="30"/>
      <c r="U4" s="16"/>
      <c r="W4" s="30"/>
      <c r="X4" s="16"/>
      <c r="Z4" s="30"/>
      <c r="AB4" s="0" t="n">
        <f aca="false">B4</f>
        <v>0</v>
      </c>
      <c r="AC4" s="0" t="n">
        <f aca="false">L4+O4+R4</f>
        <v>0</v>
      </c>
      <c r="AD4" s="0" t="n">
        <f aca="false">N4+Q4+T4</f>
        <v>0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/>
      <c r="L5" s="12"/>
      <c r="M5" s="29"/>
      <c r="N5" s="27"/>
      <c r="O5" s="12"/>
      <c r="P5" s="29"/>
      <c r="Q5" s="27"/>
      <c r="R5" s="12"/>
      <c r="S5" s="29"/>
      <c r="T5" s="27"/>
      <c r="U5" s="12"/>
      <c r="V5" s="29"/>
      <c r="W5" s="27"/>
      <c r="X5" s="12"/>
      <c r="Y5" s="29"/>
      <c r="Z5" s="27"/>
      <c r="AB5" s="0" t="n">
        <f aca="false">B5</f>
        <v>0</v>
      </c>
      <c r="AC5" s="0" t="n">
        <f aca="false">L5+O5+R5</f>
        <v>0</v>
      </c>
      <c r="AD5" s="0" t="n">
        <f aca="false">N5+Q5+T5</f>
        <v>0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/>
      <c r="L6" s="16"/>
      <c r="N6" s="30"/>
      <c r="O6" s="16"/>
      <c r="Q6" s="30"/>
      <c r="R6" s="16"/>
      <c r="T6" s="30"/>
      <c r="U6" s="16"/>
      <c r="W6" s="30"/>
      <c r="X6" s="16"/>
      <c r="Z6" s="30"/>
      <c r="AB6" s="0" t="n">
        <f aca="false">B6</f>
        <v>0</v>
      </c>
      <c r="AC6" s="0" t="n">
        <f aca="false">L6+O6+R6</f>
        <v>0</v>
      </c>
      <c r="AD6" s="0" t="n">
        <f aca="false">N6+Q6+T6</f>
        <v>0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/>
      <c r="L7" s="12"/>
      <c r="M7" s="29"/>
      <c r="N7" s="27"/>
      <c r="O7" s="12"/>
      <c r="P7" s="29"/>
      <c r="Q7" s="27"/>
      <c r="R7" s="12"/>
      <c r="S7" s="29"/>
      <c r="T7" s="27"/>
      <c r="U7" s="12"/>
      <c r="V7" s="29"/>
      <c r="W7" s="27"/>
      <c r="X7" s="12"/>
      <c r="Y7" s="29"/>
      <c r="Z7" s="27"/>
      <c r="AB7" s="0" t="n">
        <f aca="false">B7</f>
        <v>0</v>
      </c>
      <c r="AC7" s="0" t="n">
        <f aca="false">L7+O7+R7</f>
        <v>0</v>
      </c>
      <c r="AD7" s="0" t="n">
        <f aca="false">N7+Q7+T7</f>
        <v>0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/>
      <c r="L8" s="16"/>
      <c r="N8" s="30"/>
      <c r="O8" s="16"/>
      <c r="Q8" s="30"/>
      <c r="R8" s="16"/>
      <c r="T8" s="30"/>
      <c r="U8" s="16"/>
      <c r="W8" s="30"/>
      <c r="X8" s="16"/>
      <c r="Z8" s="30"/>
      <c r="AB8" s="0" t="n">
        <f aca="false">B8</f>
        <v>0</v>
      </c>
      <c r="AC8" s="0" t="n">
        <f aca="false">L8+O8+R8</f>
        <v>0</v>
      </c>
      <c r="AD8" s="0" t="n">
        <f aca="false">N8+Q8+T8</f>
        <v>0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9.7</v>
      </c>
      <c r="C9" s="27" t="n">
        <f aca="false">ROUND(LOG(B9,2),2)</f>
        <v>3.28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/>
      <c r="L9" s="12" t="n">
        <v>0.0027</v>
      </c>
      <c r="M9" s="29" t="n">
        <f aca="false">ROUND(LOG(L9,2),2)</f>
        <v>-8.53</v>
      </c>
      <c r="N9" s="27" t="n">
        <f aca="false">ROUND(100*L9/$B9,2)</f>
        <v>0.03</v>
      </c>
      <c r="O9" s="12" t="n">
        <v>0.2</v>
      </c>
      <c r="P9" s="29" t="n">
        <f aca="false">ROUND(LOG(O9,2),2)</f>
        <v>-2.32</v>
      </c>
      <c r="Q9" s="27" t="n">
        <f aca="false">ROUND(100*O9/$B9,2)</f>
        <v>2.06</v>
      </c>
      <c r="R9" s="12" t="n">
        <v>9.2</v>
      </c>
      <c r="S9" s="29" t="n">
        <f aca="false">ROUND(LOG(R9,2),2)</f>
        <v>3.2</v>
      </c>
      <c r="T9" s="27" t="n">
        <f aca="false">ROUND(100*R9/$B9,2)</f>
        <v>94.85</v>
      </c>
      <c r="U9" s="12" t="n">
        <v>0.4</v>
      </c>
      <c r="V9" s="29" t="n">
        <f aca="false">ROUND(LOG(U9,2),2)</f>
        <v>-1.32</v>
      </c>
      <c r="W9" s="27" t="n">
        <f aca="false">ROUND(100*U9/$B9,2)</f>
        <v>4.12</v>
      </c>
      <c r="X9" s="12" t="n">
        <v>2.1</v>
      </c>
      <c r="Y9" s="29" t="n">
        <f aca="false">ROUND(LOG(X9,2),2)</f>
        <v>1.07</v>
      </c>
      <c r="Z9" s="27" t="n">
        <f aca="false">ROUND(100*X9/$B9,2)</f>
        <v>21.65</v>
      </c>
      <c r="AB9" s="0" t="n">
        <f aca="false">B9</f>
        <v>9.7</v>
      </c>
      <c r="AC9" s="0" t="n">
        <f aca="false">L9+O9+R9</f>
        <v>9.4027</v>
      </c>
      <c r="AD9" s="0" t="n">
        <f aca="false">N9+Q9+T9</f>
        <v>96.94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15</v>
      </c>
      <c r="C10" s="30" t="n">
        <f aca="false">ROUND(LOG(B10,2),2)</f>
        <v>3.91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/>
      <c r="L10" s="16" t="n">
        <v>0.0024</v>
      </c>
      <c r="M10" s="0" t="n">
        <f aca="false">ROUND(LOG(L10,2),2)</f>
        <v>-8.7</v>
      </c>
      <c r="N10" s="30" t="n">
        <f aca="false">ROUND(100*L10/$B10,2)</f>
        <v>0.02</v>
      </c>
      <c r="O10" s="16" t="n">
        <v>0.3</v>
      </c>
      <c r="P10" s="0" t="n">
        <f aca="false">ROUND(LOG(O10,2),2)</f>
        <v>-1.74</v>
      </c>
      <c r="Q10" s="30" t="n">
        <f aca="false">ROUND(100*O10/$B10,2)</f>
        <v>2</v>
      </c>
      <c r="R10" s="16" t="n">
        <v>14.3</v>
      </c>
      <c r="S10" s="0" t="n">
        <f aca="false">ROUND(LOG(R10,2),2)</f>
        <v>3.84</v>
      </c>
      <c r="T10" s="30" t="n">
        <f aca="false">ROUND(100*R10/$B10,2)</f>
        <v>95.33</v>
      </c>
      <c r="U10" s="16" t="n">
        <v>0.7</v>
      </c>
      <c r="V10" s="0" t="n">
        <f aca="false">ROUND(LOG(U10,2),2)</f>
        <v>-0.51</v>
      </c>
      <c r="W10" s="30" t="n">
        <f aca="false">ROUND(100*U10/$B10,2)</f>
        <v>4.67</v>
      </c>
      <c r="X10" s="16" t="n">
        <v>4.1</v>
      </c>
      <c r="Y10" s="0" t="n">
        <f aca="false">ROUND(LOG(X10,2),2)</f>
        <v>2.04</v>
      </c>
      <c r="Z10" s="30" t="n">
        <f aca="false">ROUND(100*X10/$B10,2)</f>
        <v>27.33</v>
      </c>
      <c r="AB10" s="0" t="n">
        <f aca="false">B10</f>
        <v>15</v>
      </c>
      <c r="AC10" s="0" t="n">
        <f aca="false">L10+O10+R10</f>
        <v>14.6024</v>
      </c>
      <c r="AD10" s="0" t="n">
        <f aca="false">N10+Q10+T10</f>
        <v>97.35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29.4</v>
      </c>
      <c r="C11" s="27" t="n">
        <f aca="false">ROUND(LOG(B11,2),2)</f>
        <v>4.88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/>
      <c r="L11" s="12" t="n">
        <v>0.0028</v>
      </c>
      <c r="M11" s="29" t="n">
        <f aca="false">ROUND(LOG(L11,2),2)</f>
        <v>-8.48</v>
      </c>
      <c r="N11" s="27" t="n">
        <f aca="false">ROUND(100*L11/$B11,2)</f>
        <v>0.01</v>
      </c>
      <c r="O11" s="12" t="n">
        <v>0.7</v>
      </c>
      <c r="P11" s="29" t="n">
        <f aca="false">ROUND(LOG(O11,2),2)</f>
        <v>-0.51</v>
      </c>
      <c r="Q11" s="27" t="n">
        <f aca="false">ROUND(100*O11/$B11,2)</f>
        <v>2.38</v>
      </c>
      <c r="R11" s="12" t="n">
        <v>28</v>
      </c>
      <c r="S11" s="29" t="n">
        <f aca="false">ROUND(LOG(R11,2),2)</f>
        <v>4.81</v>
      </c>
      <c r="T11" s="27" t="n">
        <f aca="false">ROUND(100*R11/$B11,2)</f>
        <v>95.24</v>
      </c>
      <c r="U11" s="12" t="n">
        <v>1.4</v>
      </c>
      <c r="V11" s="29" t="n">
        <f aca="false">ROUND(LOG(U11,2),2)</f>
        <v>0.49</v>
      </c>
      <c r="W11" s="27" t="n">
        <f aca="false">ROUND(100*U11/$B11,2)</f>
        <v>4.76</v>
      </c>
      <c r="X11" s="12" t="n">
        <v>7.9</v>
      </c>
      <c r="Y11" s="29" t="n">
        <f aca="false">ROUND(LOG(X11,2),2)</f>
        <v>2.98</v>
      </c>
      <c r="Z11" s="27" t="n">
        <f aca="false">ROUND(100*X11/$B11,2)</f>
        <v>26.87</v>
      </c>
      <c r="AB11" s="0" t="n">
        <f aca="false">B11</f>
        <v>29.4</v>
      </c>
      <c r="AC11" s="0" t="n">
        <f aca="false">L11+O11+R11</f>
        <v>28.7028</v>
      </c>
      <c r="AD11" s="0" t="n">
        <f aca="false">N11+Q11+T11</f>
        <v>97.63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58.4</v>
      </c>
      <c r="C12" s="30" t="n">
        <f aca="false">ROUND(LOG(B12,2),2)</f>
        <v>5.87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152</v>
      </c>
      <c r="L12" s="16" t="n">
        <v>0.016</v>
      </c>
      <c r="M12" s="0" t="n">
        <f aca="false">ROUND(LOG(L12,2),2)</f>
        <v>-5.97</v>
      </c>
      <c r="N12" s="30" t="n">
        <f aca="false">ROUND(100*L12/$B12,2)</f>
        <v>0.03</v>
      </c>
      <c r="O12" s="16" t="n">
        <v>1.4</v>
      </c>
      <c r="P12" s="0" t="n">
        <f aca="false">ROUND(LOG(O12,2),2)</f>
        <v>0.49</v>
      </c>
      <c r="Q12" s="30" t="n">
        <f aca="false">ROUND(100*O12/$B12,2)</f>
        <v>2.4</v>
      </c>
      <c r="R12" s="16" t="n">
        <v>55.3</v>
      </c>
      <c r="S12" s="0" t="n">
        <f aca="false">ROUND(LOG(R12,2),2)</f>
        <v>5.79</v>
      </c>
      <c r="T12" s="30" t="n">
        <f aca="false">ROUND(100*R12/$B12,2)</f>
        <v>94.69</v>
      </c>
      <c r="U12" s="16" t="n">
        <v>2.8</v>
      </c>
      <c r="V12" s="0" t="n">
        <f aca="false">ROUND(LOG(U12,2),2)</f>
        <v>1.49</v>
      </c>
      <c r="W12" s="30" t="n">
        <f aca="false">ROUND(100*U12/$B12,2)</f>
        <v>4.79</v>
      </c>
      <c r="X12" s="16" t="n">
        <v>14.3</v>
      </c>
      <c r="Y12" s="0" t="n">
        <f aca="false">ROUND(LOG(X12,2),2)</f>
        <v>3.84</v>
      </c>
      <c r="Z12" s="30" t="n">
        <f aca="false">ROUND(100*X12/$B12,2)</f>
        <v>24.49</v>
      </c>
      <c r="AB12" s="0" t="n">
        <f aca="false">B12</f>
        <v>58.4</v>
      </c>
      <c r="AC12" s="0" t="n">
        <f aca="false">L12+O12+R12</f>
        <v>56.716</v>
      </c>
      <c r="AD12" s="0" t="n">
        <f aca="false">N12+Q12+T12</f>
        <v>97.12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116</v>
      </c>
      <c r="C13" s="27" t="n">
        <f aca="false">ROUND(LOG(B13,2),2)</f>
        <v>6.86</v>
      </c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/>
      <c r="L13" s="12" t="n">
        <v>0.0029</v>
      </c>
      <c r="M13" s="29" t="n">
        <f aca="false">ROUND(LOG(L13,2),2)</f>
        <v>-8.43</v>
      </c>
      <c r="N13" s="27" t="n">
        <f aca="false">ROUND(100*L13/$B13,2)</f>
        <v>0</v>
      </c>
      <c r="O13" s="12" t="n">
        <v>2.7</v>
      </c>
      <c r="P13" s="29" t="n">
        <f aca="false">ROUND(LOG(O13,2),2)</f>
        <v>1.43</v>
      </c>
      <c r="Q13" s="27" t="n">
        <f aca="false">ROUND(100*O13/$B13,2)</f>
        <v>2.33</v>
      </c>
      <c r="R13" s="12" t="n">
        <v>111</v>
      </c>
      <c r="S13" s="29" t="n">
        <f aca="false">ROUND(LOG(R13,2),2)</f>
        <v>6.79</v>
      </c>
      <c r="T13" s="27" t="n">
        <f aca="false">ROUND(100*R13/$B13,2)</f>
        <v>95.69</v>
      </c>
      <c r="U13" s="12" t="n">
        <v>6.2</v>
      </c>
      <c r="V13" s="29" t="n">
        <f aca="false">ROUND(LOG(U13,2),2)</f>
        <v>2.63</v>
      </c>
      <c r="W13" s="27" t="n">
        <f aca="false">ROUND(100*U13/$B13,2)</f>
        <v>5.34</v>
      </c>
      <c r="X13" s="12" t="n">
        <v>31.2</v>
      </c>
      <c r="Y13" s="29" t="n">
        <f aca="false">ROUND(LOG(X13,2),2)</f>
        <v>4.96</v>
      </c>
      <c r="Z13" s="27" t="n">
        <f aca="false">ROUND(100*X13/$B13,2)</f>
        <v>26.9</v>
      </c>
      <c r="AB13" s="0" t="n">
        <f aca="false">B13</f>
        <v>116</v>
      </c>
      <c r="AC13" s="0" t="n">
        <f aca="false">L13+O13+R13</f>
        <v>113.7029</v>
      </c>
      <c r="AD13" s="0" t="n">
        <f aca="false">N13+Q13+T13</f>
        <v>98.02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 t="n">
        <v>338</v>
      </c>
      <c r="C14" s="21" t="n">
        <f aca="false">ROUND(LOG(B14,2),2)</f>
        <v>8.4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 t="n">
        <v>993</v>
      </c>
      <c r="L14" s="20" t="n">
        <v>0.0017</v>
      </c>
      <c r="M14" s="35" t="n">
        <f aca="false">ROUND(LOG(L14,2),2)</f>
        <v>-9.2</v>
      </c>
      <c r="N14" s="21" t="n">
        <f aca="false">ROUND(100*L14/$B14,2)</f>
        <v>0</v>
      </c>
      <c r="O14" s="20" t="n">
        <v>9.36</v>
      </c>
      <c r="P14" s="35" t="n">
        <f aca="false">ROUND(LOG(O14,2),2)</f>
        <v>3.23</v>
      </c>
      <c r="Q14" s="30" t="n">
        <f aca="false">ROUND(100*O14/$B14,2)</f>
        <v>2.77</v>
      </c>
      <c r="R14" s="20" t="n">
        <v>323</v>
      </c>
      <c r="S14" s="35" t="n">
        <f aca="false">ROUND(LOG(R14,2),2)</f>
        <v>8.34</v>
      </c>
      <c r="T14" s="30" t="n">
        <f aca="false">ROUND(100*R14/$B14,2)</f>
        <v>95.56</v>
      </c>
      <c r="U14" s="20" t="n">
        <v>24</v>
      </c>
      <c r="V14" s="35" t="n">
        <f aca="false">ROUND(LOG(U14,2),2)</f>
        <v>4.58</v>
      </c>
      <c r="W14" s="30" t="n">
        <f aca="false">ROUND(100*U14/$B14,2)</f>
        <v>7.1</v>
      </c>
      <c r="X14" s="20" t="n">
        <v>98</v>
      </c>
      <c r="Y14" s="35" t="n">
        <f aca="false">ROUND(LOG(X14,2),2)</f>
        <v>6.61</v>
      </c>
      <c r="Z14" s="30" t="n">
        <f aca="false">ROUND(100*X14/$B14,2)</f>
        <v>28.99</v>
      </c>
      <c r="AB14" s="0" t="n">
        <f aca="false">B14</f>
        <v>338</v>
      </c>
      <c r="AC14" s="0" t="n">
        <f aca="false">L14+O14+R14+X14</f>
        <v>430.3617</v>
      </c>
      <c r="AD14" s="0" t="n">
        <f aca="false">N14+Q14+T14+Z14</f>
        <v>127.32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2020-08-04T07:27:53Z</dcterms:modified>
  <cp:revision>64</cp:revision>
  <dc:subject/>
  <dc:title/>
</cp:coreProperties>
</file>