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umm\OneDrive\Desktop\Analysis Projects\Crowdfunding Analysis\"/>
    </mc:Choice>
  </mc:AlternateContent>
  <xr:revisionPtr revIDLastSave="0" documentId="13_ncr:1_{CFEC8F6A-20B7-4C59-A95B-BB9FA89A3F8D}" xr6:coauthVersionLast="47" xr6:coauthVersionMax="47" xr10:uidLastSave="{00000000-0000-0000-0000-000000000000}"/>
  <bookViews>
    <workbookView xWindow="-120" yWindow="-120" windowWidth="29040" windowHeight="15840" firstSheet="3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Chart1" sheetId="10" r:id="rId4"/>
    <sheet name="Kickstarter" sheetId="1" r:id="rId5"/>
    <sheet name="Successful US Kickstarters" sheetId="7" r:id="rId6"/>
    <sheet name="Failed US Kickstarters" sheetId="8" r:id="rId7"/>
    <sheet name="Descriptive Statistics." sheetId="9" r:id="rId8"/>
    <sheet name="Sheet5" sheetId="6" r:id="rId9"/>
    <sheet name="Edinburgh Research" sheetId="5" r:id="rId10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C6" i="9"/>
  <c r="C5" i="9"/>
  <c r="C4" i="9"/>
  <c r="B14" i="9"/>
  <c r="B7" i="9"/>
  <c r="B13" i="9"/>
  <c r="B12" i="9"/>
  <c r="B6" i="9"/>
  <c r="B5" i="9"/>
  <c r="B11" i="9"/>
  <c r="B4" i="9"/>
  <c r="C10" i="9"/>
  <c r="B10" i="9"/>
  <c r="B9" i="9"/>
  <c r="C9" i="9"/>
  <c r="C3" i="9"/>
  <c r="B3" i="9"/>
  <c r="C2" i="9"/>
  <c r="B2" i="9"/>
  <c r="F2" i="5"/>
  <c r="F3" i="5"/>
  <c r="F4" i="5"/>
  <c r="F5" i="5"/>
  <c r="F6" i="5"/>
  <c r="F1" i="5"/>
  <c r="E1" i="5"/>
  <c r="D2" i="5"/>
  <c r="D3" i="5"/>
  <c r="D4" i="5"/>
  <c r="D5" i="5"/>
  <c r="D6" i="5"/>
  <c r="D1" i="5"/>
  <c r="C2" i="5"/>
  <c r="C3" i="5"/>
  <c r="C4" i="5"/>
  <c r="C5" i="5"/>
  <c r="C6" i="5"/>
  <c r="C1" i="5"/>
  <c r="B2" i="5"/>
  <c r="B3" i="5"/>
  <c r="B4" i="5"/>
  <c r="B5" i="5"/>
  <c r="B6" i="5"/>
  <c r="B1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645" i="1"/>
  <c r="O2985" i="1"/>
  <c r="O1950" i="1"/>
  <c r="O1947" i="1"/>
  <c r="O1968" i="1"/>
  <c r="O2025" i="1"/>
  <c r="O2075" i="1"/>
  <c r="O271" i="1"/>
  <c r="O2024" i="1"/>
  <c r="O2029" i="1"/>
  <c r="O2064" i="1"/>
  <c r="O334" i="1"/>
  <c r="O1919" i="1"/>
  <c r="O3036" i="1"/>
  <c r="O2607" i="1"/>
  <c r="O2728" i="1"/>
  <c r="O3840" i="1"/>
  <c r="O3559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06" i="1"/>
  <c r="O1007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691" i="1"/>
  <c r="O2054" i="1"/>
  <c r="O2011" i="1"/>
  <c r="O1970" i="1"/>
  <c r="O2008" i="1"/>
  <c r="O2006" i="1"/>
  <c r="O2004" i="1"/>
  <c r="O1953" i="1"/>
  <c r="O701" i="1"/>
  <c r="O2058" i="1"/>
  <c r="O297" i="1"/>
  <c r="O1750" i="1"/>
  <c r="O2071" i="1"/>
  <c r="O2033" i="1"/>
  <c r="O2051" i="1"/>
  <c r="O1482" i="1"/>
  <c r="O2079" i="1"/>
  <c r="O395" i="1"/>
  <c r="O2735" i="1"/>
  <c r="O1951" i="1"/>
  <c r="O980" i="1"/>
  <c r="O327" i="1"/>
  <c r="O403" i="1"/>
  <c r="O290" i="1"/>
  <c r="O360" i="1"/>
  <c r="O3000" i="1"/>
  <c r="O2711" i="1"/>
  <c r="O2310" i="1"/>
  <c r="O1952" i="1"/>
  <c r="O3125" i="1"/>
  <c r="O1338" i="1"/>
  <c r="O2118" i="1"/>
  <c r="O737" i="1"/>
  <c r="O1313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3693" i="1"/>
  <c r="O1308" i="1"/>
  <c r="O335" i="1"/>
  <c r="O643" i="1"/>
  <c r="O1469" i="1"/>
  <c r="O3006" i="1"/>
  <c r="O349" i="1"/>
  <c r="O1683" i="1"/>
  <c r="O333" i="1"/>
  <c r="O2342" i="1"/>
  <c r="O286" i="1"/>
  <c r="O3650" i="1"/>
  <c r="O389" i="1"/>
  <c r="O368" i="1"/>
  <c r="O1523" i="1"/>
  <c r="O243" i="1"/>
  <c r="O2329" i="1"/>
  <c r="O2611" i="1"/>
  <c r="O1954" i="1"/>
  <c r="O2998" i="1"/>
  <c r="O3168" i="1"/>
  <c r="O1532" i="1"/>
  <c r="O1019" i="1"/>
  <c r="O650" i="1"/>
  <c r="O342" i="1"/>
  <c r="O357" i="1"/>
  <c r="O3549" i="1"/>
  <c r="O2056" i="1"/>
  <c r="O2708" i="1"/>
  <c r="O363" i="1"/>
  <c r="O26" i="1"/>
  <c r="O259" i="1"/>
  <c r="O406" i="1"/>
  <c r="O709" i="1"/>
  <c r="O323" i="1"/>
  <c r="O2332" i="1"/>
  <c r="O332" i="1"/>
  <c r="O2456" i="1"/>
  <c r="O3239" i="1"/>
  <c r="O3217" i="1"/>
  <c r="O353" i="1"/>
  <c r="O346" i="1"/>
  <c r="O2032" i="1"/>
  <c r="O1345" i="1"/>
  <c r="O1371" i="1"/>
  <c r="O1473" i="1"/>
  <c r="O328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078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671" i="1"/>
  <c r="O319" i="1"/>
  <c r="O660" i="1"/>
  <c r="O2648" i="1"/>
  <c r="O3068" i="1"/>
  <c r="O34" i="1"/>
  <c r="O2705" i="1"/>
  <c r="O2270" i="1"/>
  <c r="O2944" i="1"/>
  <c r="O856" i="1"/>
  <c r="O2732" i="1"/>
  <c r="O280" i="1"/>
  <c r="O1317" i="1"/>
  <c r="O1219" i="1"/>
  <c r="O295" i="1"/>
  <c r="O2252" i="1"/>
  <c r="O2272" i="1"/>
  <c r="O963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695" i="1"/>
  <c r="O2716" i="1"/>
  <c r="O352" i="1"/>
  <c r="O2618" i="1"/>
  <c r="O1000" i="1"/>
  <c r="O3016" i="1"/>
  <c r="O2989" i="1"/>
  <c r="O3037" i="1"/>
  <c r="O324" i="1"/>
  <c r="O1516" i="1"/>
  <c r="O2334" i="1"/>
  <c r="O387" i="1"/>
  <c r="O713" i="1"/>
  <c r="O2331" i="1"/>
  <c r="O1912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61" i="1"/>
  <c r="O2444" i="1"/>
  <c r="O256" i="1"/>
  <c r="O1528" i="1"/>
  <c r="O3213" i="1"/>
  <c r="O3261" i="1"/>
  <c r="O2459" i="1"/>
  <c r="O2612" i="1"/>
  <c r="O420" i="1"/>
  <c r="O39" i="1"/>
  <c r="O309" i="1"/>
  <c r="O1114" i="1"/>
  <c r="O3019" i="1"/>
  <c r="O1186" i="1"/>
  <c r="O1269" i="1"/>
  <c r="O985" i="1"/>
  <c r="O1504" i="1"/>
  <c r="O2227" i="1"/>
  <c r="O3247" i="1"/>
  <c r="O1195" i="1"/>
  <c r="O644" i="1"/>
  <c r="O2189" i="1"/>
  <c r="O1971" i="1"/>
  <c r="O2338" i="1"/>
  <c r="O2269" i="1"/>
  <c r="O1976" i="1"/>
  <c r="O1969" i="1"/>
  <c r="O2273" i="1"/>
  <c r="O152" i="1"/>
  <c r="O2073" i="1"/>
  <c r="O1212" i="1"/>
  <c r="O2710" i="1"/>
  <c r="O2445" i="1"/>
  <c r="O2991" i="1"/>
  <c r="O1541" i="1"/>
  <c r="O732" i="1"/>
  <c r="O2080" i="1"/>
  <c r="O2495" i="1"/>
  <c r="O981" i="1"/>
  <c r="O1026" i="1"/>
  <c r="O3149" i="1"/>
  <c r="O2633" i="1"/>
  <c r="O386" i="1"/>
  <c r="O29" i="1"/>
  <c r="O2188" i="1"/>
  <c r="O1299" i="1"/>
  <c r="O3041" i="1"/>
  <c r="O277" i="1"/>
  <c r="O3231" i="1"/>
  <c r="O263" i="1"/>
  <c r="O218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72" i="1"/>
  <c r="O1225" i="1"/>
  <c r="O2225" i="1"/>
  <c r="O2192" i="1"/>
  <c r="O1965" i="1"/>
  <c r="O1531" i="1"/>
  <c r="O1271" i="1"/>
  <c r="O2312" i="1"/>
  <c r="O1525" i="1"/>
  <c r="O962" i="1"/>
  <c r="O1510" i="1"/>
  <c r="O23" i="1"/>
  <c r="O2249" i="1"/>
  <c r="O416" i="1"/>
  <c r="O394" i="1"/>
  <c r="O2239" i="1"/>
  <c r="O2170" i="1"/>
  <c r="O2093" i="1"/>
  <c r="O1097" i="1"/>
  <c r="O311" i="1"/>
  <c r="O285" i="1"/>
  <c r="O2540" i="1"/>
  <c r="O1339" i="1"/>
  <c r="O517" i="1"/>
  <c r="O2228" i="1"/>
  <c r="O2720" i="1"/>
  <c r="O1522" i="1"/>
  <c r="O2307" i="1"/>
  <c r="O1511" i="1"/>
  <c r="O2666" i="1"/>
  <c r="O823" i="1"/>
  <c r="O281" i="1"/>
  <c r="O686" i="1"/>
  <c r="O1518" i="1"/>
  <c r="O315" i="1"/>
  <c r="O1209" i="1"/>
  <c r="O1221" i="1"/>
  <c r="O1205" i="1"/>
  <c r="O1977" i="1"/>
  <c r="O1468" i="1"/>
  <c r="O2110" i="1"/>
  <c r="O1507" i="1"/>
  <c r="O1512" i="1"/>
  <c r="O3276" i="1"/>
  <c r="O2195" i="1"/>
  <c r="O1199" i="1"/>
  <c r="O1955" i="1"/>
  <c r="O1520" i="1"/>
  <c r="O2059" i="1"/>
  <c r="O2730" i="1"/>
  <c r="O1477" i="1"/>
  <c r="O2676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08" i="1"/>
  <c r="O1940" i="1"/>
  <c r="O318" i="1"/>
  <c r="O1282" i="1"/>
  <c r="O1021" i="1"/>
  <c r="O1777" i="1"/>
  <c r="O2159" i="1"/>
  <c r="O340" i="1"/>
  <c r="O3045" i="1"/>
  <c r="O3404" i="1"/>
  <c r="O288" i="1"/>
  <c r="O2046" i="1"/>
  <c r="O1755" i="1"/>
  <c r="O242" i="1"/>
  <c r="O1006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1002" i="1"/>
  <c r="O2160" i="1"/>
  <c r="O954" i="1"/>
  <c r="O59" i="1"/>
  <c r="O3288" i="1"/>
  <c r="O682" i="1"/>
  <c r="O961" i="1"/>
  <c r="O2452" i="1"/>
  <c r="O1832" i="1"/>
  <c r="O953" i="1"/>
  <c r="O1463" i="1"/>
  <c r="O2340" i="1"/>
  <c r="O3222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165" i="1"/>
  <c r="O1206" i="1"/>
  <c r="O743" i="1"/>
  <c r="O3256" i="1"/>
  <c r="O1343" i="1"/>
  <c r="O995" i="1"/>
  <c r="O1207" i="1"/>
  <c r="O415" i="1"/>
  <c r="O1281" i="1"/>
  <c r="O1196" i="1"/>
  <c r="O2523" i="1"/>
  <c r="O1187" i="1"/>
  <c r="O370" i="1"/>
  <c r="O827" i="1"/>
  <c r="O399" i="1"/>
  <c r="O3264" i="1"/>
  <c r="O2194" i="1"/>
  <c r="O2658" i="1"/>
  <c r="O2604" i="1"/>
  <c r="O656" i="1"/>
  <c r="O957" i="1"/>
  <c r="O2717" i="1"/>
  <c r="O1538" i="1"/>
  <c r="O1260" i="1"/>
  <c r="O1539" i="1"/>
  <c r="O1892" i="1"/>
  <c r="O2725" i="1"/>
  <c r="O2734" i="1"/>
  <c r="O1270" i="1"/>
  <c r="O379" i="1"/>
  <c r="O3130" i="1"/>
  <c r="O2339" i="1"/>
  <c r="O3046" i="1"/>
  <c r="O82" i="1"/>
  <c r="O310" i="1"/>
  <c r="O3679" i="1"/>
  <c r="O3216" i="1"/>
  <c r="O3220" i="1"/>
  <c r="O1765" i="1"/>
  <c r="O362" i="1"/>
  <c r="O3250" i="1"/>
  <c r="O1306" i="1"/>
  <c r="O30" i="1"/>
  <c r="O18" i="1"/>
  <c r="O51" i="1"/>
  <c r="O527" i="1"/>
  <c r="O3318" i="1"/>
  <c r="O2637" i="1"/>
  <c r="O351" i="1"/>
  <c r="O2613" i="1"/>
  <c r="O53" i="1"/>
  <c r="O2608" i="1"/>
  <c r="O3007" i="1"/>
  <c r="O3622" i="1"/>
  <c r="O2616" i="1"/>
  <c r="O419" i="1"/>
  <c r="O3" i="1"/>
  <c r="O1751" i="1"/>
  <c r="O1945" i="1"/>
  <c r="O2244" i="1"/>
  <c r="O1963" i="1"/>
  <c r="O2018" i="1"/>
  <c r="O2196" i="1"/>
  <c r="O2729" i="1"/>
  <c r="O700" i="1"/>
  <c r="O2052" i="1"/>
  <c r="O45" i="1"/>
  <c r="O2039" i="1"/>
  <c r="O2081" i="1"/>
  <c r="O2186" i="1"/>
  <c r="O1794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690" i="1"/>
  <c r="O792" i="1"/>
  <c r="O1354" i="1"/>
  <c r="O1197" i="1"/>
  <c r="O1336" i="1"/>
  <c r="O2139" i="1"/>
  <c r="O3258" i="1"/>
  <c r="O755" i="1"/>
  <c r="O2805" i="1"/>
  <c r="O3244" i="1"/>
  <c r="O971" i="1"/>
  <c r="O1845" i="1"/>
  <c r="O2044" i="1"/>
  <c r="O534" i="1"/>
  <c r="O1772" i="1"/>
  <c r="O3470" i="1"/>
  <c r="O2987" i="1"/>
  <c r="O547" i="1"/>
  <c r="O2048" i="1"/>
  <c r="O842" i="1"/>
  <c r="O2718" i="1"/>
  <c r="O3483" i="1"/>
  <c r="O1836" i="1"/>
  <c r="O1030" i="1"/>
  <c r="O354" i="1"/>
  <c r="O54" i="1"/>
  <c r="O2009" i="1"/>
  <c r="O1009" i="1"/>
  <c r="O2453" i="1"/>
  <c r="O1272" i="1"/>
  <c r="O3391" i="1"/>
  <c r="O1399" i="1"/>
  <c r="O2968" i="1"/>
  <c r="O251" i="1"/>
  <c r="O402" i="1"/>
  <c r="O1031" i="1"/>
  <c r="O1381" i="1"/>
  <c r="O3248" i="1"/>
  <c r="O71" i="1"/>
  <c r="O1311" i="1"/>
  <c r="O1941" i="1"/>
  <c r="O615" i="1"/>
  <c r="O2795" i="1"/>
  <c r="O1646" i="1"/>
  <c r="O397" i="1"/>
  <c r="O679" i="1"/>
  <c r="O2451" i="1"/>
  <c r="O1033" i="1"/>
  <c r="O2965" i="1"/>
  <c r="O262" i="1"/>
  <c r="O2820" i="1"/>
  <c r="O751" i="1"/>
  <c r="O4024" i="1"/>
  <c r="O1315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219" i="1"/>
  <c r="O1782" i="1"/>
  <c r="O3024" i="1"/>
  <c r="O673" i="1"/>
  <c r="O529" i="1"/>
  <c r="O3457" i="1"/>
  <c r="O304" i="1"/>
  <c r="O3402" i="1"/>
  <c r="O3408" i="1"/>
  <c r="O2813" i="1"/>
  <c r="O1001" i="1"/>
  <c r="O3290" i="1"/>
  <c r="O2541" i="1"/>
  <c r="O1635" i="1"/>
  <c r="O2992" i="1"/>
  <c r="O1810" i="1"/>
  <c r="O2077" i="1"/>
  <c r="O269" i="1"/>
  <c r="O2282" i="1"/>
  <c r="O364" i="1"/>
  <c r="O2043" i="1"/>
  <c r="O3211" i="1"/>
  <c r="O1319" i="1"/>
  <c r="O1470" i="1"/>
  <c r="O3092" i="1"/>
  <c r="O1268" i="1"/>
  <c r="O2830" i="1"/>
  <c r="O3435" i="1"/>
  <c r="O1897" i="1"/>
  <c r="O2254" i="1"/>
  <c r="O1220" i="1"/>
  <c r="O2201" i="1"/>
  <c r="O1401" i="1"/>
  <c r="O1191" i="1"/>
  <c r="O1749" i="1"/>
  <c r="O2313" i="1"/>
  <c r="O3081" i="1"/>
  <c r="O1521" i="1"/>
  <c r="O1852" i="1"/>
  <c r="O3362" i="1"/>
  <c r="O9" i="1"/>
  <c r="O365" i="1"/>
  <c r="O1857" i="1"/>
  <c r="O1189" i="1"/>
  <c r="O57" i="1"/>
  <c r="O2279" i="1"/>
  <c r="O2675" i="1"/>
  <c r="O2" i="1"/>
  <c r="O2253" i="1"/>
  <c r="O1797" i="1"/>
  <c r="O2232" i="1"/>
  <c r="O674" i="1"/>
  <c r="O736" i="1"/>
  <c r="O3243" i="1"/>
  <c r="O1756" i="1"/>
  <c r="O3895" i="1"/>
  <c r="O2993" i="1"/>
  <c r="O337" i="1"/>
  <c r="O3018" i="1"/>
  <c r="O326" i="1"/>
  <c r="O2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3048" i="1"/>
  <c r="O1693" i="1"/>
  <c r="O1663" i="1"/>
  <c r="O2105" i="1"/>
  <c r="O3365" i="1"/>
  <c r="O1029" i="1"/>
  <c r="O1536" i="1"/>
  <c r="O1627" i="1"/>
  <c r="O3714" i="1"/>
  <c r="O1948" i="1"/>
  <c r="O2474" i="1"/>
  <c r="O1139" i="1"/>
  <c r="O307" i="1"/>
  <c r="O1368" i="1"/>
  <c r="O400" i="1"/>
  <c r="O1938" i="1"/>
  <c r="O2265" i="1"/>
  <c r="O2535" i="1"/>
  <c r="O3588" i="1"/>
  <c r="O2223" i="1"/>
  <c r="O2443" i="1"/>
  <c r="O1188" i="1"/>
  <c r="O1785" i="1"/>
  <c r="O1802" i="1"/>
  <c r="O375" i="1"/>
  <c r="O730" i="1"/>
  <c r="O1819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156" i="1"/>
  <c r="O1283" i="1"/>
  <c r="O710" i="1"/>
  <c r="O366" i="1"/>
  <c r="O681" i="1"/>
  <c r="O221" i="1"/>
  <c r="O3173" i="1"/>
  <c r="O3004" i="1"/>
  <c r="O67" i="1"/>
  <c r="O2250" i="1"/>
  <c r="O726" i="1"/>
  <c r="O3260" i="1"/>
  <c r="O2115" i="1"/>
  <c r="O1686" i="1"/>
  <c r="O3633" i="1"/>
  <c r="O1540" i="1"/>
  <c r="O3230" i="1"/>
  <c r="O3184" i="1"/>
  <c r="O3022" i="1"/>
  <c r="O749" i="1"/>
  <c r="O1028" i="1"/>
  <c r="O1015" i="1"/>
  <c r="O1373" i="1"/>
  <c r="O2692" i="1"/>
  <c r="O1624" i="1"/>
  <c r="O1256" i="1"/>
  <c r="O1506" i="1"/>
  <c r="O1045" i="1"/>
  <c r="O1280" i="1"/>
  <c r="O1264" i="1"/>
  <c r="O371" i="1"/>
  <c r="O3066" i="1"/>
  <c r="O1215" i="1"/>
  <c r="O2552" i="1"/>
  <c r="O3312" i="1"/>
  <c r="O2532" i="1"/>
  <c r="O2305" i="1"/>
  <c r="O1899" i="1"/>
  <c r="O1478" i="1"/>
  <c r="O2266" i="1"/>
  <c r="O487" i="1"/>
  <c r="O1935" i="1"/>
  <c r="O2057" i="1"/>
  <c r="O741" i="1"/>
  <c r="O38" i="1"/>
  <c r="O2598" i="1"/>
  <c r="O1944" i="1"/>
  <c r="O1660" i="1"/>
  <c r="O3268" i="1"/>
  <c r="O376" i="1"/>
  <c r="O104" i="1"/>
  <c r="O1363" i="1"/>
  <c r="O2087" i="1"/>
  <c r="O1807" i="1"/>
  <c r="O1436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066" i="1"/>
  <c r="O2129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3109" i="1"/>
  <c r="O2100" i="1"/>
  <c r="O3215" i="1"/>
  <c r="O3386" i="1"/>
  <c r="O1332" i="1"/>
  <c r="O2498" i="1"/>
  <c r="O2824" i="1"/>
  <c r="O896" i="1"/>
  <c r="O3334" i="1"/>
  <c r="O1350" i="1"/>
  <c r="O3241" i="1"/>
  <c r="O1307" i="1"/>
  <c r="O3281" i="1"/>
  <c r="O3576" i="1"/>
  <c r="O482" i="1"/>
  <c r="O1860" i="1"/>
  <c r="O1259" i="1"/>
  <c r="O2714" i="1"/>
  <c r="O836" i="1"/>
  <c r="O283" i="1"/>
  <c r="O2549" i="1"/>
  <c r="O1746" i="1"/>
  <c r="O134" i="1"/>
  <c r="O3555" i="1"/>
  <c r="O3251" i="1"/>
  <c r="O1758" i="1"/>
  <c r="O2166" i="1"/>
  <c r="O3544" i="1"/>
  <c r="O3158" i="1"/>
  <c r="O828" i="1"/>
  <c r="O3146" i="1"/>
  <c r="O485" i="1"/>
  <c r="O3350" i="1"/>
  <c r="O3299" i="1"/>
  <c r="O806" i="1"/>
  <c r="O2190" i="1"/>
  <c r="O2859" i="1"/>
  <c r="O325" i="1"/>
  <c r="O1034" i="1"/>
  <c r="O1767" i="1"/>
  <c r="O1934" i="1"/>
  <c r="O35" i="1"/>
  <c r="O2187" i="1"/>
  <c r="O1972" i="1"/>
  <c r="O1217" i="1"/>
  <c r="O1079" i="1"/>
  <c r="O2234" i="1"/>
  <c r="O1534" i="1"/>
  <c r="O2246" i="1"/>
  <c r="O2635" i="1"/>
  <c r="O248" i="1"/>
  <c r="O540" i="1"/>
  <c r="O320" i="1"/>
  <c r="O2023" i="1"/>
  <c r="O2242" i="1"/>
  <c r="O3073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515" i="1"/>
  <c r="O974" i="1"/>
  <c r="O1655" i="1"/>
  <c r="O2447" i="1"/>
  <c r="O3030" i="1"/>
  <c r="O2448" i="1"/>
  <c r="O3191" i="1"/>
  <c r="O1799" i="1"/>
  <c r="O3050" i="1"/>
  <c r="O1762" i="1"/>
  <c r="O1466" i="1"/>
  <c r="O444" i="1"/>
  <c r="O3064" i="1"/>
  <c r="O3536" i="1"/>
  <c r="O946" i="1"/>
  <c r="O63" i="1"/>
  <c r="O2740" i="1"/>
  <c r="O2296" i="1"/>
  <c r="O3111" i="1"/>
  <c r="O3614" i="1"/>
  <c r="O788" i="1"/>
  <c r="O989" i="1"/>
  <c r="O115" i="1"/>
  <c r="O1011" i="1"/>
  <c r="O1390" i="1"/>
  <c r="O473" i="1"/>
  <c r="O249" i="1"/>
  <c r="O2303" i="1"/>
  <c r="O956" i="1"/>
  <c r="O1036" i="1"/>
  <c r="O2631" i="1"/>
  <c r="O390" i="1"/>
  <c r="O2178" i="1"/>
  <c r="O733" i="1"/>
  <c r="O2809" i="1"/>
  <c r="O1645" i="1"/>
  <c r="O1936" i="1"/>
  <c r="O739" i="1"/>
  <c r="O1090" i="1"/>
  <c r="O1568" i="1"/>
  <c r="O3283" i="1"/>
  <c r="O1623" i="1"/>
  <c r="O2320" i="1"/>
  <c r="O525" i="1"/>
  <c r="O2870" i="1"/>
  <c r="O13" i="1"/>
  <c r="O847" i="1"/>
  <c r="O293" i="1"/>
  <c r="O3104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4035" i="1"/>
  <c r="O1320" i="1"/>
  <c r="O2814" i="1"/>
  <c r="O703" i="1"/>
  <c r="O120" i="1"/>
  <c r="O3491" i="1"/>
  <c r="O321" i="1"/>
  <c r="O754" i="1"/>
  <c r="O270" i="1"/>
  <c r="O267" i="1"/>
  <c r="O1647" i="1"/>
  <c r="O1370" i="1"/>
  <c r="O3700" i="1"/>
  <c r="O2699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1323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1816" i="1"/>
  <c r="O2655" i="1"/>
  <c r="O1182" i="1"/>
  <c r="O2116" i="1"/>
  <c r="O3091" i="1"/>
  <c r="O2787" i="1"/>
  <c r="O523" i="1"/>
  <c r="O3333" i="1"/>
  <c r="O1251" i="1"/>
  <c r="O1352" i="1"/>
  <c r="O114" i="1"/>
  <c r="O3371" i="1"/>
  <c r="O1309" i="1"/>
  <c r="O247" i="1"/>
  <c r="O3750" i="1"/>
  <c r="O3210" i="1"/>
  <c r="O3755" i="1"/>
  <c r="O924" i="1"/>
  <c r="O2663" i="1"/>
  <c r="O1616" i="1"/>
  <c r="O3466" i="1"/>
  <c r="O746" i="1"/>
  <c r="O522" i="1"/>
  <c r="O2984" i="1"/>
  <c r="O2976" i="1"/>
  <c r="O761" i="1"/>
  <c r="O2800" i="1"/>
  <c r="O2981" i="1"/>
  <c r="O843" i="1"/>
  <c r="O2659" i="1"/>
  <c r="O3353" i="1"/>
  <c r="O2055" i="1"/>
  <c r="O3762" i="1"/>
  <c r="O838" i="1"/>
  <c r="O2546" i="1"/>
  <c r="O3723" i="1"/>
  <c r="O2966" i="1"/>
  <c r="O108" i="1"/>
  <c r="O2409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2047" i="1"/>
  <c r="O1348" i="1"/>
  <c r="O3475" i="1"/>
  <c r="O1202" i="1"/>
  <c r="O396" i="1"/>
  <c r="O2197" i="1"/>
  <c r="O1037" i="1"/>
  <c r="O1806" i="1"/>
  <c r="O2278" i="1"/>
  <c r="O1887" i="1"/>
  <c r="O3295" i="1"/>
  <c r="O1433" i="1"/>
  <c r="O2289" i="1"/>
  <c r="O1784" i="1"/>
  <c r="O3278" i="1"/>
  <c r="O3023" i="1"/>
  <c r="O3219" i="1"/>
  <c r="O1038" i="1"/>
  <c r="O2164" i="1"/>
  <c r="O1805" i="1"/>
  <c r="O3783" i="1"/>
  <c r="O292" i="1"/>
  <c r="O3799" i="1"/>
  <c r="O1638" i="1"/>
  <c r="O62" i="1"/>
  <c r="O3725" i="1"/>
  <c r="O3162" i="1"/>
  <c r="O3346" i="1"/>
  <c r="O3758" i="1"/>
  <c r="O1654" i="1"/>
  <c r="O119" i="1"/>
  <c r="O2533" i="1"/>
  <c r="O3113" i="1"/>
  <c r="O2810" i="1"/>
  <c r="O810" i="1"/>
  <c r="O3676" i="1"/>
  <c r="O752" i="1"/>
  <c r="O1400" i="1"/>
  <c r="O3186" i="1"/>
  <c r="O3726" i="1"/>
  <c r="O2175" i="1"/>
  <c r="O3181" i="1"/>
  <c r="O3020" i="1"/>
  <c r="O2247" i="1"/>
  <c r="O2204" i="1"/>
  <c r="O2026" i="1"/>
  <c r="O1978" i="1"/>
  <c r="O3148" i="1"/>
  <c r="O1224" i="1"/>
  <c r="O1632" i="1"/>
  <c r="O2501" i="1"/>
  <c r="O1377" i="1"/>
  <c r="O2653" i="1"/>
  <c r="O276" i="1"/>
  <c r="O852" i="1"/>
  <c r="O2065" i="1"/>
  <c r="O278" i="1"/>
  <c r="O382" i="1"/>
  <c r="O2240" i="1"/>
  <c r="O1702" i="1"/>
  <c r="O1389" i="1"/>
  <c r="O329" i="1"/>
  <c r="O1003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1068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669" i="1"/>
  <c r="O2529" i="1"/>
  <c r="O3307" i="1"/>
  <c r="O2336" i="1"/>
  <c r="O3628" i="1"/>
  <c r="O1634" i="1"/>
  <c r="O2940" i="1"/>
  <c r="O32" i="1"/>
  <c r="O3159" i="1"/>
  <c r="O1630" i="1"/>
  <c r="O1337" i="1"/>
  <c r="O1911" i="1"/>
  <c r="O3420" i="1"/>
  <c r="O1326" i="1"/>
  <c r="O478" i="1"/>
  <c r="O3719" i="1"/>
  <c r="O2088" i="1"/>
  <c r="O481" i="1"/>
  <c r="O1290" i="1"/>
  <c r="O1787" i="1"/>
  <c r="O3236" i="1"/>
  <c r="O3697" i="1"/>
  <c r="O3604" i="1"/>
  <c r="O84" i="1"/>
  <c r="O533" i="1"/>
  <c r="O3519" i="1"/>
  <c r="O7" i="1"/>
  <c r="O2257" i="1"/>
  <c r="O140" i="1"/>
  <c r="O2713" i="1"/>
  <c r="O3336" i="1"/>
  <c r="O3494" i="1"/>
  <c r="O996" i="1"/>
  <c r="O1873" i="1"/>
  <c r="O1651" i="1"/>
  <c r="O3428" i="1"/>
  <c r="O1505" i="1"/>
  <c r="O3051" i="1"/>
  <c r="O1378" i="1"/>
  <c r="O923" i="1"/>
  <c r="O3115" i="1"/>
  <c r="O704" i="1"/>
  <c r="O2553" i="1"/>
  <c r="O738" i="1"/>
  <c r="O1514" i="1"/>
  <c r="O1200" i="1"/>
  <c r="O2147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185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628" i="1"/>
  <c r="O1292" i="1"/>
  <c r="O3759" i="1"/>
  <c r="O3696" i="1"/>
  <c r="O2543" i="1"/>
  <c r="O469" i="1"/>
  <c r="O2308" i="1"/>
  <c r="O343" i="1"/>
  <c r="O3376" i="1"/>
  <c r="O2970" i="1"/>
  <c r="O1922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798" i="1"/>
  <c r="O103" i="1"/>
  <c r="O532" i="1"/>
  <c r="O306" i="1"/>
  <c r="O1358" i="1"/>
  <c r="O3795" i="1"/>
  <c r="O1669" i="1"/>
  <c r="O3587" i="1"/>
  <c r="O3017" i="1"/>
  <c r="O3485" i="1"/>
  <c r="O1884" i="1"/>
  <c r="O3343" i="1"/>
  <c r="O2264" i="1"/>
  <c r="O538" i="1"/>
  <c r="O2323" i="1"/>
  <c r="O1262" i="1"/>
  <c r="O3722" i="1"/>
  <c r="O3528" i="1"/>
  <c r="O1593" i="1"/>
  <c r="O3324" i="1"/>
  <c r="O3263" i="1"/>
  <c r="O121" i="1"/>
  <c r="O3562" i="1"/>
  <c r="O100" i="1"/>
  <c r="O2478" i="1"/>
  <c r="O3188" i="1"/>
  <c r="O3846" i="1"/>
  <c r="O1931" i="1"/>
  <c r="O2973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1781" i="1"/>
  <c r="O3302" i="1"/>
  <c r="O1302" i="1"/>
  <c r="O3303" i="1"/>
  <c r="O2101" i="1"/>
  <c r="O1861" i="1"/>
  <c r="O3608" i="1"/>
  <c r="O2030" i="1"/>
  <c r="O3212" i="1"/>
  <c r="O2928" i="1"/>
  <c r="O3498" i="1"/>
  <c r="O31" i="1"/>
  <c r="O3975" i="1"/>
  <c r="O2556" i="1"/>
  <c r="O2287" i="1"/>
  <c r="O3490" i="1"/>
  <c r="O3985" i="1"/>
  <c r="O93" i="1"/>
  <c r="O824" i="1"/>
  <c r="O753" i="1"/>
  <c r="O3691" i="1"/>
  <c r="O3389" i="1"/>
  <c r="O3301" i="1"/>
  <c r="O3169" i="1"/>
  <c r="O2090" i="1"/>
  <c r="O553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4037" i="1"/>
  <c r="O2464" i="1"/>
  <c r="O2833" i="1"/>
  <c r="O3595" i="1"/>
  <c r="O3623" i="1"/>
  <c r="O55" i="1"/>
  <c r="O2982" i="1"/>
  <c r="O3690" i="1"/>
  <c r="O3704" i="1"/>
  <c r="O3424" i="1"/>
  <c r="O3836" i="1"/>
  <c r="O2446" i="1"/>
  <c r="O778" i="1"/>
  <c r="O3412" i="1"/>
  <c r="O3585" i="1"/>
  <c r="O2086" i="1"/>
  <c r="O969" i="1"/>
  <c r="O2314" i="1"/>
  <c r="O689" i="1"/>
  <c r="O2321" i="1"/>
  <c r="O799" i="1"/>
  <c r="O3042" i="1"/>
  <c r="O742" i="1"/>
  <c r="O1850" i="1"/>
  <c r="O4108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2602" i="1"/>
  <c r="O3669" i="1"/>
  <c r="O3575" i="1"/>
  <c r="O3517" i="1"/>
  <c r="O3627" i="1"/>
  <c r="O3661" i="1"/>
  <c r="O2704" i="1"/>
  <c r="O3356" i="1"/>
  <c r="O2804" i="1"/>
  <c r="O3286" i="1"/>
  <c r="O1333" i="1"/>
  <c r="O2679" i="1"/>
  <c r="O1570" i="1"/>
  <c r="O1076" i="1"/>
  <c r="O3674" i="1"/>
  <c r="O2902" i="1"/>
  <c r="O3508" i="1"/>
  <c r="O339" i="1"/>
  <c r="O2791" i="1"/>
  <c r="O3005" i="1"/>
  <c r="O3010" i="1"/>
  <c r="O3176" i="1"/>
  <c r="O2698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748" i="1"/>
  <c r="O3403" i="1"/>
  <c r="O3707" i="1"/>
  <c r="O2674" i="1"/>
  <c r="O407" i="1"/>
  <c r="O2238" i="1"/>
  <c r="O1341" i="1"/>
  <c r="O2815" i="1"/>
  <c r="O1606" i="1"/>
  <c r="O3515" i="1"/>
  <c r="O3471" i="1"/>
  <c r="O1096" i="1"/>
  <c r="O3240" i="1"/>
  <c r="O1392" i="1"/>
  <c r="O408" i="1"/>
  <c r="O3421" i="1"/>
  <c r="O795" i="1"/>
  <c r="O3532" i="1"/>
  <c r="O3267" i="1"/>
  <c r="O1193" i="1"/>
  <c r="O2835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1005" i="1"/>
  <c r="O2449" i="1"/>
  <c r="O2031" i="1"/>
  <c r="O2235" i="1"/>
  <c r="O2262" i="1"/>
  <c r="O898" i="1"/>
  <c r="O1181" i="1"/>
  <c r="O3027" i="1"/>
  <c r="O264" i="1"/>
  <c r="O2275" i="1"/>
  <c r="O3636" i="1"/>
  <c r="O2213" i="1"/>
  <c r="O2293" i="1"/>
  <c r="O1986" i="1"/>
  <c r="O1890" i="1"/>
  <c r="O1668" i="1"/>
  <c r="O1250" i="1"/>
  <c r="O651" i="1"/>
  <c r="O2657" i="1"/>
  <c r="O2167" i="1"/>
  <c r="O3613" i="1"/>
  <c r="O1823" i="1"/>
  <c r="O2165" i="1"/>
  <c r="O1214" i="1"/>
  <c r="O414" i="1"/>
  <c r="O1689" i="1"/>
  <c r="O3224" i="1"/>
  <c r="O3618" i="1"/>
  <c r="O3170" i="1"/>
  <c r="O1357" i="1"/>
  <c r="O1666" i="1"/>
  <c r="O839" i="1"/>
  <c r="O1312" i="1"/>
  <c r="O1849" i="1"/>
  <c r="O735" i="1"/>
  <c r="O2091" i="1"/>
  <c r="O3625" i="1"/>
  <c r="O3756" i="1"/>
  <c r="O3782" i="1"/>
  <c r="O2276" i="1"/>
  <c r="O2788" i="1"/>
  <c r="O3179" i="1"/>
  <c r="O2834" i="1"/>
  <c r="O3486" i="1"/>
  <c r="O1016" i="1"/>
  <c r="O1394" i="1"/>
  <c r="O3265" i="1"/>
  <c r="O2628" i="1"/>
  <c r="O3339" i="1"/>
  <c r="O40" i="1"/>
  <c r="O3313" i="1"/>
  <c r="O1902" i="1"/>
  <c r="O4069" i="1"/>
  <c r="O1404" i="1"/>
  <c r="O3185" i="1"/>
  <c r="O1937" i="1"/>
  <c r="O1603" i="1"/>
  <c r="O2812" i="1"/>
  <c r="O2936" i="1"/>
  <c r="O212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4050" i="1"/>
  <c r="O168" i="1"/>
  <c r="O3367" i="1"/>
  <c r="O3507" i="1"/>
  <c r="O2542" i="1"/>
  <c r="O3280" i="1"/>
  <c r="O3266" i="1"/>
  <c r="O2935" i="1"/>
  <c r="O2317" i="1"/>
  <c r="O3443" i="1"/>
  <c r="O500" i="1"/>
  <c r="O3913" i="1"/>
  <c r="O3599" i="1"/>
  <c r="O1106" i="1"/>
  <c r="O1914" i="1"/>
  <c r="O1004" i="1"/>
  <c r="O2811" i="1"/>
  <c r="O3563" i="1"/>
  <c r="O1349" i="1"/>
  <c r="O760" i="1"/>
  <c r="O1297" i="1"/>
  <c r="O757" i="1"/>
  <c r="O728" i="1"/>
  <c r="O1643" i="1"/>
  <c r="O3322" i="1"/>
  <c r="O3616" i="1"/>
  <c r="O3701" i="1"/>
  <c r="O978" i="1"/>
  <c r="O794" i="1"/>
  <c r="O2179" i="1"/>
  <c r="O2248" i="1"/>
  <c r="O3314" i="1"/>
  <c r="O1168" i="1"/>
  <c r="O1304" i="1"/>
  <c r="O2097" i="1"/>
  <c r="O2468" i="1"/>
  <c r="O3289" i="1"/>
  <c r="O3518" i="1"/>
  <c r="O1018" i="1"/>
  <c r="O3546" i="1"/>
  <c r="O3776" i="1"/>
  <c r="O2673" i="1"/>
  <c r="O2726" i="1"/>
  <c r="O378" i="1"/>
  <c r="O2988" i="1"/>
  <c r="O3780" i="1"/>
  <c r="O4038" i="1"/>
  <c r="O3557" i="1"/>
  <c r="O1533" i="1"/>
  <c r="O2304" i="1"/>
  <c r="O2882" i="1"/>
  <c r="O272" i="1"/>
  <c r="O1866" i="1"/>
  <c r="O1650" i="1"/>
  <c r="O805" i="1"/>
  <c r="O3254" i="1"/>
  <c r="O521" i="1"/>
  <c r="O747" i="1"/>
  <c r="O1385" i="1"/>
  <c r="O2260" i="1"/>
  <c r="O1223" i="1"/>
  <c r="O3204" i="1"/>
  <c r="O589" i="1"/>
  <c r="O74" i="1"/>
  <c r="O2149" i="1"/>
  <c r="O107" i="1"/>
  <c r="O2108" i="1"/>
  <c r="O3154" i="1"/>
  <c r="O3558" i="1"/>
  <c r="O866" i="1"/>
  <c r="O1675" i="1"/>
  <c r="O3141" i="1"/>
  <c r="O3450" i="1"/>
  <c r="O3550" i="1"/>
  <c r="O3815" i="1"/>
  <c r="O2617" i="1"/>
  <c r="O2202" i="1"/>
  <c r="O1903" i="1"/>
  <c r="O1032" i="1"/>
  <c r="O647" i="1"/>
  <c r="O1612" i="1"/>
  <c r="O2280" i="1"/>
  <c r="O2107" i="1"/>
  <c r="O1025" i="1"/>
  <c r="O2068" i="1"/>
  <c r="O1380" i="1"/>
  <c r="O2547" i="1"/>
  <c r="O2368" i="1"/>
  <c r="O1681" i="1"/>
  <c r="O1883" i="1"/>
  <c r="O1190" i="1"/>
  <c r="O2632" i="1"/>
  <c r="O3698" i="1"/>
  <c r="O2183" i="1"/>
  <c r="O3787" i="1"/>
  <c r="O3201" i="1"/>
  <c r="O97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988" i="1"/>
  <c r="O3209" i="1"/>
  <c r="O3349" i="1"/>
  <c r="O68" i="1"/>
  <c r="O25" i="1"/>
  <c r="O862" i="1"/>
  <c r="O1243" i="1"/>
  <c r="O837" i="1"/>
  <c r="O1248" i="1"/>
  <c r="O1629" i="1"/>
  <c r="O1699" i="1"/>
  <c r="O3769" i="1"/>
  <c r="O3892" i="1"/>
  <c r="O767" i="1"/>
  <c r="O69" i="1"/>
  <c r="O2465" i="1"/>
  <c r="O3315" i="1"/>
  <c r="O1924" i="1"/>
  <c r="O3174" i="1"/>
  <c r="O1024" i="1"/>
  <c r="O3572" i="1"/>
  <c r="O2625" i="1"/>
  <c r="O65" i="1"/>
  <c r="O2103" i="1"/>
  <c r="O2422" i="1"/>
  <c r="O3480" i="1"/>
  <c r="O3172" i="1"/>
  <c r="O803" i="1"/>
  <c r="O2466" i="1"/>
  <c r="O3659" i="1"/>
  <c r="O1648" i="1"/>
  <c r="O3681" i="1"/>
  <c r="O3434" i="1"/>
  <c r="O2205" i="1"/>
  <c r="O4042" i="1"/>
  <c r="O2672" i="1"/>
  <c r="O3939" i="1"/>
  <c r="O947" i="1"/>
  <c r="O1572" i="1"/>
  <c r="O3107" i="1"/>
  <c r="O692" i="1"/>
  <c r="O3814" i="1"/>
  <c r="O1744" i="1"/>
  <c r="O894" i="1"/>
  <c r="O3432" i="1"/>
  <c r="O3699" i="1"/>
  <c r="O50" i="1"/>
  <c r="O2828" i="1"/>
  <c r="O2109" i="1"/>
  <c r="O2794" i="1"/>
  <c r="O1691" i="1"/>
  <c r="O2557" i="1"/>
  <c r="O2294" i="1"/>
  <c r="O1694" i="1"/>
  <c r="O3819" i="1"/>
  <c r="O2470" i="1"/>
  <c r="O3409" i="1"/>
  <c r="O649" i="1"/>
  <c r="O17" i="1"/>
  <c r="O2847" i="1"/>
  <c r="O1891" i="1"/>
  <c r="O2113" i="1"/>
  <c r="O891" i="1"/>
  <c r="O3805" i="1"/>
  <c r="O1803" i="1"/>
  <c r="O3259" i="1"/>
  <c r="O3501" i="1"/>
  <c r="O2974" i="1"/>
  <c r="O3163" i="1"/>
  <c r="O1827" i="1"/>
  <c r="O1989" i="1"/>
  <c r="O2536" i="1"/>
  <c r="O3388" i="1"/>
  <c r="O3568" i="1"/>
  <c r="O1300" i="1"/>
  <c r="O3603" i="1"/>
  <c r="O1246" i="1"/>
  <c r="O699" i="1"/>
  <c r="O756" i="1"/>
  <c r="O3381" i="1"/>
  <c r="O2487" i="1"/>
  <c r="O4107" i="1"/>
  <c r="O3537" i="1"/>
  <c r="O3282" i="1"/>
  <c r="O972" i="1"/>
  <c r="O1577" i="1"/>
  <c r="O3926" i="1"/>
  <c r="O3467" i="1"/>
  <c r="O1769" i="1"/>
  <c r="O1303" i="1"/>
  <c r="O3430" i="1"/>
  <c r="O537" i="1"/>
  <c r="O2790" i="1"/>
  <c r="O2793" i="1"/>
  <c r="O716" i="1"/>
  <c r="O3680" i="1"/>
  <c r="O3227" i="1"/>
  <c r="O3839" i="1"/>
  <c r="O213" i="1"/>
  <c r="O3474" i="1"/>
  <c r="O1843" i="1"/>
  <c r="O3784" i="1"/>
  <c r="O1287" i="1"/>
  <c r="O409" i="1"/>
  <c r="O3715" i="1"/>
  <c r="O42" i="1"/>
  <c r="O187" i="1"/>
  <c r="O3521" i="1"/>
  <c r="O1728" i="1"/>
  <c r="O1263" i="1"/>
  <c r="O1858" i="1"/>
  <c r="O3811" i="1"/>
  <c r="O3841" i="1"/>
  <c r="O1800" i="1"/>
  <c r="O1286" i="1"/>
  <c r="O1828" i="1"/>
  <c r="O3359" i="1"/>
  <c r="O3476" i="1"/>
  <c r="O3620" i="1"/>
  <c r="O1653" i="1"/>
  <c r="O2121" i="1"/>
  <c r="O1766" i="1"/>
  <c r="O3522" i="1"/>
  <c r="O3729" i="1"/>
  <c r="O1098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09" i="1"/>
  <c r="O2209" i="1"/>
  <c r="O3850" i="1"/>
  <c r="O2475" i="1"/>
  <c r="O2482" i="1"/>
  <c r="O1554" i="1"/>
  <c r="O3851" i="1"/>
  <c r="O2134" i="1"/>
  <c r="O3387" i="1"/>
  <c r="O3405" i="1"/>
  <c r="O3433" i="1"/>
  <c r="O3083" i="1"/>
  <c r="O3447" i="1"/>
  <c r="O3629" i="1"/>
  <c r="O3772" i="1"/>
  <c r="O2309" i="1"/>
  <c r="O2647" i="1"/>
  <c r="O3611" i="1"/>
  <c r="O722" i="1"/>
  <c r="O3178" i="1"/>
  <c r="O2185" i="1"/>
  <c r="O3330" i="1"/>
  <c r="O3150" i="1"/>
  <c r="O2929" i="1"/>
  <c r="O2772" i="1"/>
  <c r="O73" i="1"/>
  <c r="O3305" i="1"/>
  <c r="O3479" i="1"/>
  <c r="O832" i="1"/>
  <c r="O3272" i="1"/>
  <c r="O1167" i="1"/>
  <c r="O146" i="1"/>
  <c r="O3197" i="1"/>
  <c r="O3277" i="1"/>
  <c r="O1641" i="1"/>
  <c r="O3357" i="1"/>
  <c r="O3385" i="1"/>
  <c r="O3032" i="1"/>
  <c r="O3878" i="1"/>
  <c r="O2605" i="1"/>
  <c r="O1674" i="1"/>
  <c r="O1294" i="1"/>
  <c r="O791" i="1"/>
  <c r="O2646" i="1"/>
  <c r="O3419" i="1"/>
  <c r="O3500" i="1"/>
  <c r="O3530" i="1"/>
  <c r="O3487" i="1"/>
  <c r="O1481" i="1"/>
  <c r="O826" i="1"/>
  <c r="O3596" i="1"/>
  <c r="O3246" i="1"/>
  <c r="O2010" i="1"/>
  <c r="O2551" i="1"/>
  <c r="O3499" i="1"/>
  <c r="O1022" i="1"/>
  <c r="O1346" i="1"/>
  <c r="O2914" i="1"/>
  <c r="O2268" i="1"/>
  <c r="O1316" i="1"/>
  <c r="O110" i="1"/>
  <c r="O833" i="1"/>
  <c r="O2117" i="1"/>
  <c r="O1928" i="1"/>
  <c r="O2022" i="1"/>
  <c r="O1376" i="1"/>
  <c r="O2458" i="1"/>
  <c r="O1443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2431" i="1"/>
  <c r="O3482" i="1"/>
  <c r="O3816" i="1"/>
  <c r="O819" i="1"/>
  <c r="O1923" i="1"/>
  <c r="O3161" i="1"/>
  <c r="O885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786" i="1"/>
  <c r="O915" i="1"/>
  <c r="O1265" i="1"/>
  <c r="O1716" i="1"/>
  <c r="O1680" i="1"/>
  <c r="O1611" i="1"/>
  <c r="O3372" i="1"/>
  <c r="O98" i="1"/>
  <c r="O1228" i="1"/>
  <c r="O528" i="1"/>
  <c r="O652" i="1"/>
  <c r="O1508" i="1"/>
  <c r="O3724" i="1"/>
  <c r="O501" i="1"/>
  <c r="O2885" i="1"/>
  <c r="O2677" i="1"/>
  <c r="O987" i="1"/>
  <c r="O2084" i="1"/>
  <c r="O3253" i="1"/>
  <c r="O2669" i="1"/>
  <c r="O1775" i="1"/>
  <c r="O440" i="1"/>
  <c r="O1927" i="1"/>
  <c r="O3520" i="1"/>
  <c r="O3348" i="1"/>
  <c r="O2967" i="1"/>
  <c r="O130" i="1"/>
  <c r="O1288" i="1"/>
  <c r="O667" i="1"/>
  <c r="O3730" i="1"/>
  <c r="O2816" i="1"/>
  <c r="O2291" i="1"/>
  <c r="O740" i="1"/>
  <c r="O3332" i="1"/>
  <c r="O101" i="1"/>
  <c r="O3395" i="1"/>
  <c r="O1620" i="1"/>
  <c r="O483" i="1"/>
  <c r="O812" i="1"/>
  <c r="O3102" i="1"/>
  <c r="O3545" i="1"/>
  <c r="O2597" i="1"/>
  <c r="O1082" i="1"/>
  <c r="O3398" i="1"/>
  <c r="O2292" i="1"/>
  <c r="O3390" i="1"/>
  <c r="O1100" i="1"/>
  <c r="O1372" i="1"/>
  <c r="O3198" i="1"/>
  <c r="O2089" i="1"/>
  <c r="O2095" i="1"/>
  <c r="O3856" i="1"/>
  <c r="O158" i="1"/>
  <c r="O3392" i="1"/>
  <c r="O3945" i="1"/>
  <c r="O968" i="1"/>
  <c r="O3760" i="1"/>
  <c r="O3553" i="1"/>
  <c r="O3326" i="1"/>
  <c r="O1846" i="1"/>
  <c r="O1690" i="1"/>
  <c r="O2519" i="1"/>
  <c r="O3358" i="1"/>
  <c r="O3635" i="1"/>
  <c r="O3100" i="1"/>
  <c r="O3513" i="1"/>
  <c r="O2747" i="1"/>
  <c r="O2496" i="1"/>
  <c r="O1330" i="1"/>
  <c r="O4012" i="1"/>
  <c r="O2707" i="1"/>
  <c r="O255" i="1"/>
  <c r="O19" i="1"/>
  <c r="O3099" i="1"/>
  <c r="O3503" i="1"/>
  <c r="O1822" i="1"/>
  <c r="O3660" i="1"/>
  <c r="O1329" i="1"/>
  <c r="O3703" i="1"/>
  <c r="O1604" i="1"/>
  <c r="O2684" i="1"/>
  <c r="O1804" i="1"/>
  <c r="O3849" i="1"/>
  <c r="O1245" i="1"/>
  <c r="O2288" i="1"/>
  <c r="O2489" i="1"/>
  <c r="O3580" i="1"/>
  <c r="O3033" i="1"/>
  <c r="O991" i="1"/>
  <c r="O3429" i="1"/>
  <c r="O3495" i="1"/>
  <c r="O3583" i="1"/>
  <c r="O3766" i="1"/>
  <c r="O857" i="1"/>
  <c r="O744" i="1"/>
  <c r="O417" i="1"/>
  <c r="O3524" i="1"/>
  <c r="O771" i="1"/>
  <c r="O2045" i="1"/>
  <c r="O2778" i="1"/>
  <c r="O3001" i="1"/>
  <c r="O1035" i="1"/>
  <c r="O3712" i="1"/>
  <c r="O112" i="1"/>
  <c r="O1792" i="1"/>
  <c r="O81" i="1"/>
  <c r="O2141" i="1"/>
  <c r="O1379" i="1"/>
  <c r="O830" i="1"/>
  <c r="O105" i="1"/>
  <c r="O1853" i="1"/>
  <c r="O28" i="1"/>
  <c r="O2560" i="1"/>
  <c r="O3764" i="1"/>
  <c r="O2783" i="1"/>
  <c r="O3151" i="1"/>
  <c r="O2954" i="1"/>
  <c r="O3615" i="1"/>
  <c r="O2191" i="1"/>
  <c r="O1754" i="1"/>
  <c r="O1509" i="1"/>
  <c r="O66" i="1"/>
  <c r="O1587" i="1"/>
  <c r="O3951" i="1"/>
  <c r="O2316" i="1"/>
  <c r="O2119" i="1"/>
  <c r="O930" i="1"/>
  <c r="O1457" i="1"/>
  <c r="O860" i="1"/>
  <c r="O202" i="1"/>
  <c r="O2383" i="1"/>
  <c r="O3441" i="1"/>
  <c r="O2703" i="1"/>
  <c r="O531" i="1"/>
  <c r="O1356" i="1"/>
  <c r="O3785" i="1"/>
  <c r="O87" i="1"/>
  <c r="O2297" i="1"/>
  <c r="O3229" i="1"/>
  <c r="O3182" i="1"/>
  <c r="O3835" i="1"/>
  <c r="O2326" i="1"/>
  <c r="O789" i="1"/>
  <c r="O2471" i="1"/>
  <c r="O3120" i="1"/>
  <c r="O1743" i="1"/>
  <c r="O942" i="1"/>
  <c r="O3543" i="1"/>
  <c r="O3834" i="1"/>
  <c r="O3228" i="1"/>
  <c r="O3401" i="1"/>
  <c r="O1888" i="1"/>
  <c r="O1610" i="1"/>
  <c r="O1789" i="1"/>
  <c r="O859" i="1"/>
  <c r="O662" i="1"/>
  <c r="O1644" i="1"/>
  <c r="O1426" i="1"/>
  <c r="O3668" i="1"/>
  <c r="O530" i="1"/>
  <c r="O2741" i="1"/>
  <c r="O936" i="1"/>
  <c r="O848" i="1"/>
  <c r="O1656" i="1"/>
  <c r="O2485" i="1"/>
  <c r="O3598" i="1"/>
  <c r="O2208" i="1"/>
  <c r="O3548" i="1"/>
  <c r="O3771" i="1"/>
  <c r="O2634" i="1"/>
  <c r="O3078" i="1"/>
  <c r="O3705" i="1"/>
  <c r="O3319" i="1"/>
  <c r="O2261" i="1"/>
  <c r="O2274" i="1"/>
  <c r="O2230" i="1"/>
  <c r="O2243" i="1"/>
  <c r="O2263" i="1"/>
  <c r="O2082" i="1"/>
  <c r="O316" i="1"/>
  <c r="O308" i="1"/>
  <c r="O3584" i="1"/>
  <c r="O111" i="1"/>
  <c r="O1285" i="1"/>
  <c r="O3872" i="1"/>
  <c r="O2158" i="1"/>
  <c r="O982" i="1"/>
  <c r="O1841" i="1"/>
  <c r="O678" i="1"/>
  <c r="O790" i="1"/>
  <c r="O198" i="1"/>
  <c r="O1230" i="1"/>
  <c r="O3904" i="1"/>
  <c r="O610" i="1"/>
  <c r="O2621" i="1"/>
  <c r="O2638" i="1"/>
  <c r="O1864" i="1"/>
  <c r="O2837" i="1"/>
  <c r="O1134" i="1"/>
  <c r="O3709" i="1"/>
  <c r="O3445" i="1"/>
  <c r="O2670" i="1"/>
  <c r="O1107" i="1"/>
  <c r="O37" i="1"/>
  <c r="O1985" i="1"/>
  <c r="O1783" i="1"/>
  <c r="O556" i="1"/>
  <c r="O2971" i="1"/>
  <c r="O1697" i="1"/>
  <c r="O2780" i="1"/>
  <c r="O952" i="1"/>
  <c r="O3612" i="1"/>
  <c r="O1905" i="1"/>
  <c r="O1719" i="1"/>
  <c r="O2181" i="1"/>
  <c r="O3233" i="1"/>
  <c r="O2281" i="1"/>
  <c r="O717" i="1"/>
  <c r="O128" i="1"/>
  <c r="O3925" i="1"/>
  <c r="O3351" i="1"/>
  <c r="O934" i="1"/>
  <c r="O3454" i="1"/>
  <c r="O3773" i="1"/>
  <c r="O268" i="1"/>
  <c r="O1900" i="1"/>
  <c r="O559" i="1"/>
  <c r="O3671" i="1"/>
  <c r="O1677" i="1"/>
  <c r="O2104" i="1"/>
  <c r="O2920" i="1"/>
  <c r="O1886" i="1"/>
  <c r="O2120" i="1"/>
  <c r="O1355" i="1"/>
  <c r="O2802" i="1"/>
  <c r="O879" i="1"/>
  <c r="O3753" i="1"/>
  <c r="O3234" i="1"/>
  <c r="O2408" i="1"/>
  <c r="O412" i="1"/>
  <c r="O2938" i="1"/>
  <c r="O4079" i="1"/>
  <c r="O2661" i="1"/>
  <c r="O1325" i="1"/>
  <c r="O3533" i="1"/>
  <c r="O3492" i="1"/>
  <c r="O816" i="1"/>
  <c r="O3034" i="1"/>
  <c r="O1932" i="1"/>
  <c r="O2958" i="1"/>
  <c r="O3694" i="1"/>
  <c r="O3325" i="1"/>
  <c r="O3937" i="1"/>
  <c r="O2964" i="1"/>
  <c r="O694" i="1"/>
  <c r="O3979" i="1"/>
  <c r="O1706" i="1"/>
  <c r="O418" i="1"/>
  <c r="O207" i="1"/>
  <c r="O2784" i="1"/>
  <c r="O177" i="1"/>
  <c r="O3077" i="1"/>
  <c r="O2789" i="1"/>
  <c r="O143" i="1"/>
  <c r="O2469" i="1"/>
  <c r="O878" i="1"/>
  <c r="O1626" i="1"/>
  <c r="O1682" i="1"/>
  <c r="O3331" i="1"/>
  <c r="O2806" i="1"/>
  <c r="O3637" i="1"/>
  <c r="O3786" i="1"/>
  <c r="O1760" i="1"/>
  <c r="O1896" i="1"/>
  <c r="O2785" i="1"/>
  <c r="O1622" i="1"/>
  <c r="O3621" i="1"/>
  <c r="O3437" i="1"/>
  <c r="O3683" i="1"/>
  <c r="O3570" i="1"/>
  <c r="O95" i="1"/>
  <c r="O3600" i="1"/>
  <c r="O465" i="1"/>
  <c r="O2539" i="1"/>
  <c r="O1364" i="1"/>
  <c r="O3569" i="1"/>
  <c r="O635" i="1"/>
  <c r="O3711" i="1"/>
  <c r="O3879" i="1"/>
  <c r="O3448" i="1"/>
  <c r="O1665" i="1"/>
  <c r="O3449" i="1"/>
  <c r="O3983" i="1"/>
  <c r="O2437" i="1"/>
  <c r="O3309" i="1"/>
  <c r="O3821" i="1"/>
  <c r="O3502" i="1"/>
  <c r="O1870" i="1"/>
  <c r="O2589" i="1"/>
  <c r="O2500" i="1"/>
  <c r="O1640" i="1"/>
  <c r="O3370" i="1"/>
  <c r="O869" i="1"/>
  <c r="O312" i="1"/>
  <c r="O782" i="1"/>
  <c r="O813" i="1"/>
  <c r="O3374" i="1"/>
  <c r="O3561" i="1"/>
  <c r="O3670" i="1"/>
  <c r="O2472" i="1"/>
  <c r="O1833" i="1"/>
  <c r="O1672" i="1"/>
  <c r="O786" i="1"/>
  <c r="O3106" i="1"/>
  <c r="O1039" i="1"/>
  <c r="O3094" i="1"/>
  <c r="O3551" i="1"/>
  <c r="O2210" i="1"/>
  <c r="O1615" i="1"/>
  <c r="O1091" i="1"/>
  <c r="O2600" i="1"/>
  <c r="O2221" i="1"/>
  <c r="O1213" i="1"/>
  <c r="O943" i="1"/>
  <c r="O4001" i="1"/>
  <c r="O1162" i="1"/>
  <c r="O2299" i="1"/>
  <c r="O3040" i="1"/>
  <c r="O1776" i="1"/>
  <c r="O3566" i="1"/>
  <c r="O2995" i="1"/>
  <c r="O2706" i="1"/>
  <c r="O1840" i="1"/>
  <c r="O3199" i="1"/>
  <c r="O2891" i="1"/>
  <c r="O2290" i="1"/>
  <c r="O2484" i="1"/>
  <c r="O1310" i="1"/>
  <c r="O1328" i="1"/>
  <c r="O3624" i="1"/>
  <c r="O3817" i="1"/>
  <c r="O392" i="1"/>
  <c r="O2407" i="1"/>
  <c r="O4054" i="1"/>
  <c r="O1847" i="1"/>
  <c r="O2174" i="1"/>
  <c r="O2823" i="1"/>
  <c r="O2930" i="1"/>
  <c r="O2990" i="1"/>
  <c r="O3187" i="1"/>
  <c r="O3506" i="1"/>
  <c r="O3514" i="1"/>
  <c r="O680" i="1"/>
  <c r="O3810" i="1"/>
  <c r="O385" i="1"/>
  <c r="O3935" i="1"/>
  <c r="O2361" i="1"/>
  <c r="O1885" i="1"/>
  <c r="O3460" i="1"/>
  <c r="O2680" i="1"/>
  <c r="O3534" i="1"/>
  <c r="O3844" i="1"/>
  <c r="O2953" i="1"/>
  <c r="O2636" i="1"/>
  <c r="O2525" i="1"/>
  <c r="O3028" i="1"/>
  <c r="O1901" i="1"/>
  <c r="O3567" i="1"/>
  <c r="O2559" i="1"/>
  <c r="O1771" i="1"/>
  <c r="O1208" i="1"/>
  <c r="O3582" i="1"/>
  <c r="O1842" i="1"/>
  <c r="O3512" i="1"/>
  <c r="O2949" i="1"/>
  <c r="O75" i="1"/>
  <c r="O3728" i="1"/>
  <c r="O21" i="1"/>
  <c r="O1298" i="1"/>
  <c r="O2295" i="1"/>
  <c r="O3845" i="1"/>
  <c r="O2839" i="1"/>
  <c r="O2630" i="1"/>
  <c r="O1226" i="1"/>
  <c r="O3862" i="1"/>
  <c r="O2678" i="1"/>
  <c r="O3316" i="1"/>
  <c r="O825" i="1"/>
  <c r="O3451" i="1"/>
  <c r="O2836" i="1"/>
  <c r="O3718" i="1"/>
  <c r="O1713" i="1"/>
  <c r="O783" i="1"/>
  <c r="O2758" i="1"/>
  <c r="O648" i="1"/>
  <c r="O2106" i="1"/>
  <c r="O3678" i="1"/>
  <c r="O1613" i="1"/>
  <c r="O2671" i="1"/>
  <c r="O2798" i="1"/>
  <c r="O871" i="1"/>
  <c r="O3128" i="1"/>
  <c r="O3838" i="1"/>
  <c r="O2561" i="1"/>
  <c r="O3666" i="1"/>
  <c r="O3285" i="1"/>
  <c r="O1855" i="1"/>
  <c r="O2302" i="1"/>
  <c r="O3329" i="1"/>
  <c r="O1949" i="1"/>
  <c r="O1087" i="1"/>
  <c r="O3610" i="1"/>
  <c r="O2389" i="1"/>
  <c r="O3554" i="1"/>
  <c r="O2723" i="1"/>
  <c r="O3800" i="1"/>
  <c r="O2737" i="1"/>
  <c r="O1170" i="1"/>
  <c r="O1592" i="1"/>
  <c r="O83" i="1"/>
  <c r="O2284" i="1"/>
  <c r="O2479" i="1"/>
  <c r="O3167" i="1"/>
  <c r="O2207" i="1"/>
  <c r="O3686" i="1"/>
  <c r="O3908" i="1"/>
  <c r="O1862" i="1"/>
  <c r="O2980" i="1"/>
  <c r="O1396" i="1"/>
  <c r="O1882" i="1"/>
  <c r="O2193" i="1"/>
  <c r="O3369" i="1"/>
  <c r="O2770" i="1"/>
  <c r="O2085" i="1"/>
  <c r="O2933" i="1"/>
  <c r="O3651" i="1"/>
  <c r="O1625" i="1"/>
  <c r="O2558" i="1"/>
  <c r="O3619" i="1"/>
  <c r="O3710" i="1"/>
  <c r="O2177" i="1"/>
  <c r="O2467" i="1"/>
  <c r="O3593" i="1"/>
  <c r="O3345" i="1"/>
  <c r="O2511" i="1"/>
  <c r="O3422" i="1"/>
  <c r="O758" i="1"/>
  <c r="O1825" i="1"/>
  <c r="O2797" i="1"/>
  <c r="O2544" i="1"/>
  <c r="O3025" i="1"/>
  <c r="O3297" i="1"/>
  <c r="O3915" i="1"/>
  <c r="O1796" i="1"/>
  <c r="O1780" i="1"/>
  <c r="O1340" i="1"/>
  <c r="O3456" i="1"/>
  <c r="O784" i="1"/>
  <c r="O3882" i="1"/>
  <c r="O1169" i="1"/>
  <c r="O707" i="1"/>
  <c r="O3539" i="1"/>
  <c r="O1361" i="1"/>
  <c r="O2277" i="1"/>
  <c r="O2875" i="1"/>
  <c r="O1942" i="1"/>
  <c r="O2517" i="1"/>
  <c r="O1266" i="1"/>
  <c r="O3639" i="1"/>
  <c r="O2826" i="1"/>
  <c r="O3453" i="1"/>
  <c r="O3667" i="1"/>
  <c r="O1839" i="1"/>
  <c r="O2216" i="1"/>
  <c r="O1154" i="1"/>
  <c r="O3095" i="1"/>
  <c r="O979" i="1"/>
  <c r="O3916" i="1"/>
  <c r="O1788" i="1"/>
  <c r="O384" i="1"/>
  <c r="O666" i="1"/>
  <c r="O2335" i="1"/>
  <c r="O1939" i="1"/>
  <c r="O3009" i="1"/>
  <c r="O814" i="1"/>
  <c r="O1492" i="1"/>
  <c r="O1773" i="1"/>
  <c r="O677" i="1"/>
  <c r="O1465" i="1"/>
  <c r="O2102" i="1"/>
  <c r="O1176" i="1"/>
  <c r="O2454" i="1"/>
  <c r="O27" i="1"/>
  <c r="O2654" i="1"/>
  <c r="O960" i="1"/>
  <c r="O3802" i="1"/>
  <c r="O4057" i="1"/>
  <c r="O2819" i="1"/>
  <c r="O966" i="1"/>
  <c r="O1321" i="1"/>
  <c r="O3579" i="1"/>
  <c r="O70" i="1"/>
  <c r="O3843" i="1"/>
  <c r="O2494" i="1"/>
  <c r="O1814" i="1"/>
  <c r="O475" i="1"/>
  <c r="O958" i="1"/>
  <c r="O3541" i="1"/>
  <c r="O1774" i="1"/>
  <c r="O1730" i="1"/>
  <c r="O2127" i="1"/>
  <c r="O3853" i="1"/>
  <c r="O600" i="1"/>
  <c r="O1071" i="1"/>
  <c r="O1739" i="1"/>
  <c r="O3828" i="1"/>
  <c r="O3296" i="1"/>
  <c r="O3847" i="1"/>
  <c r="O2502" i="1"/>
  <c r="O705" i="1"/>
  <c r="O2746" i="1"/>
  <c r="O3052" i="1"/>
  <c r="O3053" i="1"/>
  <c r="O1929" i="1"/>
  <c r="O2076" i="1"/>
  <c r="O460" i="1"/>
  <c r="O3646" i="1"/>
  <c r="O2098" i="1"/>
  <c r="O388" i="1"/>
  <c r="O52" i="1"/>
  <c r="O3900" i="1"/>
  <c r="O2217" i="1"/>
  <c r="O745" i="1"/>
  <c r="O3396" i="1"/>
  <c r="O3757" i="1"/>
  <c r="O1439" i="1"/>
  <c r="O3380" i="1"/>
  <c r="O1435" i="1"/>
  <c r="O3741" i="1"/>
  <c r="O3609" i="1"/>
  <c r="O2748" i="1"/>
  <c r="O2619" i="1"/>
  <c r="O189" i="1"/>
  <c r="O1417" i="1"/>
  <c r="O2686" i="1"/>
  <c r="O2603" i="1"/>
  <c r="O4097" i="1"/>
  <c r="O2256" i="1"/>
  <c r="O3093" i="1"/>
  <c r="O3355" i="1"/>
  <c r="O3098" i="1"/>
  <c r="O4058" i="1"/>
  <c r="O2005" i="1"/>
  <c r="O2387" i="1"/>
  <c r="O3720" i="1"/>
  <c r="O3393" i="1"/>
  <c r="O3368" i="1"/>
  <c r="O3364" i="1"/>
  <c r="O3473" i="1"/>
  <c r="O4059" i="1"/>
  <c r="O3039" i="1"/>
  <c r="O448" i="1"/>
  <c r="O3410" i="1"/>
  <c r="O3601" i="1"/>
  <c r="O1685" i="1"/>
  <c r="O3462" i="1"/>
  <c r="O3397" i="1"/>
  <c r="O4085" i="1"/>
  <c r="O787" i="1"/>
  <c r="O2639" i="1"/>
  <c r="O2224" i="1"/>
  <c r="O887" i="1"/>
  <c r="O3493" i="1"/>
  <c r="O2872" i="1"/>
  <c r="O205" i="1"/>
  <c r="O3452" i="1"/>
  <c r="O4076" i="1"/>
  <c r="O1110" i="1"/>
  <c r="O2744" i="1"/>
  <c r="O876" i="1"/>
  <c r="O2211" i="1"/>
  <c r="O4096" i="1"/>
  <c r="O3049" i="1"/>
  <c r="O997" i="1"/>
  <c r="O1391" i="1"/>
  <c r="O183" i="1"/>
  <c r="O3463" i="1"/>
  <c r="O411" i="1"/>
  <c r="O1894" i="1"/>
  <c r="O718" i="1"/>
  <c r="O2957" i="1"/>
  <c r="O1192" i="1"/>
  <c r="O4000" i="1"/>
  <c r="O2803" i="1"/>
  <c r="O3291" i="1"/>
  <c r="O964" i="1"/>
  <c r="O3531" i="1"/>
  <c r="O3347" i="1"/>
  <c r="O1502" i="1"/>
  <c r="O665" i="1"/>
  <c r="O3415" i="1"/>
  <c r="O1041" i="1"/>
  <c r="O633" i="1"/>
  <c r="O2473" i="1"/>
  <c r="O670" i="1"/>
  <c r="O72" i="1"/>
  <c r="O3589" i="1"/>
  <c r="O3461" i="1"/>
  <c r="O1081" i="1"/>
  <c r="O1558" i="1"/>
  <c r="O430" i="1"/>
  <c r="O3535" i="1"/>
  <c r="O2922" i="1"/>
  <c r="O2369" i="1"/>
  <c r="O944" i="1"/>
  <c r="O11" i="1"/>
  <c r="O1374" i="1"/>
  <c r="O3411" i="1"/>
  <c r="O1296" i="1"/>
  <c r="O2913" i="1"/>
  <c r="O2000" i="1"/>
  <c r="O1779" i="1"/>
  <c r="O3930" i="1"/>
  <c r="O1578" i="1"/>
  <c r="O1725" i="1"/>
  <c r="O2879" i="1"/>
  <c r="O3406" i="1"/>
  <c r="O2492" i="1"/>
  <c r="O3867" i="1"/>
  <c r="O3075" i="1"/>
  <c r="O3133" i="1"/>
  <c r="O881" i="1"/>
  <c r="O3702" i="1"/>
  <c r="O3960" i="1"/>
  <c r="O3987" i="1"/>
  <c r="O4106" i="1"/>
  <c r="O166" i="1"/>
  <c r="O509" i="1"/>
  <c r="O868" i="1"/>
  <c r="O106" i="1"/>
  <c r="O3138" i="1"/>
  <c r="O1915" i="1"/>
  <c r="O377" i="1"/>
  <c r="O697" i="1"/>
  <c r="O3293" i="1"/>
  <c r="O1692" i="1"/>
  <c r="O3713" i="1"/>
  <c r="O3754" i="1"/>
  <c r="O76" i="1"/>
  <c r="O1661" i="1"/>
  <c r="O1393" i="1"/>
  <c r="O1614" i="1"/>
  <c r="O3516" i="1"/>
  <c r="O2002" i="1"/>
  <c r="O2898" i="1"/>
  <c r="O2907" i="1"/>
  <c r="O1020" i="1"/>
  <c r="O3183" i="1"/>
  <c r="O3321" i="1"/>
  <c r="O3733" i="1"/>
  <c r="O3978" i="1"/>
  <c r="O3323" i="1"/>
  <c r="O3833" i="1"/>
  <c r="O2917" i="1"/>
  <c r="O3527" i="1"/>
  <c r="O3565" i="1"/>
  <c r="O3087" i="1"/>
  <c r="O4" i="1"/>
  <c r="O2146" i="1"/>
  <c r="O3751" i="1"/>
  <c r="O831" i="1"/>
  <c r="O1837" i="1"/>
  <c r="O3653" i="1"/>
  <c r="O2955" i="1"/>
  <c r="O1639" i="1"/>
  <c r="O2144" i="1"/>
  <c r="O2493" i="1"/>
  <c r="O541" i="1"/>
  <c r="O92" i="1"/>
  <c r="O1440" i="1"/>
  <c r="O3831" i="1"/>
  <c r="O86" i="1"/>
  <c r="O2924" i="1"/>
  <c r="O3002" i="1"/>
  <c r="O1808" i="1"/>
  <c r="O605" i="1"/>
  <c r="O696" i="1"/>
  <c r="O3065" i="1"/>
  <c r="O3195" i="1"/>
  <c r="O3394" i="1"/>
  <c r="O1129" i="1"/>
  <c r="O1177" i="1"/>
  <c r="O3574" i="1"/>
  <c r="O4077" i="1"/>
  <c r="O434" i="1"/>
  <c r="O2776" i="1"/>
  <c r="O3581" i="1"/>
  <c r="O3652" i="1"/>
  <c r="O3763" i="1"/>
  <c r="O2908" i="1"/>
  <c r="O2069" i="1"/>
  <c r="O2258" i="1"/>
  <c r="O1898" i="1"/>
  <c r="O4030" i="1"/>
  <c r="O171" i="1"/>
  <c r="O1727" i="1"/>
  <c r="O2142" i="1"/>
  <c r="O117" i="1"/>
  <c r="O2838" i="1"/>
  <c r="O2219" i="1"/>
  <c r="O687" i="1"/>
  <c r="O1809" i="1"/>
  <c r="O79" i="1"/>
  <c r="O1835" i="1"/>
  <c r="O2754" i="1"/>
  <c r="O2899" i="1"/>
  <c r="O1388" i="1"/>
  <c r="O3936" i="1"/>
  <c r="O1642" i="1"/>
  <c r="O2163" i="1"/>
  <c r="O3327" i="1"/>
  <c r="O2807" i="1"/>
  <c r="O3890" i="1"/>
  <c r="O3994" i="1"/>
  <c r="O3135" i="1"/>
  <c r="O821" i="1"/>
  <c r="O2450" i="1"/>
  <c r="O99" i="1"/>
  <c r="O1148" i="1"/>
  <c r="O2583" i="1"/>
  <c r="O2319" i="1"/>
  <c r="O3496" i="1"/>
  <c r="O3970" i="1"/>
  <c r="O2172" i="1"/>
  <c r="O3523" i="1"/>
  <c r="O1402" i="1"/>
  <c r="O3114" i="1"/>
  <c r="O3311" i="1"/>
  <c r="O911" i="1"/>
  <c r="O820" i="1"/>
  <c r="O3560" i="1"/>
  <c r="O3896" i="1"/>
  <c r="O1834" i="1"/>
  <c r="O3407" i="1"/>
  <c r="O1818" i="1"/>
  <c r="O1992" i="1"/>
  <c r="O1576" i="1"/>
  <c r="O97" i="1"/>
  <c r="O2869" i="1"/>
  <c r="O24" i="1"/>
  <c r="O3688" i="1"/>
  <c r="O1322" i="1"/>
  <c r="O3789" i="1"/>
  <c r="O2640" i="1"/>
  <c r="O3695" i="1"/>
  <c r="O141" i="1"/>
  <c r="O3564" i="1"/>
  <c r="O2894" i="1"/>
  <c r="O2996" i="1"/>
  <c r="O2301" i="1"/>
  <c r="O3446" i="1"/>
  <c r="O2488" i="1"/>
  <c r="O3654" i="1"/>
  <c r="O2283" i="1"/>
  <c r="O2457" i="1"/>
  <c r="O3790" i="1"/>
  <c r="O3998" i="1"/>
  <c r="O3257" i="1"/>
  <c r="O4064" i="1"/>
  <c r="O3988" i="1"/>
  <c r="O1709" i="1"/>
  <c r="O1327" i="1"/>
  <c r="O2641" i="1"/>
  <c r="O78" i="1"/>
  <c r="O706" i="1"/>
  <c r="O3648" i="1"/>
  <c r="O454" i="1"/>
  <c r="O950" i="1"/>
  <c r="O2137" i="1"/>
  <c r="O3086" i="1"/>
  <c r="O3822" i="1"/>
  <c r="O994" i="1"/>
  <c r="O2873" i="1"/>
  <c r="O3706" i="1"/>
  <c r="O2390" i="1"/>
  <c r="O2481" i="1"/>
  <c r="O3455" i="1"/>
  <c r="O2411" i="1"/>
  <c r="O2416" i="1"/>
  <c r="O3727" i="1"/>
  <c r="O4048" i="1"/>
  <c r="O3809" i="1"/>
  <c r="O3931" i="1"/>
  <c r="O4003" i="1"/>
  <c r="O3871" i="1"/>
  <c r="O3061" i="1"/>
  <c r="O374" i="1"/>
  <c r="O3982" i="1"/>
  <c r="O1421" i="1"/>
  <c r="O1496" i="1"/>
  <c r="O1347" i="1"/>
  <c r="O3899" i="1"/>
  <c r="O2919" i="1"/>
  <c r="O164" i="1"/>
  <c r="O3013" i="1"/>
  <c r="O2385" i="1"/>
  <c r="O1910" i="1"/>
  <c r="O424" i="1"/>
  <c r="O3542" i="1"/>
  <c r="O3118" i="1"/>
  <c r="O3477" i="1"/>
  <c r="O2218" i="1"/>
  <c r="O4071" i="1"/>
  <c r="O3736" i="1"/>
  <c r="O597" i="1"/>
  <c r="O3803" i="1"/>
  <c r="O3478" i="1"/>
  <c r="O1104" i="1"/>
  <c r="O1126" i="1"/>
  <c r="O829" i="1"/>
  <c r="O3957" i="1"/>
  <c r="O2742" i="1"/>
  <c r="O1851" i="1"/>
  <c r="O1429" i="1"/>
  <c r="O2856" i="1"/>
  <c r="O850" i="1"/>
  <c r="O433" i="1"/>
  <c r="O4034" i="1"/>
  <c r="O975" i="1"/>
  <c r="O855" i="1"/>
  <c r="O1085" i="1"/>
  <c r="O3969" i="1"/>
  <c r="O1824" i="1"/>
  <c r="O1331" i="1"/>
  <c r="O2152" i="1"/>
  <c r="O137" i="1"/>
  <c r="O702" i="1"/>
  <c r="O1432" i="1"/>
  <c r="O3801" i="1"/>
  <c r="O182" i="1"/>
  <c r="O236" i="1"/>
  <c r="O2114" i="1"/>
  <c r="O510" i="1"/>
  <c r="O781" i="1"/>
  <c r="O2925" i="1"/>
  <c r="O4032" i="1"/>
  <c r="O4098" i="1"/>
  <c r="O3940" i="1"/>
  <c r="O452" i="1"/>
  <c r="O3813" i="1"/>
  <c r="O1289" i="1"/>
  <c r="O4066" i="1"/>
  <c r="O1983" i="1"/>
  <c r="O2817" i="1"/>
  <c r="O203" i="1"/>
  <c r="O1811" i="1"/>
  <c r="O2755" i="1"/>
  <c r="O965" i="1"/>
  <c r="O759" i="1"/>
  <c r="O3082" i="1"/>
  <c r="O917" i="1"/>
  <c r="O3820" i="1"/>
  <c r="O3132" i="1"/>
  <c r="O858" i="1"/>
  <c r="O3464" i="1"/>
  <c r="O3607" i="1"/>
  <c r="O1602" i="1"/>
  <c r="O3731" i="1"/>
  <c r="O1872" i="1"/>
  <c r="O222" i="1"/>
  <c r="O1490" i="1"/>
  <c r="O1687" i="1"/>
  <c r="O155" i="1"/>
  <c r="O2652" i="1"/>
  <c r="O3742" i="1"/>
  <c r="O2545" i="1"/>
  <c r="O3472" i="1"/>
  <c r="O776" i="1"/>
  <c r="O3425" i="1"/>
  <c r="O631" i="1"/>
  <c r="O1569" i="1"/>
  <c r="O3399" i="1"/>
  <c r="O4083" i="1"/>
  <c r="O575" i="1"/>
  <c r="O191" i="1"/>
  <c r="O932" i="1"/>
  <c r="O624" i="1"/>
  <c r="O3826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96" i="1"/>
  <c r="O3976" i="1"/>
  <c r="O3547" i="1"/>
  <c r="O2900" i="1"/>
  <c r="O3338" i="1"/>
  <c r="O2852" i="1"/>
  <c r="O3444" i="1"/>
  <c r="O2124" i="1"/>
  <c r="O2426" i="1"/>
  <c r="O3662" i="1"/>
  <c r="O719" i="1"/>
  <c r="O884" i="1"/>
  <c r="O423" i="1"/>
  <c r="O590" i="1"/>
  <c r="O3665" i="1"/>
  <c r="O3672" i="1"/>
  <c r="O4040" i="1"/>
  <c r="O622" i="1"/>
  <c r="O2267" i="1"/>
  <c r="O3721" i="1"/>
  <c r="O3837" i="1"/>
  <c r="O3373" i="1"/>
  <c r="O2345" i="1"/>
  <c r="O2857" i="1"/>
  <c r="O2822" i="1"/>
  <c r="O3103" i="1"/>
  <c r="O3117" i="1"/>
  <c r="O4041" i="1"/>
  <c r="O685" i="1"/>
  <c r="O967" i="1"/>
  <c r="O3961" i="1"/>
  <c r="O85" i="1"/>
  <c r="O945" i="1"/>
  <c r="O1548" i="1"/>
  <c r="O3590" i="1"/>
  <c r="O948" i="1"/>
  <c r="O3967" i="1"/>
  <c r="O4062" i="1"/>
  <c r="O2123" i="1"/>
  <c r="O2503" i="1"/>
  <c r="O901" i="1"/>
  <c r="O976" i="1"/>
  <c r="O1597" i="1"/>
  <c r="O1695" i="1"/>
  <c r="O2959" i="1"/>
  <c r="O1365" i="1"/>
  <c r="O200" i="1"/>
  <c r="O3101" i="1"/>
  <c r="O2581" i="1"/>
  <c r="O3417" i="1"/>
  <c r="O2682" i="1"/>
  <c r="O951" i="1"/>
  <c r="O2893" i="1"/>
  <c r="O3207" i="1"/>
  <c r="O2171" i="1"/>
  <c r="O2876" i="1"/>
  <c r="O1138" i="1"/>
  <c r="O2350" i="1"/>
  <c r="O3740" i="1"/>
  <c r="O2627" i="1"/>
  <c r="O1047" i="1"/>
  <c r="O2862" i="1"/>
  <c r="O2910" i="1"/>
  <c r="O199" i="1"/>
  <c r="O623" i="1"/>
  <c r="O2629" i="1"/>
  <c r="O693" i="1"/>
  <c r="O893" i="1"/>
  <c r="O1920" i="1"/>
  <c r="O2757" i="1"/>
  <c r="O3859" i="1"/>
  <c r="O3893" i="1"/>
  <c r="O577" i="1"/>
  <c r="O3143" i="1"/>
  <c r="O1112" i="1"/>
  <c r="O1152" i="1"/>
  <c r="O2884" i="1"/>
  <c r="O3538" i="1"/>
  <c r="O3869" i="1"/>
  <c r="O193" i="1"/>
  <c r="O228" i="1"/>
  <c r="O241" i="1"/>
  <c r="O508" i="1"/>
  <c r="O594" i="1"/>
  <c r="O1010" i="1"/>
  <c r="O1042" i="1"/>
  <c r="O2573" i="1"/>
  <c r="O3205" i="1"/>
  <c r="O3431" i="1"/>
  <c r="O2169" i="1"/>
  <c r="O1925" i="1"/>
  <c r="O4027" i="1"/>
  <c r="O4061" i="1"/>
  <c r="O570" i="1"/>
  <c r="O1105" i="1"/>
  <c r="O1242" i="1"/>
  <c r="O1406" i="1"/>
  <c r="O2203" i="1"/>
  <c r="O1017" i="1"/>
  <c r="O4091" i="1"/>
  <c r="O1921" i="1"/>
  <c r="O2001" i="1"/>
  <c r="O2131" i="1"/>
  <c r="O763" i="1"/>
  <c r="O1008" i="1"/>
  <c r="O2760" i="1"/>
  <c r="O3294" i="1"/>
  <c r="O959" i="1"/>
  <c r="O2590" i="1"/>
  <c r="O504" i="1"/>
  <c r="O2236" i="1"/>
  <c r="O973" i="1"/>
  <c r="O1722" i="1"/>
  <c r="O2145" i="1"/>
  <c r="O3136" i="1"/>
  <c r="O1764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1194" i="1"/>
  <c r="O519" i="1"/>
  <c r="O675" i="1"/>
  <c r="O888" i="1"/>
  <c r="O1580" i="1"/>
  <c r="O1596" i="1"/>
  <c r="O4093" i="1"/>
  <c r="O426" i="1"/>
  <c r="O2405" i="1"/>
  <c r="O3748" i="1"/>
  <c r="O2403" i="1"/>
  <c r="O3832" i="1"/>
  <c r="O4005" i="1"/>
  <c r="O181" i="1"/>
  <c r="O558" i="1"/>
  <c r="O895" i="1"/>
  <c r="O3510" i="1"/>
  <c r="O1423" i="1"/>
  <c r="O3069" i="1"/>
  <c r="O1763" i="1"/>
  <c r="O4036" i="1"/>
  <c r="O715" i="1"/>
  <c r="O907" i="1"/>
  <c r="O920" i="1"/>
  <c r="O897" i="1"/>
  <c r="O2923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825" i="1"/>
  <c r="O2374" i="1"/>
  <c r="O3578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662" i="1"/>
  <c r="O425" i="1"/>
  <c r="O2978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642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80" i="1"/>
  <c r="O555" i="1"/>
  <c r="O912" i="1"/>
  <c r="O935" i="1"/>
  <c r="O2325" i="1"/>
  <c r="O2364" i="1"/>
  <c r="O2569" i="1"/>
  <c r="O2796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3677" i="1"/>
  <c r="O2650" i="1"/>
  <c r="O714" i="1"/>
  <c r="O1407" i="1"/>
  <c r="O1483" i="1"/>
  <c r="O2761" i="1"/>
  <c r="O3079" i="1"/>
  <c r="O4019" i="1"/>
  <c r="O2136" i="1"/>
  <c r="O1918" i="1"/>
  <c r="O3194" i="1"/>
  <c r="O734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1382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1757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2538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3" i="1"/>
  <c r="O3910" i="1"/>
  <c r="O1255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3602" i="1"/>
  <c r="O2391" i="1"/>
  <c r="O2410" i="1"/>
  <c r="O2508" i="1"/>
  <c r="O2846" i="1"/>
  <c r="O3649" i="1"/>
  <c r="O1123" i="1"/>
  <c r="O849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2215" i="1"/>
  <c r="O2736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2245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3842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973" i="1"/>
  <c r="C14" i="9" l="1"/>
  <c r="C7" i="9"/>
</calcChain>
</file>

<file path=xl/sharedStrings.xml><?xml version="1.0" encoding="utf-8"?>
<sst xmlns="http://schemas.openxmlformats.org/spreadsheetml/2006/main" count="38336" uniqueCount="8394">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</sst>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1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5" fontId="0" fillId="0" borderId="0" xfId="0" applyNumberFormat="1"/>
  </cellXfs>
  <cellStyles count="1">
    <cellStyle name="Normal" xfId="0" builtinId="0"/>
  </cellStyles>
  <dxfs count="16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1C-41C3-896F-857CB2DF8140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1C-41C3-896F-857CB2DF8140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1C-41C3-896F-857CB2DF8140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1C-41C3-896F-857CB2DF8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5585520"/>
        <c:axId val="1555586352"/>
      </c:barChart>
      <c:catAx>
        <c:axId val="155558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586352"/>
        <c:crosses val="autoZero"/>
        <c:auto val="1"/>
        <c:lblAlgn val="ctr"/>
        <c:lblOffset val="100"/>
        <c:noMultiLvlLbl val="0"/>
      </c:catAx>
      <c:valAx>
        <c:axId val="155558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5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90-4ECE-826A-D31AD9D2FC8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90-4ECE-826A-D31AD9D2FC8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90-4ECE-826A-D31AD9D2F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3300576"/>
        <c:axId val="1985760944"/>
      </c:barChart>
      <c:catAx>
        <c:axId val="154330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760944"/>
        <c:crosses val="autoZero"/>
        <c:auto val="1"/>
        <c:lblAlgn val="ctr"/>
        <c:lblOffset val="100"/>
        <c:noMultiLvlLbl val="0"/>
      </c:catAx>
      <c:valAx>
        <c:axId val="198576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30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25-4A81-979B-08F2CC9D6FD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25-4A81-979B-08F2CC9D6FD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25-4A81-979B-08F2CC9D6FD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25-4A81-979B-08F2CC9D6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335200"/>
        <c:axId val="1381331872"/>
      </c:lineChart>
      <c:catAx>
        <c:axId val="138133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331872"/>
        <c:crosses val="autoZero"/>
        <c:auto val="1"/>
        <c:lblAlgn val="ctr"/>
        <c:lblOffset val="100"/>
        <c:noMultiLvlLbl val="0"/>
      </c:catAx>
      <c:valAx>
        <c:axId val="138133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33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4904D89-04CC-4F52-A244-C23EDAAE0B7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EA47928-2B36-4F6F-851B-C3A10B80323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9D4A88-45CA-489E-8DF7-3EEE85A4D28E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4761</xdr:colOff>
      <xdr:row>1</xdr:row>
      <xdr:rowOff>185735</xdr:rowOff>
    </xdr:from>
    <xdr:to>
      <xdr:col>35</xdr:col>
      <xdr:colOff>38100</xdr:colOff>
      <xdr:row>37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1ABB46-F63E-4AF7-7D94-5E572538C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538161</xdr:colOff>
      <xdr:row>0</xdr:row>
      <xdr:rowOff>185736</xdr:rowOff>
    </xdr:from>
    <xdr:to>
      <xdr:col>22</xdr:col>
      <xdr:colOff>28574</xdr:colOff>
      <xdr:row>37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87F6A6-9ADC-58B9-9AFB-817A4B904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261936</xdr:colOff>
      <xdr:row>1</xdr:row>
      <xdr:rowOff>176211</xdr:rowOff>
    </xdr:from>
    <xdr:to>
      <xdr:col>18</xdr:col>
      <xdr:colOff>19049</xdr:colOff>
      <xdr:row>30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98CBF6-4833-1DB4-F89B-450D6311B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D6E59AC-87CE-4BB1-3B9A-80C40F57DE9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DEB53FB-D57D-6D37-B54C-EB51FC20455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Drumm" refreshedDate="44716.702238425925" createdVersion="8" refreshedVersion="8" minRefreshableVersion="3" recordCount="4114" xr:uid="{C4291FA2-7066-4239-81C0-B7770A49FFD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Drumm" refreshedDate="44716.738384837961" createdVersion="8" refreshedVersion="8" minRefreshableVersion="3" recordCount="4114" xr:uid="{211AF4E1-4799-4E8B-BDFF-002B5D7C715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D9B7A3-46F5-4468-ABC9-8655C7D19BF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E5F1A-F4A5-459A-A718-738F2230F2B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25A452-3EE1-4CD4-BC4F-810F6B0C86B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7E0C0-F907-4471-930B-3647929B4B13}">
  <dimension ref="A2:F7"/>
  <sheetViews>
    <sheetView workbookViewId="0">
      <selection activeCell="AK7" sqref="AK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2" bestFit="1" customWidth="1"/>
    <col min="9" max="10" width="4" bestFit="1" customWidth="1"/>
    <col min="11" max="12" width="3" bestFit="1" customWidth="1"/>
    <col min="13" max="13" width="6" bestFit="1" customWidth="1"/>
    <col min="14" max="15" width="3" bestFit="1" customWidth="1"/>
    <col min="16" max="17" width="6" bestFit="1" customWidth="1"/>
    <col min="18" max="18" width="5" bestFit="1" customWidth="1"/>
    <col min="19" max="20" width="6" bestFit="1" customWidth="1"/>
    <col min="21" max="21" width="5" bestFit="1" customWidth="1"/>
    <col min="22" max="22" width="6" bestFit="1" customWidth="1"/>
    <col min="23" max="23" width="3" bestFit="1" customWidth="1"/>
    <col min="24" max="24" width="6" bestFit="1" customWidth="1"/>
    <col min="25" max="25" width="5" bestFit="1" customWidth="1"/>
    <col min="26" max="27" width="6" bestFit="1" customWidth="1"/>
    <col min="28" max="28" width="3" bestFit="1" customWidth="1"/>
    <col min="29" max="29" width="6" bestFit="1" customWidth="1"/>
    <col min="30" max="30" width="5" bestFit="1" customWidth="1"/>
    <col min="31" max="31" width="6" bestFit="1" customWidth="1"/>
    <col min="32" max="32" width="5" bestFit="1" customWidth="1"/>
    <col min="33" max="33" width="3" bestFit="1" customWidth="1"/>
    <col min="34" max="35" width="6" bestFit="1" customWidth="1"/>
    <col min="36" max="36" width="5" bestFit="1" customWidth="1"/>
    <col min="37" max="40" width="6" bestFit="1" customWidth="1"/>
    <col min="41" max="41" width="3" bestFit="1" customWidth="1"/>
    <col min="42" max="43" width="5" bestFit="1" customWidth="1"/>
    <col min="44" max="47" width="6" bestFit="1" customWidth="1"/>
    <col min="48" max="48" width="3" bestFit="1" customWidth="1"/>
    <col min="49" max="50" width="6" bestFit="1" customWidth="1"/>
    <col min="51" max="51" width="3" bestFit="1" customWidth="1"/>
    <col min="52" max="52" width="5" bestFit="1" customWidth="1"/>
    <col min="53" max="56" width="6" bestFit="1" customWidth="1"/>
    <col min="57" max="57" width="5" bestFit="1" customWidth="1"/>
    <col min="58" max="60" width="6" bestFit="1" customWidth="1"/>
    <col min="61" max="61" width="5" bestFit="1" customWidth="1"/>
    <col min="62" max="62" width="3" bestFit="1" customWidth="1"/>
    <col min="63" max="64" width="6" bestFit="1" customWidth="1"/>
    <col min="65" max="65" width="3" bestFit="1" customWidth="1"/>
    <col min="66" max="66" width="6" bestFit="1" customWidth="1"/>
    <col min="67" max="67" width="3" bestFit="1" customWidth="1"/>
    <col min="68" max="68" width="6" bestFit="1" customWidth="1"/>
    <col min="69" max="69" width="3" bestFit="1" customWidth="1"/>
    <col min="70" max="70" width="6" bestFit="1" customWidth="1"/>
    <col min="71" max="71" width="3" bestFit="1" customWidth="1"/>
    <col min="72" max="73" width="6" bestFit="1" customWidth="1"/>
    <col min="74" max="74" width="3" bestFit="1" customWidth="1"/>
    <col min="75" max="77" width="6" bestFit="1" customWidth="1"/>
    <col min="78" max="78" width="3" bestFit="1" customWidth="1"/>
    <col min="79" max="80" width="6" bestFit="1" customWidth="1"/>
    <col min="81" max="81" width="5" bestFit="1" customWidth="1"/>
    <col min="82" max="82" width="3" bestFit="1" customWidth="1"/>
    <col min="83" max="84" width="5" bestFit="1" customWidth="1"/>
    <col min="85" max="87" width="6" bestFit="1" customWidth="1"/>
    <col min="88" max="88" width="3" bestFit="1" customWidth="1"/>
    <col min="89" max="89" width="6" bestFit="1" customWidth="1"/>
    <col min="90" max="90" width="5" bestFit="1" customWidth="1"/>
    <col min="91" max="94" width="6" bestFit="1" customWidth="1"/>
    <col min="95" max="95" width="3" bestFit="1" customWidth="1"/>
    <col min="96" max="103" width="6" bestFit="1" customWidth="1"/>
    <col min="104" max="104" width="4" bestFit="1" customWidth="1"/>
    <col min="105" max="105" width="6" bestFit="1" customWidth="1"/>
    <col min="106" max="116" width="7" bestFit="1" customWidth="1"/>
    <col min="117" max="117" width="6" bestFit="1" customWidth="1"/>
    <col min="118" max="118" width="7" bestFit="1" customWidth="1"/>
    <col min="119" max="120" width="4" bestFit="1" customWidth="1"/>
    <col min="121" max="129" width="7" bestFit="1" customWidth="1"/>
    <col min="130" max="130" width="6" bestFit="1" customWidth="1"/>
    <col min="131" max="134" width="7" bestFit="1" customWidth="1"/>
    <col min="135" max="135" width="4" bestFit="1" customWidth="1"/>
    <col min="136" max="136" width="6" bestFit="1" customWidth="1"/>
    <col min="137" max="137" width="4" bestFit="1" customWidth="1"/>
    <col min="138" max="138" width="6" bestFit="1" customWidth="1"/>
    <col min="139" max="139" width="4" bestFit="1" customWidth="1"/>
    <col min="140" max="142" width="7" bestFit="1" customWidth="1"/>
    <col min="143" max="144" width="4" bestFit="1" customWidth="1"/>
    <col min="145" max="147" width="7" bestFit="1" customWidth="1"/>
    <col min="148" max="148" width="4" bestFit="1" customWidth="1"/>
    <col min="149" max="149" width="6" bestFit="1" customWidth="1"/>
    <col min="150" max="150" width="7" bestFit="1" customWidth="1"/>
    <col min="151" max="151" width="8" bestFit="1" customWidth="1"/>
    <col min="152" max="152" width="5" bestFit="1" customWidth="1"/>
    <col min="153" max="153" width="13.85546875" bestFit="1" customWidth="1"/>
    <col min="154" max="154" width="8" bestFit="1" customWidth="1"/>
    <col min="155" max="155" width="3" bestFit="1" customWidth="1"/>
    <col min="156" max="156" width="5" bestFit="1" customWidth="1"/>
    <col min="157" max="157" width="4" bestFit="1" customWidth="1"/>
    <col min="158" max="158" width="5" bestFit="1" customWidth="1"/>
    <col min="159" max="159" width="2" bestFit="1" customWidth="1"/>
    <col min="160" max="162" width="5" bestFit="1" customWidth="1"/>
    <col min="163" max="163" width="2" bestFit="1" customWidth="1"/>
    <col min="164" max="165" width="5" bestFit="1" customWidth="1"/>
    <col min="166" max="166" width="4" bestFit="1" customWidth="1"/>
    <col min="167" max="167" width="5" bestFit="1" customWidth="1"/>
    <col min="168" max="168" width="3" bestFit="1" customWidth="1"/>
    <col min="169" max="171" width="5" bestFit="1" customWidth="1"/>
    <col min="172" max="172" width="4" bestFit="1" customWidth="1"/>
    <col min="173" max="174" width="5" bestFit="1" customWidth="1"/>
    <col min="175" max="175" width="4" bestFit="1" customWidth="1"/>
    <col min="176" max="180" width="5" bestFit="1" customWidth="1"/>
    <col min="181" max="181" width="2" bestFit="1" customWidth="1"/>
    <col min="182" max="182" width="5" bestFit="1" customWidth="1"/>
    <col min="183" max="183" width="4" bestFit="1" customWidth="1"/>
    <col min="184" max="184" width="2" bestFit="1" customWidth="1"/>
    <col min="185" max="186" width="5" bestFit="1" customWidth="1"/>
    <col min="187" max="187" width="4" bestFit="1" customWidth="1"/>
    <col min="188" max="188" width="5" bestFit="1" customWidth="1"/>
    <col min="189" max="189" width="2" bestFit="1" customWidth="1"/>
    <col min="190" max="191" width="4" bestFit="1" customWidth="1"/>
    <col min="192" max="192" width="5" bestFit="1" customWidth="1"/>
    <col min="193" max="193" width="3" bestFit="1" customWidth="1"/>
    <col min="194" max="196" width="6" bestFit="1" customWidth="1"/>
    <col min="197" max="197" width="5" bestFit="1" customWidth="1"/>
    <col min="198" max="203" width="6" bestFit="1" customWidth="1"/>
    <col min="204" max="204" width="3" bestFit="1" customWidth="1"/>
    <col min="205" max="205" width="6" bestFit="1" customWidth="1"/>
    <col min="206" max="206" width="5" bestFit="1" customWidth="1"/>
    <col min="207" max="207" width="6" bestFit="1" customWidth="1"/>
    <col min="208" max="208" width="3" bestFit="1" customWidth="1"/>
    <col min="209" max="212" width="6" bestFit="1" customWidth="1"/>
    <col min="213" max="213" width="3" bestFit="1" customWidth="1"/>
    <col min="214" max="214" width="6" bestFit="1" customWidth="1"/>
    <col min="215" max="215" width="3" bestFit="1" customWidth="1"/>
    <col min="216" max="217" width="5" bestFit="1" customWidth="1"/>
    <col min="218" max="219" width="6" bestFit="1" customWidth="1"/>
    <col min="220" max="220" width="3" bestFit="1" customWidth="1"/>
    <col min="221" max="221" width="5" bestFit="1" customWidth="1"/>
    <col min="222" max="223" width="6" bestFit="1" customWidth="1"/>
    <col min="224" max="224" width="5" bestFit="1" customWidth="1"/>
    <col min="225" max="226" width="6" bestFit="1" customWidth="1"/>
    <col min="227" max="227" width="3" bestFit="1" customWidth="1"/>
    <col min="228" max="228" width="5" bestFit="1" customWidth="1"/>
    <col min="229" max="229" width="6" bestFit="1" customWidth="1"/>
    <col min="230" max="230" width="5" bestFit="1" customWidth="1"/>
    <col min="231" max="233" width="6" bestFit="1" customWidth="1"/>
    <col min="234" max="234" width="3" bestFit="1" customWidth="1"/>
    <col min="235" max="235" width="6" bestFit="1" customWidth="1"/>
    <col min="236" max="236" width="5" bestFit="1" customWidth="1"/>
    <col min="237" max="238" width="6" bestFit="1" customWidth="1"/>
    <col min="239" max="239" width="3" bestFit="1" customWidth="1"/>
    <col min="240" max="240" width="6" bestFit="1" customWidth="1"/>
    <col min="241" max="241" width="5" bestFit="1" customWidth="1"/>
    <col min="242" max="242" width="6" bestFit="1" customWidth="1"/>
    <col min="243" max="243" width="3" bestFit="1" customWidth="1"/>
    <col min="244" max="245" width="6" bestFit="1" customWidth="1"/>
    <col min="246" max="246" width="5" bestFit="1" customWidth="1"/>
    <col min="247" max="251" width="6" bestFit="1" customWidth="1"/>
    <col min="252" max="252" width="5" bestFit="1" customWidth="1"/>
    <col min="253" max="253" width="3" bestFit="1" customWidth="1"/>
    <col min="254" max="254" width="6" bestFit="1" customWidth="1"/>
    <col min="255" max="255" width="5" bestFit="1" customWidth="1"/>
    <col min="256" max="257" width="6" bestFit="1" customWidth="1"/>
    <col min="258" max="258" width="3" bestFit="1" customWidth="1"/>
    <col min="259" max="261" width="6" bestFit="1" customWidth="1"/>
    <col min="262" max="262" width="5" bestFit="1" customWidth="1"/>
    <col min="263" max="270" width="6" bestFit="1" customWidth="1"/>
    <col min="271" max="271" width="3" bestFit="1" customWidth="1"/>
    <col min="272" max="272" width="5" bestFit="1" customWidth="1"/>
    <col min="273" max="274" width="6" bestFit="1" customWidth="1"/>
    <col min="275" max="275" width="5" bestFit="1" customWidth="1"/>
    <col min="276" max="279" width="6" bestFit="1" customWidth="1"/>
    <col min="280" max="280" width="3" bestFit="1" customWidth="1"/>
    <col min="281" max="283" width="6" bestFit="1" customWidth="1"/>
    <col min="284" max="284" width="5" bestFit="1" customWidth="1"/>
    <col min="285" max="285" width="6" bestFit="1" customWidth="1"/>
    <col min="286" max="286" width="3" bestFit="1" customWidth="1"/>
    <col min="287" max="287" width="6" bestFit="1" customWidth="1"/>
    <col min="288" max="288" width="5" bestFit="1" customWidth="1"/>
    <col min="289" max="289" width="6" bestFit="1" customWidth="1"/>
    <col min="290" max="290" width="5" bestFit="1" customWidth="1"/>
    <col min="291" max="292" width="6" bestFit="1" customWidth="1"/>
    <col min="293" max="293" width="5" bestFit="1" customWidth="1"/>
    <col min="294" max="295" width="6" bestFit="1" customWidth="1"/>
    <col min="296" max="296" width="3" bestFit="1" customWidth="1"/>
    <col min="297" max="305" width="6" bestFit="1" customWidth="1"/>
    <col min="306" max="306" width="3" bestFit="1" customWidth="1"/>
    <col min="307" max="307" width="6" bestFit="1" customWidth="1"/>
    <col min="308" max="308" width="5" bestFit="1" customWidth="1"/>
    <col min="309" max="309" width="6" bestFit="1" customWidth="1"/>
    <col min="310" max="310" width="3" bestFit="1" customWidth="1"/>
    <col min="311" max="315" width="6" bestFit="1" customWidth="1"/>
    <col min="316" max="316" width="3" bestFit="1" customWidth="1"/>
    <col min="317" max="317" width="6" bestFit="1" customWidth="1"/>
    <col min="318" max="318" width="5" bestFit="1" customWidth="1"/>
    <col min="319" max="325" width="6" bestFit="1" customWidth="1"/>
    <col min="326" max="326" width="3" bestFit="1" customWidth="1"/>
    <col min="327" max="327" width="6" bestFit="1" customWidth="1"/>
    <col min="328" max="328" width="5" bestFit="1" customWidth="1"/>
    <col min="329" max="336" width="6" bestFit="1" customWidth="1"/>
    <col min="337" max="337" width="3" bestFit="1" customWidth="1"/>
    <col min="338" max="340" width="6" bestFit="1" customWidth="1"/>
    <col min="341" max="341" width="5" bestFit="1" customWidth="1"/>
    <col min="342" max="349" width="6" bestFit="1" customWidth="1"/>
    <col min="350" max="350" width="5" bestFit="1" customWidth="1"/>
    <col min="351" max="356" width="6" bestFit="1" customWidth="1"/>
    <col min="357" max="357" width="3" bestFit="1" customWidth="1"/>
    <col min="358" max="361" width="6" bestFit="1" customWidth="1"/>
    <col min="362" max="362" width="3" bestFit="1" customWidth="1"/>
    <col min="363" max="367" width="6" bestFit="1" customWidth="1"/>
    <col min="368" max="368" width="3" bestFit="1" customWidth="1"/>
    <col min="369" max="371" width="6" bestFit="1" customWidth="1"/>
    <col min="372" max="372" width="3" bestFit="1" customWidth="1"/>
    <col min="373" max="373" width="6" bestFit="1" customWidth="1"/>
    <col min="374" max="374" width="5" bestFit="1" customWidth="1"/>
    <col min="375" max="375" width="3" bestFit="1" customWidth="1"/>
    <col min="376" max="376" width="6" bestFit="1" customWidth="1"/>
    <col min="377" max="377" width="5" bestFit="1" customWidth="1"/>
    <col min="378" max="379" width="6" bestFit="1" customWidth="1"/>
    <col min="380" max="380" width="3" bestFit="1" customWidth="1"/>
    <col min="381" max="382" width="6" bestFit="1" customWidth="1"/>
    <col min="383" max="383" width="5" bestFit="1" customWidth="1"/>
    <col min="384" max="385" width="6" bestFit="1" customWidth="1"/>
    <col min="386" max="386" width="3" bestFit="1" customWidth="1"/>
    <col min="387" max="387" width="5" bestFit="1" customWidth="1"/>
    <col min="388" max="392" width="6" bestFit="1" customWidth="1"/>
    <col min="393" max="393" width="5" bestFit="1" customWidth="1"/>
    <col min="394" max="401" width="6" bestFit="1" customWidth="1"/>
    <col min="402" max="402" width="5" bestFit="1" customWidth="1"/>
    <col min="403" max="415" width="6" bestFit="1" customWidth="1"/>
    <col min="416" max="416" width="3" bestFit="1" customWidth="1"/>
    <col min="417" max="417" width="6" bestFit="1" customWidth="1"/>
    <col min="418" max="419" width="5" bestFit="1" customWidth="1"/>
    <col min="420" max="420" width="6" bestFit="1" customWidth="1"/>
    <col min="421" max="422" width="5" bestFit="1" customWidth="1"/>
    <col min="423" max="425" width="6" bestFit="1" customWidth="1"/>
    <col min="426" max="426" width="3" bestFit="1" customWidth="1"/>
    <col min="427" max="431" width="6" bestFit="1" customWidth="1"/>
    <col min="432" max="432" width="3" bestFit="1" customWidth="1"/>
    <col min="433" max="434" width="6" bestFit="1" customWidth="1"/>
    <col min="435" max="436" width="5" bestFit="1" customWidth="1"/>
    <col min="437" max="437" width="6" bestFit="1" customWidth="1"/>
    <col min="438" max="438" width="3" bestFit="1" customWidth="1"/>
    <col min="439" max="445" width="6" bestFit="1" customWidth="1"/>
    <col min="446" max="446" width="3" bestFit="1" customWidth="1"/>
    <col min="447" max="447" width="6" bestFit="1" customWidth="1"/>
    <col min="448" max="448" width="5" bestFit="1" customWidth="1"/>
    <col min="449" max="450" width="6" bestFit="1" customWidth="1"/>
    <col min="451" max="451" width="5" bestFit="1" customWidth="1"/>
    <col min="452" max="454" width="6" bestFit="1" customWidth="1"/>
    <col min="455" max="455" width="5" bestFit="1" customWidth="1"/>
    <col min="456" max="460" width="6" bestFit="1" customWidth="1"/>
    <col min="461" max="461" width="5" bestFit="1" customWidth="1"/>
    <col min="462" max="462" width="6" bestFit="1" customWidth="1"/>
    <col min="463" max="464" width="5" bestFit="1" customWidth="1"/>
    <col min="465" max="470" width="6" bestFit="1" customWidth="1"/>
    <col min="471" max="471" width="3" bestFit="1" customWidth="1"/>
    <col min="472" max="472" width="6" bestFit="1" customWidth="1"/>
    <col min="473" max="473" width="5" bestFit="1" customWidth="1"/>
    <col min="474" max="474" width="6" bestFit="1" customWidth="1"/>
    <col min="475" max="475" width="3" bestFit="1" customWidth="1"/>
    <col min="476" max="483" width="6" bestFit="1" customWidth="1"/>
    <col min="484" max="484" width="3" bestFit="1" customWidth="1"/>
    <col min="485" max="486" width="6" bestFit="1" customWidth="1"/>
    <col min="487" max="487" width="5" bestFit="1" customWidth="1"/>
    <col min="488" max="488" width="6" bestFit="1" customWidth="1"/>
    <col min="489" max="489" width="3" bestFit="1" customWidth="1"/>
    <col min="490" max="490" width="6" bestFit="1" customWidth="1"/>
    <col min="491" max="491" width="5" bestFit="1" customWidth="1"/>
    <col min="492" max="492" width="3" bestFit="1" customWidth="1"/>
    <col min="493" max="493" width="5" bestFit="1" customWidth="1"/>
    <col min="494" max="497" width="6" bestFit="1" customWidth="1"/>
    <col min="498" max="498" width="3" bestFit="1" customWidth="1"/>
    <col min="499" max="500" width="6" bestFit="1" customWidth="1"/>
    <col min="501" max="501" width="5" bestFit="1" customWidth="1"/>
    <col min="502" max="502" width="3" bestFit="1" customWidth="1"/>
    <col min="503" max="509" width="6" bestFit="1" customWidth="1"/>
    <col min="510" max="510" width="3" bestFit="1" customWidth="1"/>
    <col min="511" max="511" width="6" bestFit="1" customWidth="1"/>
    <col min="512" max="512" width="5" bestFit="1" customWidth="1"/>
    <col min="513" max="514" width="6" bestFit="1" customWidth="1"/>
    <col min="515" max="515" width="3" bestFit="1" customWidth="1"/>
    <col min="516" max="521" width="6" bestFit="1" customWidth="1"/>
    <col min="522" max="522" width="5" bestFit="1" customWidth="1"/>
    <col min="523" max="531" width="6" bestFit="1" customWidth="1"/>
    <col min="532" max="532" width="5" bestFit="1" customWidth="1"/>
    <col min="533" max="537" width="6" bestFit="1" customWidth="1"/>
    <col min="538" max="538" width="3" bestFit="1" customWidth="1"/>
    <col min="539" max="542" width="6" bestFit="1" customWidth="1"/>
    <col min="543" max="543" width="5" bestFit="1" customWidth="1"/>
    <col min="544" max="546" width="6" bestFit="1" customWidth="1"/>
    <col min="547" max="547" width="5" bestFit="1" customWidth="1"/>
    <col min="548" max="548" width="6" bestFit="1" customWidth="1"/>
    <col min="549" max="549" width="5" bestFit="1" customWidth="1"/>
    <col min="550" max="550" width="6" bestFit="1" customWidth="1"/>
    <col min="551" max="551" width="5" bestFit="1" customWidth="1"/>
    <col min="552" max="568" width="6" bestFit="1" customWidth="1"/>
    <col min="569" max="569" width="5" bestFit="1" customWidth="1"/>
    <col min="570" max="573" width="6" bestFit="1" customWidth="1"/>
    <col min="574" max="574" width="5" bestFit="1" customWidth="1"/>
    <col min="575" max="578" width="6" bestFit="1" customWidth="1"/>
    <col min="579" max="579" width="5" bestFit="1" customWidth="1"/>
    <col min="580" max="582" width="6" bestFit="1" customWidth="1"/>
    <col min="583" max="584" width="5" bestFit="1" customWidth="1"/>
    <col min="585" max="592" width="6" bestFit="1" customWidth="1"/>
    <col min="593" max="593" width="3" bestFit="1" customWidth="1"/>
    <col min="594" max="595" width="6" bestFit="1" customWidth="1"/>
    <col min="596" max="596" width="5" bestFit="1" customWidth="1"/>
    <col min="597" max="603" width="6" bestFit="1" customWidth="1"/>
    <col min="604" max="604" width="4" bestFit="1" customWidth="1"/>
    <col min="605" max="605" width="7" bestFit="1" customWidth="1"/>
    <col min="606" max="607" width="6" bestFit="1" customWidth="1"/>
    <col min="608" max="637" width="7" bestFit="1" customWidth="1"/>
    <col min="638" max="638" width="4" bestFit="1" customWidth="1"/>
    <col min="639" max="641" width="7" bestFit="1" customWidth="1"/>
    <col min="642" max="642" width="4" bestFit="1" customWidth="1"/>
    <col min="643" max="646" width="7" bestFit="1" customWidth="1"/>
    <col min="647" max="648" width="6" bestFit="1" customWidth="1"/>
    <col min="649" max="660" width="7" bestFit="1" customWidth="1"/>
    <col min="661" max="661" width="4" bestFit="1" customWidth="1"/>
    <col min="662" max="664" width="7" bestFit="1" customWidth="1"/>
    <col min="665" max="665" width="6" bestFit="1" customWidth="1"/>
    <col min="666" max="667" width="7" bestFit="1" customWidth="1"/>
    <col min="668" max="668" width="6" bestFit="1" customWidth="1"/>
    <col min="669" max="672" width="7" bestFit="1" customWidth="1"/>
    <col min="673" max="673" width="4" bestFit="1" customWidth="1"/>
    <col min="674" max="679" width="7" bestFit="1" customWidth="1"/>
    <col min="680" max="681" width="4" bestFit="1" customWidth="1"/>
    <col min="682" max="688" width="7" bestFit="1" customWidth="1"/>
    <col min="689" max="690" width="4" bestFit="1" customWidth="1"/>
    <col min="691" max="691" width="7" bestFit="1" customWidth="1"/>
    <col min="692" max="692" width="4" bestFit="1" customWidth="1"/>
    <col min="693" max="695" width="7" bestFit="1" customWidth="1"/>
    <col min="696" max="696" width="6" bestFit="1" customWidth="1"/>
    <col min="697" max="697" width="7" bestFit="1" customWidth="1"/>
    <col min="698" max="698" width="6" bestFit="1" customWidth="1"/>
    <col min="699" max="699" width="7" bestFit="1" customWidth="1"/>
    <col min="700" max="700" width="6" bestFit="1" customWidth="1"/>
    <col min="701" max="701" width="4" bestFit="1" customWidth="1"/>
    <col min="702" max="704" width="7" bestFit="1" customWidth="1"/>
    <col min="705" max="705" width="4" bestFit="1" customWidth="1"/>
    <col min="706" max="706" width="7" bestFit="1" customWidth="1"/>
    <col min="707" max="707" width="6" bestFit="1" customWidth="1"/>
    <col min="708" max="708" width="7" bestFit="1" customWidth="1"/>
    <col min="709" max="709" width="4" bestFit="1" customWidth="1"/>
    <col min="710" max="714" width="7" bestFit="1" customWidth="1"/>
    <col min="715" max="715" width="6" bestFit="1" customWidth="1"/>
    <col min="716" max="716" width="7" bestFit="1" customWidth="1"/>
    <col min="717" max="717" width="6" bestFit="1" customWidth="1"/>
    <col min="718" max="718" width="7" bestFit="1" customWidth="1"/>
    <col min="719" max="719" width="6" bestFit="1" customWidth="1"/>
    <col min="720" max="722" width="7" bestFit="1" customWidth="1"/>
    <col min="723" max="724" width="4" bestFit="1" customWidth="1"/>
    <col min="725" max="727" width="7" bestFit="1" customWidth="1"/>
    <col min="728" max="728" width="5" bestFit="1" customWidth="1"/>
    <col min="729" max="729" width="8" bestFit="1" customWidth="1"/>
    <col min="730" max="730" width="5" bestFit="1" customWidth="1"/>
    <col min="731" max="731" width="11" bestFit="1" customWidth="1"/>
    <col min="732" max="732" width="6.140625" bestFit="1" customWidth="1"/>
    <col min="733" max="733" width="2" bestFit="1" customWidth="1"/>
    <col min="734" max="734" width="3" bestFit="1" customWidth="1"/>
    <col min="735" max="737" width="6" bestFit="1" customWidth="1"/>
    <col min="738" max="740" width="3" bestFit="1" customWidth="1"/>
    <col min="741" max="741" width="6" bestFit="1" customWidth="1"/>
    <col min="742" max="742" width="3" bestFit="1" customWidth="1"/>
    <col min="743" max="749" width="6" bestFit="1" customWidth="1"/>
    <col min="750" max="750" width="4" bestFit="1" customWidth="1"/>
    <col min="751" max="760" width="7" bestFit="1" customWidth="1"/>
    <col min="762" max="762" width="11.85546875" bestFit="1" customWidth="1"/>
    <col min="763" max="764" width="5" bestFit="1" customWidth="1"/>
    <col min="765" max="765" width="4" bestFit="1" customWidth="1"/>
    <col min="766" max="766" width="3" bestFit="1" customWidth="1"/>
    <col min="767" max="767" width="6" bestFit="1" customWidth="1"/>
    <col min="768" max="768" width="3" bestFit="1" customWidth="1"/>
    <col min="769" max="774" width="6" bestFit="1" customWidth="1"/>
    <col min="775" max="775" width="3" bestFit="1" customWidth="1"/>
    <col min="776" max="776" width="6" bestFit="1" customWidth="1"/>
    <col min="777" max="777" width="5" bestFit="1" customWidth="1"/>
    <col min="778" max="778" width="6" bestFit="1" customWidth="1"/>
    <col min="779" max="779" width="5" bestFit="1" customWidth="1"/>
    <col min="780" max="781" width="6" bestFit="1" customWidth="1"/>
    <col min="782" max="782" width="5" bestFit="1" customWidth="1"/>
    <col min="783" max="785" width="6" bestFit="1" customWidth="1"/>
    <col min="786" max="786" width="5" bestFit="1" customWidth="1"/>
    <col min="787" max="798" width="6" bestFit="1" customWidth="1"/>
    <col min="799" max="799" width="3" bestFit="1" customWidth="1"/>
    <col min="800" max="809" width="6" bestFit="1" customWidth="1"/>
    <col min="810" max="810" width="5" bestFit="1" customWidth="1"/>
    <col min="811" max="814" width="6" bestFit="1" customWidth="1"/>
    <col min="815" max="815" width="5" bestFit="1" customWidth="1"/>
    <col min="816" max="819" width="6" bestFit="1" customWidth="1"/>
    <col min="820" max="820" width="5" bestFit="1" customWidth="1"/>
    <col min="821" max="823" width="6" bestFit="1" customWidth="1"/>
    <col min="824" max="824" width="3" bestFit="1" customWidth="1"/>
    <col min="825" max="825" width="5" bestFit="1" customWidth="1"/>
    <col min="826" max="839" width="6" bestFit="1" customWidth="1"/>
    <col min="840" max="840" width="3" bestFit="1" customWidth="1"/>
    <col min="841" max="841" width="6" bestFit="1" customWidth="1"/>
    <col min="842" max="842" width="5" bestFit="1" customWidth="1"/>
    <col min="843" max="848" width="6" bestFit="1" customWidth="1"/>
    <col min="849" max="849" width="3" bestFit="1" customWidth="1"/>
    <col min="850" max="856" width="6" bestFit="1" customWidth="1"/>
    <col min="857" max="857" width="5" bestFit="1" customWidth="1"/>
    <col min="858" max="869" width="6" bestFit="1" customWidth="1"/>
    <col min="870" max="870" width="5" bestFit="1" customWidth="1"/>
    <col min="871" max="882" width="6" bestFit="1" customWidth="1"/>
    <col min="883" max="883" width="3" bestFit="1" customWidth="1"/>
    <col min="884" max="890" width="6" bestFit="1" customWidth="1"/>
    <col min="891" max="891" width="5" bestFit="1" customWidth="1"/>
    <col min="892" max="892" width="6" bestFit="1" customWidth="1"/>
    <col min="893" max="893" width="5" bestFit="1" customWidth="1"/>
    <col min="894" max="894" width="3" bestFit="1" customWidth="1"/>
    <col min="895" max="895" width="5" bestFit="1" customWidth="1"/>
    <col min="896" max="896" width="6" bestFit="1" customWidth="1"/>
    <col min="897" max="897" width="5" bestFit="1" customWidth="1"/>
    <col min="898" max="902" width="6" bestFit="1" customWidth="1"/>
    <col min="903" max="903" width="5" bestFit="1" customWidth="1"/>
    <col min="904" max="908" width="6" bestFit="1" customWidth="1"/>
    <col min="909" max="909" width="5" bestFit="1" customWidth="1"/>
    <col min="910" max="910" width="6" bestFit="1" customWidth="1"/>
    <col min="911" max="911" width="3" bestFit="1" customWidth="1"/>
    <col min="912" max="916" width="6" bestFit="1" customWidth="1"/>
    <col min="917" max="917" width="5" bestFit="1" customWidth="1"/>
    <col min="918" max="929" width="6" bestFit="1" customWidth="1"/>
    <col min="930" max="930" width="5" bestFit="1" customWidth="1"/>
    <col min="931" max="949" width="6" bestFit="1" customWidth="1"/>
    <col min="950" max="950" width="5" bestFit="1" customWidth="1"/>
    <col min="951" max="971" width="6" bestFit="1" customWidth="1"/>
    <col min="972" max="972" width="5" bestFit="1" customWidth="1"/>
    <col min="973" max="975" width="6" bestFit="1" customWidth="1"/>
    <col min="976" max="976" width="3" bestFit="1" customWidth="1"/>
    <col min="977" max="991" width="6" bestFit="1" customWidth="1"/>
    <col min="992" max="992" width="5" bestFit="1" customWidth="1"/>
    <col min="993" max="1005" width="6" bestFit="1" customWidth="1"/>
    <col min="1006" max="1006" width="5" bestFit="1" customWidth="1"/>
    <col min="1007" max="1014" width="6" bestFit="1" customWidth="1"/>
    <col min="1015" max="1015" width="3" bestFit="1" customWidth="1"/>
    <col min="1016" max="1018" width="6" bestFit="1" customWidth="1"/>
    <col min="1019" max="1019" width="5" bestFit="1" customWidth="1"/>
    <col min="1020" max="1030" width="6" bestFit="1" customWidth="1"/>
    <col min="1031" max="1031" width="5" bestFit="1" customWidth="1"/>
    <col min="1032" max="1034" width="6" bestFit="1" customWidth="1"/>
    <col min="1035" max="1035" width="3" bestFit="1" customWidth="1"/>
    <col min="1036" max="1038" width="6" bestFit="1" customWidth="1"/>
    <col min="1039" max="1040" width="5" bestFit="1" customWidth="1"/>
    <col min="1041" max="1046" width="6" bestFit="1" customWidth="1"/>
    <col min="1047" max="1047" width="5" bestFit="1" customWidth="1"/>
    <col min="1048" max="1050" width="6" bestFit="1" customWidth="1"/>
    <col min="1051" max="1051" width="5" bestFit="1" customWidth="1"/>
    <col min="1052" max="1082" width="6" bestFit="1" customWidth="1"/>
    <col min="1083" max="1083" width="5" bestFit="1" customWidth="1"/>
    <col min="1084" max="1085" width="6" bestFit="1" customWidth="1"/>
    <col min="1086" max="1086" width="5" bestFit="1" customWidth="1"/>
    <col min="1087" max="1093" width="6" bestFit="1" customWidth="1"/>
    <col min="1094" max="1094" width="5" bestFit="1" customWidth="1"/>
    <col min="1095" max="1097" width="6" bestFit="1" customWidth="1"/>
    <col min="1098" max="1098" width="3" bestFit="1" customWidth="1"/>
    <col min="1099" max="1102" width="6" bestFit="1" customWidth="1"/>
    <col min="1103" max="1103" width="5" bestFit="1" customWidth="1"/>
    <col min="1104" max="1105" width="6" bestFit="1" customWidth="1"/>
    <col min="1106" max="1106" width="5" bestFit="1" customWidth="1"/>
    <col min="1107" max="1121" width="6" bestFit="1" customWidth="1"/>
    <col min="1122" max="1122" width="5" bestFit="1" customWidth="1"/>
    <col min="1123" max="1131" width="6" bestFit="1" customWidth="1"/>
    <col min="1132" max="1132" width="5" bestFit="1" customWidth="1"/>
    <col min="1133" max="1145" width="6" bestFit="1" customWidth="1"/>
    <col min="1146" max="1146" width="3" bestFit="1" customWidth="1"/>
    <col min="1147" max="1151" width="6" bestFit="1" customWidth="1"/>
    <col min="1152" max="1152" width="5" bestFit="1" customWidth="1"/>
    <col min="1153" max="1155" width="6" bestFit="1" customWidth="1"/>
    <col min="1156" max="1156" width="5" bestFit="1" customWidth="1"/>
    <col min="1157" max="1168" width="6" bestFit="1" customWidth="1"/>
    <col min="1169" max="1169" width="5" bestFit="1" customWidth="1"/>
    <col min="1170" max="1175" width="6" bestFit="1" customWidth="1"/>
    <col min="1176" max="1176" width="5" bestFit="1" customWidth="1"/>
    <col min="1177" max="1178" width="6" bestFit="1" customWidth="1"/>
    <col min="1179" max="1179" width="5" bestFit="1" customWidth="1"/>
    <col min="1180" max="1185" width="6" bestFit="1" customWidth="1"/>
    <col min="1186" max="1186" width="3" bestFit="1" customWidth="1"/>
    <col min="1187" max="1189" width="6" bestFit="1" customWidth="1"/>
    <col min="1190" max="1190" width="5" bestFit="1" customWidth="1"/>
    <col min="1191" max="1194" width="6" bestFit="1" customWidth="1"/>
    <col min="1195" max="1195" width="5" bestFit="1" customWidth="1"/>
    <col min="1196" max="1206" width="6" bestFit="1" customWidth="1"/>
    <col min="1207" max="1207" width="5" bestFit="1" customWidth="1"/>
    <col min="1208" max="1223" width="6" bestFit="1" customWidth="1"/>
    <col min="1224" max="1224" width="3" bestFit="1" customWidth="1"/>
    <col min="1225" max="1226" width="6" bestFit="1" customWidth="1"/>
    <col min="1227" max="1227" width="5" bestFit="1" customWidth="1"/>
    <col min="1228" max="1228" width="6" bestFit="1" customWidth="1"/>
    <col min="1229" max="1229" width="5" bestFit="1" customWidth="1"/>
    <col min="1230" max="1235" width="6" bestFit="1" customWidth="1"/>
    <col min="1236" max="1236" width="3" bestFit="1" customWidth="1"/>
    <col min="1237" max="1238" width="6" bestFit="1" customWidth="1"/>
    <col min="1239" max="1239" width="5" bestFit="1" customWidth="1"/>
    <col min="1240" max="1243" width="6" bestFit="1" customWidth="1"/>
    <col min="1244" max="1244" width="5" bestFit="1" customWidth="1"/>
    <col min="1245" max="1245" width="6" bestFit="1" customWidth="1"/>
    <col min="1246" max="1247" width="5" bestFit="1" customWidth="1"/>
    <col min="1248" max="1249" width="6" bestFit="1" customWidth="1"/>
    <col min="1250" max="1250" width="5" bestFit="1" customWidth="1"/>
    <col min="1251" max="1254" width="6" bestFit="1" customWidth="1"/>
    <col min="1255" max="1255" width="3" bestFit="1" customWidth="1"/>
    <col min="1256" max="1257" width="6" bestFit="1" customWidth="1"/>
    <col min="1258" max="1258" width="5" bestFit="1" customWidth="1"/>
    <col min="1259" max="1264" width="6" bestFit="1" customWidth="1"/>
    <col min="1265" max="1265" width="5" bestFit="1" customWidth="1"/>
    <col min="1266" max="1266" width="6" bestFit="1" customWidth="1"/>
    <col min="1267" max="1267" width="3" bestFit="1" customWidth="1"/>
    <col min="1268" max="1269" width="6" bestFit="1" customWidth="1"/>
    <col min="1270" max="1270" width="5" bestFit="1" customWidth="1"/>
    <col min="1271" max="1273" width="6" bestFit="1" customWidth="1"/>
    <col min="1274" max="1274" width="5" bestFit="1" customWidth="1"/>
    <col min="1275" max="1284" width="6" bestFit="1" customWidth="1"/>
    <col min="1285" max="1285" width="5" bestFit="1" customWidth="1"/>
    <col min="1286" max="1295" width="6" bestFit="1" customWidth="1"/>
    <col min="1296" max="1296" width="5" bestFit="1" customWidth="1"/>
    <col min="1297" max="1302" width="6" bestFit="1" customWidth="1"/>
    <col min="1303" max="1303" width="5" bestFit="1" customWidth="1"/>
    <col min="1304" max="1314" width="6" bestFit="1" customWidth="1"/>
    <col min="1315" max="1315" width="5" bestFit="1" customWidth="1"/>
    <col min="1316" max="1320" width="6" bestFit="1" customWidth="1"/>
    <col min="1321" max="1321" width="3" bestFit="1" customWidth="1"/>
    <col min="1322" max="1325" width="6" bestFit="1" customWidth="1"/>
    <col min="1326" max="1326" width="5" bestFit="1" customWidth="1"/>
    <col min="1327" max="1335" width="6" bestFit="1" customWidth="1"/>
    <col min="1336" max="1336" width="5" bestFit="1" customWidth="1"/>
    <col min="1337" max="1338" width="6" bestFit="1" customWidth="1"/>
    <col min="1339" max="1339" width="3" bestFit="1" customWidth="1"/>
    <col min="1340" max="1343" width="6" bestFit="1" customWidth="1"/>
    <col min="1344" max="1346" width="5" bestFit="1" customWidth="1"/>
    <col min="1347" max="1349" width="6" bestFit="1" customWidth="1"/>
    <col min="1350" max="1350" width="5" bestFit="1" customWidth="1"/>
    <col min="1351" max="1351" width="6" bestFit="1" customWidth="1"/>
    <col min="1352" max="1352" width="5" bestFit="1" customWidth="1"/>
    <col min="1353" max="1353" width="6" bestFit="1" customWidth="1"/>
    <col min="1354" max="1354" width="5" bestFit="1" customWidth="1"/>
    <col min="1355" max="1361" width="6" bestFit="1" customWidth="1"/>
    <col min="1362" max="1362" width="5" bestFit="1" customWidth="1"/>
    <col min="1363" max="1371" width="6" bestFit="1" customWidth="1"/>
    <col min="1372" max="1372" width="3" bestFit="1" customWidth="1"/>
    <col min="1373" max="1374" width="6" bestFit="1" customWidth="1"/>
    <col min="1375" max="1375" width="5" bestFit="1" customWidth="1"/>
    <col min="1376" max="1394" width="6" bestFit="1" customWidth="1"/>
    <col min="1395" max="1395" width="5" bestFit="1" customWidth="1"/>
    <col min="1396" max="1414" width="6" bestFit="1" customWidth="1"/>
    <col min="1415" max="1415" width="3" bestFit="1" customWidth="1"/>
    <col min="1416" max="1418" width="6" bestFit="1" customWidth="1"/>
    <col min="1419" max="1419" width="5" bestFit="1" customWidth="1"/>
    <col min="1420" max="1439" width="6" bestFit="1" customWidth="1"/>
    <col min="1440" max="1440" width="5" bestFit="1" customWidth="1"/>
    <col min="1441" max="1451" width="6" bestFit="1" customWidth="1"/>
    <col min="1452" max="1452" width="5" bestFit="1" customWidth="1"/>
    <col min="1453" max="1467" width="6" bestFit="1" customWidth="1"/>
    <col min="1468" max="1468" width="5" bestFit="1" customWidth="1"/>
    <col min="1469" max="1478" width="6" bestFit="1" customWidth="1"/>
    <col min="1479" max="1479" width="5" bestFit="1" customWidth="1"/>
    <col min="1480" max="1486" width="6" bestFit="1" customWidth="1"/>
    <col min="1487" max="1487" width="3" bestFit="1" customWidth="1"/>
    <col min="1488" max="1512" width="6" bestFit="1" customWidth="1"/>
    <col min="1513" max="1513" width="5" bestFit="1" customWidth="1"/>
    <col min="1514" max="1531" width="6" bestFit="1" customWidth="1"/>
    <col min="1532" max="1532" width="5" bestFit="1" customWidth="1"/>
    <col min="1533" max="1534" width="6" bestFit="1" customWidth="1"/>
    <col min="1535" max="1535" width="5" bestFit="1" customWidth="1"/>
    <col min="1536" max="1553" width="6" bestFit="1" customWidth="1"/>
    <col min="1554" max="1554" width="3" bestFit="1" customWidth="1"/>
    <col min="1555" max="1564" width="6" bestFit="1" customWidth="1"/>
    <col min="1565" max="1565" width="5" bestFit="1" customWidth="1"/>
    <col min="1566" max="1580" width="6" bestFit="1" customWidth="1"/>
    <col min="1581" max="1581" width="3" bestFit="1" customWidth="1"/>
    <col min="1582" max="1592" width="6" bestFit="1" customWidth="1"/>
    <col min="1593" max="1593" width="5" bestFit="1" customWidth="1"/>
    <col min="1594" max="1602" width="6" bestFit="1" customWidth="1"/>
    <col min="1603" max="1603" width="5" bestFit="1" customWidth="1"/>
    <col min="1604" max="1605" width="6" bestFit="1" customWidth="1"/>
    <col min="1606" max="1606" width="5" bestFit="1" customWidth="1"/>
    <col min="1607" max="1614" width="6" bestFit="1" customWidth="1"/>
    <col min="1615" max="1615" width="5" bestFit="1" customWidth="1"/>
    <col min="1616" max="1619" width="6" bestFit="1" customWidth="1"/>
    <col min="1620" max="1620" width="5" bestFit="1" customWidth="1"/>
    <col min="1621" max="1628" width="6" bestFit="1" customWidth="1"/>
    <col min="1629" max="1629" width="5" bestFit="1" customWidth="1"/>
    <col min="1630" max="1647" width="6" bestFit="1" customWidth="1"/>
    <col min="1648" max="1648" width="5" bestFit="1" customWidth="1"/>
    <col min="1649" max="1649" width="6" bestFit="1" customWidth="1"/>
    <col min="1650" max="1650" width="5" bestFit="1" customWidth="1"/>
    <col min="1651" max="1680" width="6" bestFit="1" customWidth="1"/>
    <col min="1681" max="1681" width="5" bestFit="1" customWidth="1"/>
    <col min="1682" max="1693" width="6" bestFit="1" customWidth="1"/>
    <col min="1694" max="1694" width="5" bestFit="1" customWidth="1"/>
    <col min="1695" max="1696" width="6" bestFit="1" customWidth="1"/>
    <col min="1697" max="1697" width="5" bestFit="1" customWidth="1"/>
    <col min="1698" max="1710" width="6" bestFit="1" customWidth="1"/>
    <col min="1711" max="1711" width="5" bestFit="1" customWidth="1"/>
    <col min="1712" max="1716" width="6" bestFit="1" customWidth="1"/>
    <col min="1717" max="1717" width="5" bestFit="1" customWidth="1"/>
    <col min="1718" max="1719" width="6" bestFit="1" customWidth="1"/>
    <col min="1720" max="1720" width="5" bestFit="1" customWidth="1"/>
    <col min="1721" max="1727" width="6" bestFit="1" customWidth="1"/>
    <col min="1728" max="1728" width="5" bestFit="1" customWidth="1"/>
    <col min="1729" max="1730" width="6" bestFit="1" customWidth="1"/>
    <col min="1731" max="1731" width="3" bestFit="1" customWidth="1"/>
    <col min="1732" max="1732" width="5" bestFit="1" customWidth="1"/>
    <col min="1733" max="1733" width="6" bestFit="1" customWidth="1"/>
    <col min="1734" max="1734" width="5" bestFit="1" customWidth="1"/>
    <col min="1735" max="1736" width="6" bestFit="1" customWidth="1"/>
    <col min="1737" max="1737" width="5" bestFit="1" customWidth="1"/>
    <col min="1738" max="1743" width="6" bestFit="1" customWidth="1"/>
    <col min="1744" max="1744" width="3" bestFit="1" customWidth="1"/>
    <col min="1745" max="1746" width="6" bestFit="1" customWidth="1"/>
    <col min="1747" max="1747" width="5" bestFit="1" customWidth="1"/>
    <col min="1748" max="1756" width="6" bestFit="1" customWidth="1"/>
    <col min="1757" max="1757" width="5" bestFit="1" customWidth="1"/>
    <col min="1758" max="1762" width="6" bestFit="1" customWidth="1"/>
    <col min="1763" max="1763" width="5" bestFit="1" customWidth="1"/>
    <col min="1764" max="1767" width="6" bestFit="1" customWidth="1"/>
    <col min="1768" max="1768" width="5" bestFit="1" customWidth="1"/>
    <col min="1769" max="1769" width="6" bestFit="1" customWidth="1"/>
    <col min="1770" max="1770" width="5" bestFit="1" customWidth="1"/>
    <col min="1771" max="1781" width="6" bestFit="1" customWidth="1"/>
    <col min="1782" max="1782" width="5" bestFit="1" customWidth="1"/>
    <col min="1783" max="1787" width="6" bestFit="1" customWidth="1"/>
    <col min="1788" max="1788" width="5" bestFit="1" customWidth="1"/>
    <col min="1789" max="1796" width="6" bestFit="1" customWidth="1"/>
    <col min="1797" max="1797" width="5" bestFit="1" customWidth="1"/>
    <col min="1798" max="1801" width="6" bestFit="1" customWidth="1"/>
    <col min="1802" max="1802" width="3" bestFit="1" customWidth="1"/>
    <col min="1803" max="1804" width="6" bestFit="1" customWidth="1"/>
    <col min="1805" max="1805" width="5" bestFit="1" customWidth="1"/>
    <col min="1806" max="1807" width="6" bestFit="1" customWidth="1"/>
    <col min="1808" max="1808" width="5" bestFit="1" customWidth="1"/>
    <col min="1809" max="1810" width="6" bestFit="1" customWidth="1"/>
    <col min="1811" max="1811" width="5" bestFit="1" customWidth="1"/>
    <col min="1812" max="1814" width="6" bestFit="1" customWidth="1"/>
    <col min="1815" max="1815" width="5" bestFit="1" customWidth="1"/>
    <col min="1816" max="1820" width="6" bestFit="1" customWidth="1"/>
    <col min="1821" max="1821" width="3" bestFit="1" customWidth="1"/>
    <col min="1822" max="1825" width="6" bestFit="1" customWidth="1"/>
    <col min="1826" max="1826" width="5" bestFit="1" customWidth="1"/>
    <col min="1827" max="1831" width="6" bestFit="1" customWidth="1"/>
    <col min="1832" max="1832" width="4" bestFit="1" customWidth="1"/>
    <col min="1833" max="1837" width="7" bestFit="1" customWidth="1"/>
    <col min="1838" max="1838" width="6" bestFit="1" customWidth="1"/>
    <col min="1839" max="1842" width="7" bestFit="1" customWidth="1"/>
    <col min="1843" max="1843" width="6" bestFit="1" customWidth="1"/>
    <col min="1844" max="1845" width="7" bestFit="1" customWidth="1"/>
    <col min="1846" max="1846" width="6" bestFit="1" customWidth="1"/>
    <col min="1847" max="1853" width="7" bestFit="1" customWidth="1"/>
    <col min="1854" max="1854" width="4" bestFit="1" customWidth="1"/>
    <col min="1855" max="1860" width="7" bestFit="1" customWidth="1"/>
    <col min="1861" max="1861" width="6" bestFit="1" customWidth="1"/>
    <col min="1862" max="1864" width="7" bestFit="1" customWidth="1"/>
    <col min="1865" max="1865" width="4" bestFit="1" customWidth="1"/>
    <col min="1866" max="1872" width="7" bestFit="1" customWidth="1"/>
    <col min="1873" max="1873" width="6" bestFit="1" customWidth="1"/>
    <col min="1874" max="1874" width="7" bestFit="1" customWidth="1"/>
    <col min="1875" max="1875" width="6" bestFit="1" customWidth="1"/>
    <col min="1876" max="1877" width="7" bestFit="1" customWidth="1"/>
    <col min="1878" max="1878" width="4" bestFit="1" customWidth="1"/>
    <col min="1879" max="1880" width="7" bestFit="1" customWidth="1"/>
    <col min="1881" max="1881" width="6" bestFit="1" customWidth="1"/>
    <col min="1882" max="1888" width="7" bestFit="1" customWidth="1"/>
    <col min="1889" max="1889" width="4" bestFit="1" customWidth="1"/>
    <col min="1890" max="1919" width="7" bestFit="1" customWidth="1"/>
    <col min="1920" max="1920" width="6" bestFit="1" customWidth="1"/>
    <col min="1921" max="1958" width="7" bestFit="1" customWidth="1"/>
    <col min="1959" max="1959" width="6" bestFit="1" customWidth="1"/>
    <col min="1960" max="1960" width="7" bestFit="1" customWidth="1"/>
    <col min="1961" max="1961" width="6" bestFit="1" customWidth="1"/>
    <col min="1962" max="1970" width="7" bestFit="1" customWidth="1"/>
    <col min="1971" max="1971" width="4" bestFit="1" customWidth="1"/>
    <col min="1972" max="1973" width="7" bestFit="1" customWidth="1"/>
    <col min="1974" max="1974" width="6" bestFit="1" customWidth="1"/>
    <col min="1975" max="1979" width="7" bestFit="1" customWidth="1"/>
    <col min="1980" max="1980" width="4" bestFit="1" customWidth="1"/>
    <col min="1981" max="2022" width="7" bestFit="1" customWidth="1"/>
    <col min="2023" max="2023" width="4" bestFit="1" customWidth="1"/>
    <col min="2024" max="2036" width="7" bestFit="1" customWidth="1"/>
    <col min="2037" max="2037" width="6" bestFit="1" customWidth="1"/>
    <col min="2038" max="2041" width="7" bestFit="1" customWidth="1"/>
    <col min="2042" max="2042" width="4" bestFit="1" customWidth="1"/>
    <col min="2043" max="2043" width="6" bestFit="1" customWidth="1"/>
    <col min="2044" max="2058" width="7" bestFit="1" customWidth="1"/>
    <col min="2059" max="2059" width="4" bestFit="1" customWidth="1"/>
    <col min="2060" max="2076" width="7" bestFit="1" customWidth="1"/>
    <col min="2077" max="2077" width="4" bestFit="1" customWidth="1"/>
    <col min="2078" max="2092" width="7" bestFit="1" customWidth="1"/>
    <col min="2093" max="2093" width="4" bestFit="1" customWidth="1"/>
    <col min="2094" max="2108" width="7" bestFit="1" customWidth="1"/>
    <col min="2109" max="2109" width="6" bestFit="1" customWidth="1"/>
    <col min="2110" max="2124" width="7" bestFit="1" customWidth="1"/>
    <col min="2125" max="2125" width="6" bestFit="1" customWidth="1"/>
    <col min="2126" max="2132" width="7" bestFit="1" customWidth="1"/>
    <col min="2133" max="2133" width="4" bestFit="1" customWidth="1"/>
    <col min="2134" max="2135" width="7" bestFit="1" customWidth="1"/>
    <col min="2136" max="2136" width="6" bestFit="1" customWidth="1"/>
    <col min="2137" max="2139" width="7" bestFit="1" customWidth="1"/>
    <col min="2140" max="2140" width="6" bestFit="1" customWidth="1"/>
    <col min="2141" max="2155" width="7" bestFit="1" customWidth="1"/>
    <col min="2156" max="2156" width="6" bestFit="1" customWidth="1"/>
    <col min="2157" max="2164" width="7" bestFit="1" customWidth="1"/>
    <col min="2165" max="2165" width="6" bestFit="1" customWidth="1"/>
    <col min="2166" max="2176" width="7" bestFit="1" customWidth="1"/>
    <col min="2177" max="2177" width="6" bestFit="1" customWidth="1"/>
    <col min="2178" max="2184" width="7" bestFit="1" customWidth="1"/>
    <col min="2185" max="2185" width="6" bestFit="1" customWidth="1"/>
    <col min="2186" max="2189" width="7" bestFit="1" customWidth="1"/>
    <col min="2190" max="2190" width="4" bestFit="1" customWidth="1"/>
    <col min="2191" max="2191" width="6" bestFit="1" customWidth="1"/>
    <col min="2192" max="2202" width="7" bestFit="1" customWidth="1"/>
    <col min="2203" max="2203" width="6" bestFit="1" customWidth="1"/>
    <col min="2204" max="2211" width="7" bestFit="1" customWidth="1"/>
    <col min="2212" max="2212" width="6" bestFit="1" customWidth="1"/>
    <col min="2213" max="2223" width="7" bestFit="1" customWidth="1"/>
    <col min="2224" max="2224" width="4" bestFit="1" customWidth="1"/>
    <col min="2225" max="2235" width="7" bestFit="1" customWidth="1"/>
    <col min="2236" max="2236" width="4" bestFit="1" customWidth="1"/>
    <col min="2237" max="2253" width="7" bestFit="1" customWidth="1"/>
    <col min="2254" max="2254" width="6" bestFit="1" customWidth="1"/>
    <col min="2255" max="2258" width="7" bestFit="1" customWidth="1"/>
    <col min="2259" max="2260" width="6" bestFit="1" customWidth="1"/>
    <col min="2261" max="2280" width="7" bestFit="1" customWidth="1"/>
    <col min="2281" max="2281" width="4" bestFit="1" customWidth="1"/>
    <col min="2282" max="2284" width="7" bestFit="1" customWidth="1"/>
    <col min="2285" max="2285" width="4" bestFit="1" customWidth="1"/>
    <col min="2286" max="2290" width="7" bestFit="1" customWidth="1"/>
    <col min="2291" max="2291" width="6" bestFit="1" customWidth="1"/>
    <col min="2292" max="2292" width="7" bestFit="1" customWidth="1"/>
    <col min="2293" max="2293" width="5" bestFit="1" customWidth="1"/>
    <col min="2294" max="2294" width="8" bestFit="1" customWidth="1"/>
    <col min="2295" max="2295" width="5" bestFit="1" customWidth="1"/>
    <col min="2296" max="2296" width="15" bestFit="1" customWidth="1"/>
    <col min="2297" max="2297" width="11.28515625" bestFit="1" customWidth="1"/>
  </cols>
  <sheetData>
    <row r="2" spans="1:6" x14ac:dyDescent="0.25">
      <c r="A2" s="13" t="s">
        <v>8222</v>
      </c>
      <c r="B2" t="s">
        <v>8223</v>
      </c>
    </row>
    <row r="4" spans="1:6" x14ac:dyDescent="0.25">
      <c r="A4" s="13" t="s">
        <v>8362</v>
      </c>
      <c r="B4" s="13" t="s">
        <v>8360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8315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  <row r="7" spans="1:6" x14ac:dyDescent="0.25">
      <c r="A7" s="14" t="s">
        <v>8361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9B20E-C717-4492-BD4E-30D333B982E0}">
  <dimension ref="A1:E7"/>
  <sheetViews>
    <sheetView topLeftCell="F1"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8359</v>
      </c>
      <c r="B1" t="s">
        <v>8364</v>
      </c>
    </row>
    <row r="2" spans="1:5" x14ac:dyDescent="0.25">
      <c r="A2" s="13" t="s">
        <v>8222</v>
      </c>
      <c r="B2" t="s">
        <v>8223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5">
      <c r="A7" s="14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4313A-AA1B-48F0-AD46-82845F33F75E}">
  <dimension ref="A1:F18"/>
  <sheetViews>
    <sheetView topLeftCell="H1" workbookViewId="0">
      <selection activeCell="E6" sqref="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8359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8362</v>
      </c>
      <c r="B4" s="13" t="s">
        <v>8360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7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7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7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7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7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7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7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7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7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7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7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7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80" zoomScaleNormal="80" workbookViewId="0">
      <pane ySplit="521" topLeftCell="A2924" activePane="bottomLeft" state="frozen"/>
      <selection pane="bottomLeft" activeCell="D2924" sqref="D1:E1048576"/>
    </sheetView>
  </sheetViews>
  <sheetFormatPr defaultColWidth="45.7109375" defaultRowHeight="15" x14ac:dyDescent="0.25"/>
  <cols>
    <col min="1" max="1" width="8.28515625" bestFit="1" customWidth="1"/>
    <col min="2" max="2" width="45.85546875" style="9" bestFit="1" customWidth="1"/>
    <col min="3" max="3" width="52.42578125" style="3" bestFit="1" customWidth="1"/>
    <col min="4" max="4" width="16.7109375" style="5" bestFit="1" customWidth="1"/>
    <col min="5" max="5" width="13.42578125" style="7" bestFit="1" customWidth="1"/>
    <col min="6" max="6" width="15" bestFit="1" customWidth="1"/>
    <col min="7" max="7" width="13.140625" bestFit="1" customWidth="1"/>
    <col min="8" max="9" width="14" bestFit="1" customWidth="1"/>
    <col min="10" max="10" width="17" bestFit="1" customWidth="1"/>
    <col min="11" max="11" width="14.85546875" bestFit="1" customWidth="1"/>
    <col min="12" max="12" width="19" bestFit="1" customWidth="1"/>
    <col min="13" max="13" width="14.140625" bestFit="1" customWidth="1"/>
    <col min="14" max="14" width="29" bestFit="1" customWidth="1"/>
    <col min="15" max="15" width="23.140625" bestFit="1" customWidth="1"/>
    <col min="16" max="16" width="22" bestFit="1" customWidth="1"/>
    <col min="17" max="17" width="20.42578125" bestFit="1" customWidth="1"/>
    <col min="18" max="18" width="17.140625" bestFit="1" customWidth="1"/>
    <col min="19" max="19" width="28" style="16" bestFit="1" customWidth="1"/>
    <col min="20" max="20" width="26.5703125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1" t="s">
        <v>8358</v>
      </c>
      <c r="S1" s="15" t="s">
        <v>8365</v>
      </c>
      <c r="T1" s="15" t="s">
        <v>8366</v>
      </c>
    </row>
    <row r="2" spans="1:20" ht="45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s="1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s="12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s="12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s="12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45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s="12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s="12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5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s="12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5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s="12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s="12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s="12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5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s="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5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s="12" t="s">
        <v>8309</v>
      </c>
      <c r="S13" s="16">
        <f t="shared" si="2"/>
        <v>42572.778495370367</v>
      </c>
      <c r="T13" s="16">
        <f t="shared" si="3"/>
        <v>42604.125</v>
      </c>
    </row>
    <row r="14" spans="1:20" ht="45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s="12" t="s">
        <v>8309</v>
      </c>
      <c r="S14" s="16">
        <f t="shared" si="2"/>
        <v>41791.713252314818</v>
      </c>
      <c r="T14" s="16">
        <f t="shared" si="3"/>
        <v>41836.125</v>
      </c>
    </row>
    <row r="15" spans="1:20" ht="30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s="12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s="12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s="12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5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s="12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5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s="12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s="12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5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s="12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30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s="1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s="12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s="12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s="12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s="12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5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s="12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30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s="12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s="12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s="12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5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s="12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s="1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s="12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5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s="12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5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s="12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5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s="12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0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s="12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s="12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5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s="12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s="12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5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s="12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5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s="1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5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s="12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5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s="12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5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s="12" t="s">
        <v>8309</v>
      </c>
      <c r="S45" s="16">
        <f t="shared" si="2"/>
        <v>41802.790347222224</v>
      </c>
      <c r="T45" s="16">
        <f t="shared" si="3"/>
        <v>41833</v>
      </c>
    </row>
    <row r="46" spans="1:20" ht="45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s="12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s="12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s="12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5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s="12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5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s="12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s="12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s="1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5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s="12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s="12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s="12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5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s="12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s="12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0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s="12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5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s="12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0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s="12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5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s="12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s="12" t="s">
        <v>8310</v>
      </c>
      <c r="S62" s="16">
        <f t="shared" si="2"/>
        <v>41701.901817129627</v>
      </c>
      <c r="T62" s="16">
        <f t="shared" si="3"/>
        <v>41721</v>
      </c>
    </row>
    <row r="63" spans="1:20" ht="45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s="12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5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s="12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s="12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5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2" t="s">
        <v>8308</v>
      </c>
      <c r="R66" s="12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0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2" t="s">
        <v>8308</v>
      </c>
      <c r="R67" s="12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s="12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s="12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45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s="12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5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s="12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5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s="1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s="12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5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s="12" t="s">
        <v>8310</v>
      </c>
      <c r="S74" s="16">
        <f t="shared" si="6"/>
        <v>41208.010196759256</v>
      </c>
      <c r="T74" s="16">
        <f t="shared" si="7"/>
        <v>41228</v>
      </c>
    </row>
    <row r="75" spans="1:20" ht="45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s="12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5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s="12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30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s="12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5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s="12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30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s="12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0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s="12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s="12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30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s="1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5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s="12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5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s="12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5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s="12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30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s="12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5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s="12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s="12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s="12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5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s="12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s="12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s="1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s="12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5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s="12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5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s="12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s="12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5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s="12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5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s="12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s="12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s="12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0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s="12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5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s="1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5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s="12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5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s="12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0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s="12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s="12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30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s="12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s="12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5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s="12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30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s="12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s="12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s="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30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s="12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5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s="12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s="12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5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s="12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s="12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5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s="12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5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s="12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0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s="12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5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s="12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5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s="1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5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s="12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0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s="12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5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s="12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s="12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5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s="12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5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s="12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5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s="12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2" t="s">
        <v>8308</v>
      </c>
      <c r="R130" s="12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5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2" t="s">
        <v>8308</v>
      </c>
      <c r="R131" s="12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5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s="1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s="12" t="s">
        <v>8311</v>
      </c>
      <c r="S133" s="16">
        <f t="shared" si="10"/>
        <v>42541.837511574078</v>
      </c>
      <c r="T133" s="16">
        <f t="shared" si="11"/>
        <v>42557</v>
      </c>
    </row>
    <row r="134" spans="1:20" ht="45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s="12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0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s="12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s="12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s="12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5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s="12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5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s="12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5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s="12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0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s="12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5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s="1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s="12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5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s="12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5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s="12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s="12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5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s="12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5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s="12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s="12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5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s="12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5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s="12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30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s="1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5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s="12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s="12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s="12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0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s="12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45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s="12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5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s="12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s="12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5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s="12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5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s="12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5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s="1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5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s="12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s="12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s="12" t="s">
        <v>8312</v>
      </c>
      <c r="S165" s="16">
        <f t="shared" si="10"/>
        <v>42243.961273148147</v>
      </c>
      <c r="T165" s="16">
        <f t="shared" si="11"/>
        <v>42278</v>
      </c>
    </row>
    <row r="166" spans="1:20" ht="45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s="12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s="12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s="12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s="12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5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s="12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5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s="12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5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s="1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s="12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30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s="12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s="12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5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s="12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5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s="12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5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s="12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s="12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0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s="12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s="12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s="1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5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s="12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5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s="12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s="12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5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s="12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s="12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5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s="12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0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s="12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5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s="12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5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s="12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s="1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s="12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5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2" t="s">
        <v>8308</v>
      </c>
      <c r="R194" s="12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5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2" t="s">
        <v>8308</v>
      </c>
      <c r="R195" s="12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s="12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s="12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s="12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5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s="12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5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s="12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5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s="12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0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s="1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5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s="12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s="12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5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s="12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5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s="12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s="12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s="12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s="12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5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s="12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5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s="12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5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s="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5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s="12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0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s="12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30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s="12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5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s="12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5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s="12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5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s="12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s="12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5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s="12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0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s="12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s="1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s="12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5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s="12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5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s="12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5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s="12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s="12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0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s="12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s="12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s="12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5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s="12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5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s="1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5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s="12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5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s="12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s="12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5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s="12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0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s="12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5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s="12" t="s">
        <v>8312</v>
      </c>
      <c r="S238" s="16">
        <f t="shared" si="14"/>
        <v>42321.08447916666</v>
      </c>
      <c r="T238" s="16">
        <f t="shared" si="15"/>
        <v>42374</v>
      </c>
    </row>
    <row r="239" spans="1:2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s="12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5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s="12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s="12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5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s="1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5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s="12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s="12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s="12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5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s="12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5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s="12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s="12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45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s="12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5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s="12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5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s="12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5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s="1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s="12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30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s="12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5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s="12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30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s="12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s="12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5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s="12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5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2" t="s">
        <v>8308</v>
      </c>
      <c r="R259" s="12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5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s="12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5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s="12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0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s="1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0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s="12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s="12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s="12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s="12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45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s="12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5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s="12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s="12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5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s="12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5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s="12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s="1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5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s="12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5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s="12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5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s="12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5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s="12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s="12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5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s="12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5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s="12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0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s="12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5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s="12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5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s="1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5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s="12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s="12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s="12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5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s="12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s="12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5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s="12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s="12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5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s="12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5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s="12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0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s="1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s="12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5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s="12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5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s="12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5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s="12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5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s="12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s="12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5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s="12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s="12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5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s="12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5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s="1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s="12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45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s="12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s="12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s="12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0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s="12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s="12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s="12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5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s="12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5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s="12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s="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30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s="12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5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s="12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5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s="12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5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s="12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s="12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0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s="12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0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s="12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s="12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45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s="12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5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2" t="s">
        <v>8308</v>
      </c>
      <c r="R322" s="1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30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2" t="s">
        <v>8308</v>
      </c>
      <c r="R323" s="12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30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s="12" t="s">
        <v>8313</v>
      </c>
      <c r="S324" s="16">
        <f t="shared" si="22"/>
        <v>42473.57</v>
      </c>
      <c r="T324" s="16">
        <f t="shared" si="23"/>
        <v>42503.57</v>
      </c>
    </row>
    <row r="325" spans="1:20" ht="45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s="12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s="12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s="12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s="12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5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s="12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s="12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s="12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5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s="1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s="12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5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s="12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5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s="12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5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s="12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5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s="12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s="12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5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s="12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5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s="12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s="12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30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s="1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5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s="12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s="12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5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s="12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5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s="12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s="12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5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s="12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5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s="12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5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s="12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0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s="12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s="1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5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s="12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5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s="12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5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s="12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5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s="12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0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s="12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0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s="12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5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s="12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30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s="12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s="12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5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s="1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5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s="12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5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s="12" t="s">
        <v>8313</v>
      </c>
      <c r="S364" s="16">
        <f t="shared" si="22"/>
        <v>41837.210543981484</v>
      </c>
      <c r="T364" s="16">
        <f t="shared" si="23"/>
        <v>41859</v>
      </c>
    </row>
    <row r="365" spans="1:20" ht="45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s="12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5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s="12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s="12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s="12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5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s="12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5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s="12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5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s="12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5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s="1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5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s="12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s="12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s="12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5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s="12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5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s="12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5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s="12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s="12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5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s="12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5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s="12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5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s="1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30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s="12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5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s="12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5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s="12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5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2" t="s">
        <v>8308</v>
      </c>
      <c r="R386" s="12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5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2" t="s">
        <v>8308</v>
      </c>
      <c r="R387" s="12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5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s="12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5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s="12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s="12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5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s="12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s="1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s="12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5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s="12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0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s="12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5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s="12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s="12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s="12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45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s="12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s="12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5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s="12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30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s="1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5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s="12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5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s="12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s="12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30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s="12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0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s="12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5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s="12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30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s="12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s="12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s="12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s="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5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s="12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5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s="12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s="12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5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s="12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45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s="12" t="s">
        <v>8313</v>
      </c>
      <c r="S417" s="16">
        <f t="shared" si="26"/>
        <v>41904.851875</v>
      </c>
      <c r="T417" s="16">
        <f t="shared" si="27"/>
        <v>41929.5</v>
      </c>
    </row>
    <row r="418" spans="1:20" ht="30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s="12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5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s="12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5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s="12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s="12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5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s="1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5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s="12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5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s="12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s="12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s="12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5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s="12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5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s="12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5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s="12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s="12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45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s="12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0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s="1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s="12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5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s="12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s="12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5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s="12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5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s="12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s="12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s="12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s="12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5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s="12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30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s="1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5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s="12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s="12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s="12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0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s="12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s="12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5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s="12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5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s="12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5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2" t="s">
        <v>8308</v>
      </c>
      <c r="R450" s="12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5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2" t="s">
        <v>8308</v>
      </c>
      <c r="R451" s="12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5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s="1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5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s="12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0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s="12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5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s="12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s="12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5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s="12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5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s="12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5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s="12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s="12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5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s="12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s="1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5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s="12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5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s="12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s="12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0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s="12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s="12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s="12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5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s="12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5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s="12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s="12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5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s="1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45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s="12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5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s="12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s="12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s="12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5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s="12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s="12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5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s="12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s="12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s="12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5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s="1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5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s="12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30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s="12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5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s="12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45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s="12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0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s="12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5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s="12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5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s="12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0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s="12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s="12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s="1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s="12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5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s="12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s="12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5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s="12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s="12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0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s="12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s="12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s="12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s="12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45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s="1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5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s="12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5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s="12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5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s="12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5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s="12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s="12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s="12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5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s="12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5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s="12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30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s="12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s="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s="12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5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2" t="s">
        <v>8308</v>
      </c>
      <c r="R514" s="12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0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2" t="s">
        <v>8308</v>
      </c>
      <c r="R515" s="12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s="12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30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s="12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s="12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5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s="12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5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s="12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s="12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5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s="1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5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s="12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30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s="12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5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s="12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5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s="12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5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s="12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s="12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5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s="12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s="12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5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s="12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5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s="1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5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s="12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5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s="12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5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s="12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5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s="12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0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s="12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5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s="12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5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s="12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5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s="12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s="12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s="1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30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s="12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s="12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5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s="12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5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s="12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5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s="12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5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s="12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5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s="12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s="12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5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s="12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5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s="1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5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s="12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30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s="12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s="12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5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s="12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5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s="12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s="12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5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s="12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5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s="12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5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s="12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s="1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5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s="12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5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s="12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5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s="12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5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s="12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5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s="12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5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s="12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5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s="12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0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s="12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s="12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s="1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5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s="12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5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s="12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5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s="12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5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s="12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5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s="12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2" t="s">
        <v>8317</v>
      </c>
      <c r="R578" s="12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5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2" t="s">
        <v>8317</v>
      </c>
      <c r="R579" s="12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s="12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0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s="12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5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s="1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5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s="12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5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s="12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0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s="12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0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s="12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s="12" t="s">
        <v>8318</v>
      </c>
      <c r="S587" s="16">
        <f t="shared" si="38"/>
        <v>42283.3909375</v>
      </c>
      <c r="T587" s="16">
        <f t="shared" si="39"/>
        <v>42339</v>
      </c>
    </row>
    <row r="588" spans="1:20" ht="30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s="12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s="12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5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s="12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s="12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5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s="1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s="12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5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s="12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5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s="12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s="12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5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s="12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0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s="12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s="12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s="12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5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s="12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s="1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5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s="12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s="12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s="12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5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s="12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s="12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5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s="12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5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s="12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5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s="12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5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s="12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30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s="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5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s="12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s="12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5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s="12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s="12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s="12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5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s="12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5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s="12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5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s="12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s="12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30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s="1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5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s="12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5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s="12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5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s="12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30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s="12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5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s="12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5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s="12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5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s="12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30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s="12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5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s="12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5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s="1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0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s="12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0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s="12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s="12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0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s="12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s="12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0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s="12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5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s="12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s="12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s="12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5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2" t="s">
        <v>8317</v>
      </c>
      <c r="R642" s="1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5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2" t="s">
        <v>8317</v>
      </c>
      <c r="R643" s="12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5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s="12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0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s="12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5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s="12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s="12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5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s="12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5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s="12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s="12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5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s="12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5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s="1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5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s="12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5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s="12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5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s="12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5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s="12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30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s="12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5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s="12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5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s="12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5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s="12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s="12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5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s="1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s="12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0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s="12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5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s="12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5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s="12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5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s="12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5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s="12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5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s="12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s="12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45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s="12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5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s="1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5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s="12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5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s="12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5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s="12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s="12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5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s="12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s="12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s="12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5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s="12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5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s="12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5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s="1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5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s="12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s="12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5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s="12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s="12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5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s="12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45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s="12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5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s="12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5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s="12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5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s="12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s="1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s="12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5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s="12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0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s="12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5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s="12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5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s="12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s="12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5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s="12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5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s="12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5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s="12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5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s="1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5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s="12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5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s="12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s="12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30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2" t="s">
        <v>8317</v>
      </c>
      <c r="R706" s="12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2" t="s">
        <v>8317</v>
      </c>
      <c r="R707" s="12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5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s="12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5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s="12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5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s="12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s="12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0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s="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5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s="12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5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s="12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5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s="12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30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s="12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5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s="12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s="12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s="12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5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s="12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5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s="12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s="1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5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s="12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5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s="12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0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s="12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5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s="12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s="12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5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s="12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5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s="12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30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s="12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5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s="12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s="1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s="12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5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s="12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5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s="12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0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s="12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s="12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5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s="12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5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s="12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s="12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5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s="12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5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s="1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s="12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5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s="12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5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s="12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0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s="12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5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s="12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s="12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5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s="12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s="12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5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s="12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5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s="1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s="12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5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s="12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5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s="12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5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s="12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s="12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s="12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5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s="12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0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s="12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s="12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5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s="1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s="12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s="12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s="12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s="12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5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s="12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5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s="12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0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s="12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5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2" t="s">
        <v>8320</v>
      </c>
      <c r="R770" s="12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5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2" t="s">
        <v>8320</v>
      </c>
      <c r="R771" s="12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5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s="1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s="12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45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s="12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5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s="12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5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s="12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30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s="12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5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s="12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5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s="12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30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s="12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5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s="12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0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s="1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s="12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s="12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5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s="12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5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s="12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5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s="12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s="12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5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s="12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5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s="12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s="12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5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s="1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5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s="12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s="12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5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s="12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5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s="12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5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s="12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s="12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5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s="12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s="12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5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s="12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30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s="1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s="12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5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s="12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5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s="12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5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s="12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s="12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s="12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s="12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5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s="12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0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s="12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5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s="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0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s="12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5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s="12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s="12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5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s="12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s="12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0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s="12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s="12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5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s="12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s="12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30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s="1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s="12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0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s="12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s="12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5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s="12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0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s="12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s="12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5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s="12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5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s="12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5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s="12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s="1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0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s="12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5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2" t="s">
        <v>8323</v>
      </c>
      <c r="R834" s="12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2" t="s">
        <v>8323</v>
      </c>
      <c r="R835" s="12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5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s="12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5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s="12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s="12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0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s="12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5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s="12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30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s="12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0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s="1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5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s="12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s="12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5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s="12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5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s="12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s="12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0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s="12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s="12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s="12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s="12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30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s="1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0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s="12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s="12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s="12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30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s="12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0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s="12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5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s="12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0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s="12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5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s="12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0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s="12" t="s">
        <v>8325</v>
      </c>
      <c r="S861" s="16">
        <f t="shared" si="54"/>
        <v>42128.820231481484</v>
      </c>
      <c r="T861" s="16">
        <f t="shared" si="55"/>
        <v>42159</v>
      </c>
    </row>
    <row r="862" spans="1:20" ht="45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s="1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s="12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s="12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30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s="12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s="12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5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s="12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30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s="12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5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s="12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45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s="12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5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s="12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5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s="1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5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s="12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s="12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0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s="12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5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s="12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45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s="12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s="12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5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s="12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5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s="12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5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s="12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5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s="1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30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s="12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5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s="12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5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s="12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30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s="12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s="12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5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s="12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5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s="12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5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s="12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s="12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5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s="1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5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s="12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5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s="12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s="12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5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s="12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5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s="12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5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2" t="s">
        <v>8323</v>
      </c>
      <c r="R898" s="12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5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2" t="s">
        <v>8323</v>
      </c>
      <c r="R899" s="12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5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s="12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s="12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0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s="1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45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s="12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5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s="12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s="12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s="12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30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s="12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s="12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0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s="12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30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s="12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5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s="12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s="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5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s="12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30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s="12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5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s="12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30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s="12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30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s="12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30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s="12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5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s="12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5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s="12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s="12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s="1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5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s="12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s="12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5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s="12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5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s="12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s="12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45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s="12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s="12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30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s="12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s="12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5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s="1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s="12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0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s="12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5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s="12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5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s="12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5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s="12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30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s="12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s="12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s="12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5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s="12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s="1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5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s="12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5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s="12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s="12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s="12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s="12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0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s="12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5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s="12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5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s="12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s="12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30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s="1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s="12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s="12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s="12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s="12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s="12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45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s="12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s="12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5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s="12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5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s="12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2" t="s">
        <v>8317</v>
      </c>
      <c r="R962" s="1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30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2" t="s">
        <v>8317</v>
      </c>
      <c r="R963" s="12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5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s="12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s="12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5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s="12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5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s="12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30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s="12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30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s="12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5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s="12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s="12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5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s="1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5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s="12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s="12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5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s="12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s="12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5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s="12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5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s="12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5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s="12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s="12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5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s="12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5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s="1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5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s="12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0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s="12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5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s="12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5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s="12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5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s="12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5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s="12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s="12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5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s="12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s="12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5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s="1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60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s="12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s="12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s="12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s="12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5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s="12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0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s="12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s="12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0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s="12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30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s="12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s="1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5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s="12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5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s="12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30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s="12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0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s="12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0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s="12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s="12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s="12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5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s="12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5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s="12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5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s="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s="12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5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s="12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5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s="12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s="12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0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s="12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30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s="12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5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s="12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30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s="12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0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s="12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5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s="1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30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s="12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s="12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30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s="12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2" t="s">
        <v>8323</v>
      </c>
      <c r="R1026" s="12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0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2" t="s">
        <v>8323</v>
      </c>
      <c r="R1027" s="12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5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s="12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5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s="12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s="12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0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s="12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s="1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5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s="12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s="12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5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s="12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s="12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5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s="12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30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s="12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5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s="12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s="12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5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s="12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5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s="1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30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s="12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5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s="12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30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s="12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5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s="12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30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s="12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5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s="12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s="12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5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s="12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s="12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s="1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5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s="12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4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s="12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5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s="12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5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s="12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5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s="12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5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s="12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0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s="12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5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s="12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s="12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5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s="1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0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s="12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s="12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5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s="12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5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s="12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5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s="12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s="12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5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s="12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5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s="12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30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s="12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s="1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5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s="12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5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s="12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0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s="12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5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s="12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0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s="12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s="12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s="12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5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s="12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5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s="12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30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s="1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30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s="12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0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s="12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5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s="12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s="12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0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s="12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s="12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5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s="12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0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2" t="s">
        <v>8331</v>
      </c>
      <c r="R1090" s="12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2" t="s">
        <v>8331</v>
      </c>
      <c r="R1091" s="12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5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s="1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5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s="12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5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s="12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s="12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5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s="12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5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s="12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5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s="12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s="12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s="12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5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s="12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s="1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0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s="12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5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s="12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s="12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5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s="12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5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s="12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s="12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45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s="12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5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s="12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5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s="12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5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s="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5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s="12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30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s="12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5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s="12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5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s="12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5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s="12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0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s="12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30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s="12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5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s="12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5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s="12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0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s="1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30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s="12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5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s="12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5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s="12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5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s="12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5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s="12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0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s="12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45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s="12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s="12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s="12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5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s="1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5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s="12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s="12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5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s="12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s="12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s="12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s="12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5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s="12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5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s="12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5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s="12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s="1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s="12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s="12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5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s="12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s="12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30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s="12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0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s="12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5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s="12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s="12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s="12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s="1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5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s="12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2" t="s">
        <v>8334</v>
      </c>
      <c r="R1154" s="12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2" t="s">
        <v>8334</v>
      </c>
      <c r="R1155" s="12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s="12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5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s="12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s="12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5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s="12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5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s="12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5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s="12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s="1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5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s="12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5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s="12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5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s="12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s="12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5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s="12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5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s="12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30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s="12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30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s="12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s="12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s="1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0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s="12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s="12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5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s="12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30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s="12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s="12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s="12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5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s="12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5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s="12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s="12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0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s="1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s="12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5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s="12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5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s="12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5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s="12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5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s="12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5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s="12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5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s="12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30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s="12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5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s="12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0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s="1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5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s="12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s="12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5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s="12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5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s="12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s="12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s="12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5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s="12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5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s="12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5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s="12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5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s="1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5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s="12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5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s="12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s="12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s="12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5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s="12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5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s="12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s="12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5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s="12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5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s="12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s="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5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s="12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5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s="12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5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s="12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5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s="12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5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s="12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2" t="s">
        <v>8336</v>
      </c>
      <c r="R1218" s="12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2" t="s">
        <v>8336</v>
      </c>
      <c r="R1219" s="12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5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s="12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0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s="12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s="1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5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s="12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s="12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0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s="12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s="12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5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s="12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s="12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5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s="12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0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s="12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5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s="12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s="1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s="12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5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s="12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5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s="12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s="12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5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s="12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s="12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5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s="12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5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s="12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s="12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0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s="1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5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s="12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5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s="12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30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s="12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30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s="12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s="12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5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s="12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s="12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0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s="12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30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s="12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5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s="1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0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s="12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s="12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5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s="12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5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s="12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s="12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5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s="12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5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s="12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s="12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0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s="12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s="1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0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s="12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5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s="12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s="12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5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s="12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45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s="12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0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s="12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5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s="12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0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s="12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5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s="12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0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s="1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5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s="12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5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s="12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0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s="12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s="12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s="12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s="12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5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s="12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5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s="12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5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s="12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30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2" t="s">
        <v>8323</v>
      </c>
      <c r="R1282" s="1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5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2" t="s">
        <v>8323</v>
      </c>
      <c r="R1283" s="12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5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s="12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30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s="12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5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s="12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5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s="12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s="12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s="12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5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s="12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30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s="12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s="1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5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s="12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5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s="12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5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s="12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5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s="12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5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s="12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5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s="12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5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s="12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5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s="12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30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s="12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5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s="1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5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s="12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30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s="12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s="12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s="12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5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s="12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45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s="12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s="12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s="12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0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s="12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0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s="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5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s="12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s="12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5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s="12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5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s="12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s="12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s="12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5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s="12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s="12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5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s="12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5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s="1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5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s="12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5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s="12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5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s="12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5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s="12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5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s="12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5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s="12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s="12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5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s="12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s="12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s="1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s="12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5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s="12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5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s="12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30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s="12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5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s="12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5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s="12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s="12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5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s="12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s="12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30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s="1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5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s="12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5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s="12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5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s="12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5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2" t="s">
        <v>8320</v>
      </c>
      <c r="R1346" s="12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2" t="s">
        <v>8320</v>
      </c>
      <c r="R1347" s="12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s="12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5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s="12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5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s="12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5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s="12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5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s="1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0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s="12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5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s="12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0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s="12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5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s="12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5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s="12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5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s="12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s="12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s="12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5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s="12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s="1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s="12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0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s="12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5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s="12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5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s="12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5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s="12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s="12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s="12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s="12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5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s="12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s="1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5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s="12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s="12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0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s="12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5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s="12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5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s="12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s="12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5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s="12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s="12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s="12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0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s="1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5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s="12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s="12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5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s="12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s="12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s="12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s="12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5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s="12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5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s="12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s="12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30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s="1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30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s="12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30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s="12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s="12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s="12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s="12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5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s="12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s="12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s="12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s="12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s="1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5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s="12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5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s="12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5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s="12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5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s="12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s="12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s="12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s="12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5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2" t="s">
        <v>8320</v>
      </c>
      <c r="R1410" s="12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2" t="s">
        <v>8320</v>
      </c>
      <c r="R1411" s="12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5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s="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5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s="12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0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s="12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5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s="12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5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s="12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s="12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s="12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s="12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s="12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5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s="12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s="1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5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s="12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5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s="12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5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s="12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s="12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5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s="12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5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s="12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5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s="12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5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s="12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0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s="12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s="1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5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s="12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5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s="12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5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s="12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s="12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0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s="12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5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s="12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5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s="12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5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s="12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s="12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5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s="1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5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s="12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5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s="12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5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s="12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0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s="12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5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s="12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5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s="12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s="12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5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s="12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5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s="12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5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s="1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0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s="12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0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s="12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5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s="12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5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s="12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5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s="12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s="12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s="12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5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s="12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s="12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30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s="1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s="12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s="12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5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s="12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s="12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5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s="12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5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s="12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s="12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5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s="12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0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s="12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5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s="1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5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s="12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5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2" t="s">
        <v>8320</v>
      </c>
      <c r="R1474" s="12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2" t="s">
        <v>8320</v>
      </c>
      <c r="R1475" s="12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5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s="12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s="12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0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s="12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5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s="12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5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s="12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5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s="12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5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s="1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5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s="12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s="12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5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s="12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s="12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5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s="12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5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s="12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s="12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30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s="12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s="12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s="1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0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s="12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5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s="12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0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s="12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5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s="12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s="12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s="12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5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s="12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5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s="12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5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s="12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5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s="1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0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s="12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5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s="12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5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s="12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0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s="12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5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s="12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30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s="12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5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s="12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s="12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5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s="12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5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s="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5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s="12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5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s="12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s="12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s="12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5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s="12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s="12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5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s="12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s="12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5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s="12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0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s="1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s="12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5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s="12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5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s="12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30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s="12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5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s="12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5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s="12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0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s="12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s="12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0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s="12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5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s="1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5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s="12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5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s="12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0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s="12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5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s="12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5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s="12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5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2" t="s">
        <v>8336</v>
      </c>
      <c r="R1538" s="12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30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2" t="s">
        <v>8336</v>
      </c>
      <c r="R1539" s="12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s="12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5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s="12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5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s="1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30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s="12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5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s="12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s="12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s="12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s="12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5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s="12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s="12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s="12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s="12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5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s="1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5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s="12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5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s="12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s="12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5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s="12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30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s="12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30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s="12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s="12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0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s="12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0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s="12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5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s="1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5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s="12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5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s="12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s="12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5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s="12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5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s="12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30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s="12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5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s="12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s="12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s="12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s="1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5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s="12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5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s="12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5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s="12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5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s="12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5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s="12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0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s="12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5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s="12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45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s="12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0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s="12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s="1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5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s="12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s="12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5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s="12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5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s="12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5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s="12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s="12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5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s="12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s="12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30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s="12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s="1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5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s="12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s="12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0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s="12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0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s="12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s="12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0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s="12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s="12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5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s="12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30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s="12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5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2" t="s">
        <v>8336</v>
      </c>
      <c r="R1602" s="1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30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2" t="s">
        <v>8323</v>
      </c>
      <c r="R1603" s="12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30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s="12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0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s="12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5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s="12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5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s="12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5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s="12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s="12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0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s="12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s="12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s="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s="12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0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s="12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5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s="12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5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s="12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30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s="12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30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s="12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0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s="12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0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s="12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5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s="12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s="1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s="12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s="12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5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s="12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0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s="12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5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s="12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s="12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5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s="12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s="12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s="12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5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s="1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5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s="12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5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s="12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5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s="12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0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s="12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5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s="12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s="12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s="12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s="12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5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s="12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5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s="1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s="12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s="12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s="12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5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s="12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s="12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5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s="12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s="12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s="12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5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s="12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0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s="1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5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s="12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5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s="12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s="12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5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s="12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0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s="12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45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s="12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5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s="12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5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s="12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5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s="12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5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s="1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4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s="12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5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s="12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0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s="12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s="12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5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2" t="s">
        <v>8323</v>
      </c>
      <c r="R1667" s="12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30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s="12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s="12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5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s="12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5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s="12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45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s="1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s="12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0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s="12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s="12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5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s="12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s="12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0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s="12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s="12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0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s="12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s="12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s="1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5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s="12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0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s="12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30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s="12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s="12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5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s="12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5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s="12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5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s="12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45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s="12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s="12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s="1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5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s="12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30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s="12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5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s="12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5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s="12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5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s="12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5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s="12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s="12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4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s="12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5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s="12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5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s="1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5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s="12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s="12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5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s="12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0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s="12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s="12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s="12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5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s="12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5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s="12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30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s="12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s="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5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s="12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5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s="12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5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s="12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5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s="12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s="12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5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s="12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30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s="12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s="12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5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s="12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5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s="1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s="12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s="12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5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s="12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5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s="12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5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s="12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s="12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5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s="12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s="12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5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2" t="s">
        <v>8323</v>
      </c>
      <c r="R1731" s="12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s="1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s="12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5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s="12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5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s="12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s="12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s="12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0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s="12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5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s="12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0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s="12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s="12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s="1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0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s="12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5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s="12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s="12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5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s="12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5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s="12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5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s="12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5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s="12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0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s="12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0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s="12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5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s="1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s="12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0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s="12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s="12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5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s="12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5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s="12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s="12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0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s="12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5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s="12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s="12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5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s="1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s="12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s="12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5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s="12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5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s="12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5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s="12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s="12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0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s="12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s="12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s="12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5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s="1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5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s="12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0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s="12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5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s="12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5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s="12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s="12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s="12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5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s="12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s="12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5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s="12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5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s="1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5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s="12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5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s="12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5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s="12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5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s="12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s="12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5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s="12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30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s="12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30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s="12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s="12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30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s="1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0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s="12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0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2" t="s">
        <v>8336</v>
      </c>
      <c r="R1794" s="12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2" t="s">
        <v>8336</v>
      </c>
      <c r="R1795" s="12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5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s="12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30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s="12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5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s="12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s="12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s="12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s="12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5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s="1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5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s="12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0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s="12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s="12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s="12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5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s="12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5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s="12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s="12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5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s="12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30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s="12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30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s="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0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s="12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5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s="12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30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s="12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s="12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5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s="12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s="12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0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s="12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0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s="12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5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s="12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5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s="1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s="12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s="12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5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s="12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s="12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5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s="12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s="12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5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s="12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5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s="12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s="12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s="1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30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s="12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5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s="12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5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s="12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s="12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0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s="12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s="12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5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s="12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5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s="12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s="12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5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s="1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s="12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s="12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5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s="12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5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s="12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s="12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5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s="12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5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s="12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s="12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0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s="12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5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s="1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5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s="12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5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s="12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5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s="12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s="12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s="12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5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2" t="s">
        <v>8323</v>
      </c>
      <c r="R1858" s="12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2" t="s">
        <v>8323</v>
      </c>
      <c r="R1859" s="12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5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s="12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s="12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30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s="1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5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s="12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s="12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30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s="12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5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s="12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5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s="12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5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s="12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5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s="12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5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s="12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5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s="12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s="1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5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s="12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5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s="12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5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s="12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5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s="12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0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s="12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s="12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0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s="12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5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s="12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5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s="12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s="1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30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s="12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5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s="12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s="12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5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s="12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s="12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s="12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5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s="12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5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s="12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5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s="12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s="1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45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s="12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0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s="12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s="12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s="12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5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s="12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s="12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5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s="12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s="12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5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s="12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5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s="1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5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s="12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5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s="12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5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s="12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s="12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5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s="12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s="12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30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s="12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5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s="12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5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s="12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s="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5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s="12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s="12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s="12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5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s="12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5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s="12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s="12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s="12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s="12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5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s="12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30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2" t="s">
        <v>8317</v>
      </c>
      <c r="R1922" s="1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2" t="s">
        <v>8323</v>
      </c>
      <c r="R1923" s="12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30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s="12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30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s="12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s="12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0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s="12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45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s="12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s="12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s="12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30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s="12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s="1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0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s="12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5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s="12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5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s="12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5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s="12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5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s="12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5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s="12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s="12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5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s="12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5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s="12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s="1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5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s="12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5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s="12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s="12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5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s="12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s="12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5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s="12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5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s="12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s="12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30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s="12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30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s="1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5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s="12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5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s="12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30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s="12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s="12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5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s="12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5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s="12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s="12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5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s="12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5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s="12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5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s="1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s="12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5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s="12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5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s="12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s="12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s="12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5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s="12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5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s="12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s="12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5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s="12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30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s="1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5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s="12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5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s="12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5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s="12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5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s="12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s="12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s="12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30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s="12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5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s="12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0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s="12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s="1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5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s="12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30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s="12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5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s="12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2" t="s">
        <v>8336</v>
      </c>
      <c r="R1986" s="12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5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2" t="s">
        <v>8336</v>
      </c>
      <c r="R1987" s="12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5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s="12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s="12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s="12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s="12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5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s="1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s="12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s="12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5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s="12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5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s="12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5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s="12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5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s="12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5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s="12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5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s="12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30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s="12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5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s="1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0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s="12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s="12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45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s="12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5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s="12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5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s="12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5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s="12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5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s="12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5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s="12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5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s="12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s="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s="12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s="12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5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s="12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s="12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30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s="12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s="12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5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s="12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5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s="12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5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s="12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5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s="1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5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s="12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5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s="12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5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s="12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5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s="12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5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s="12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s="12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s="12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s="12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0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s="12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s="1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0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s="12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5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s="12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5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s="12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5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s="12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5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s="12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5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s="12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30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s="12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5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s="12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0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s="12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s="1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5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s="12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s="12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5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s="12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5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s="12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5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s="12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5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s="12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5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s="12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5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s="12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2" t="s">
        <v>8317</v>
      </c>
      <c r="R2051" s="12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5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s="1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5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s="12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5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s="12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5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s="12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5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s="12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5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s="12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s="12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5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s="12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s="12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5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s="12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5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s="1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5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s="12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5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s="12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0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s="12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5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s="12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5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s="12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s="12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30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s="12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5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s="12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5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s="12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5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s="1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5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s="12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5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s="12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5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s="12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s="12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30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s="12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s="12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s="12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s="12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5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s="12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5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s="1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5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s="12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5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s="12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5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s="12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30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s="12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5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s="12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30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s="12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5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s="12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5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s="12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s="12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5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s="1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5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s="12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s="12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s="12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5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s="12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s="12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s="12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5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s="12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s="12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s="12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5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s="1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5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s="12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5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s="12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s="12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s="12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0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s="12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5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s="12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s="12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5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s="12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0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s="12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s="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5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s="12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2" t="s">
        <v>8323</v>
      </c>
      <c r="R2114" s="12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2" t="s">
        <v>8323</v>
      </c>
      <c r="R2115" s="12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5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s="12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s="12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s="12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5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s="12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s="12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30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s="12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s="1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0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s="12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0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s="12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s="12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5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s="12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30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s="12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s="12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s="12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5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s="12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5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s="12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s="1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s="12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5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s="12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5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s="12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s="12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5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s="12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s="12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30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s="12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0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s="12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5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s="12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5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s="1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5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s="12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5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s="12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5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s="12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0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s="12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5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s="12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5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s="12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s="12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5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s="12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5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s="12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s="1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5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s="12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5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s="12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5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s="12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s="12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30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s="12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0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s="12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s="12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5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s="12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0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s="12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30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s="1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s="12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5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s="12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s="12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s="12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5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s="12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5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s="12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s="12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0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s="12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5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s="12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30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s="1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30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s="12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s="12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5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s="12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5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s="12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5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s="12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2" t="s">
        <v>8323</v>
      </c>
      <c r="R2178" s="12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4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2" t="s">
        <v>8323</v>
      </c>
      <c r="R2179" s="12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s="12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0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s="12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0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s="1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5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s="12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0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s="12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5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s="12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5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s="12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5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s="12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0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s="12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5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s="12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s="12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5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s="12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s="1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5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s="12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5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s="12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5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s="12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5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s="12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s="12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s="12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30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s="12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5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s="12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s="12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5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s="1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5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s="12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0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s="12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5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s="12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s="12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s="12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5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s="12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s="12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5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s="12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0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s="12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5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s="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5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s="12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5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s="12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s="12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30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s="12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s="12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5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s="12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5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s="12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s="12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s="12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s="1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s="12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5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s="12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5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s="12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5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s="12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5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s="12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5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s="12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5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s="12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5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s="12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5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s="12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5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s="1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5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s="12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s="12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s="12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s="12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0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s="12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0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s="12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5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s="12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s="12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s="12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s="1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5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2" t="s">
        <v>8331</v>
      </c>
      <c r="R2243" s="12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s="12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5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s="12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s="12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30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s="12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5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s="12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0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s="12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5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s="12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30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s="12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s="1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s="12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5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s="12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5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s="12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0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s="12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s="12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s="12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5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s="12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s="12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5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s="12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5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s="1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5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s="12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0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s="12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s="12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5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s="12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5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s="12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30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s="12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5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s="12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5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s="12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s="12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s="1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5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s="12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s="12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5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s="12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5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s="12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s="12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5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s="12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5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s="12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0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s="12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5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s="12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5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s="1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5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s="12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0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s="12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5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s="12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s="12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5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s="12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s="12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s="12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5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s="12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5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s="12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s="1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5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s="12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5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s="12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s="12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5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s="12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5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s="12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s="12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s="12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30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s="12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30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s="12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s="1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s="12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s="12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5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s="12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2" t="s">
        <v>8323</v>
      </c>
      <c r="R2306" s="12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5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2" t="s">
        <v>8323</v>
      </c>
      <c r="R2307" s="12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s="12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s="12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5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s="12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s="12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5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s="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30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s="12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30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s="12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s="12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5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s="12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0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s="12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5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s="12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s="12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45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s="12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s="12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5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s="1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s="12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s="12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30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s="12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0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s="12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5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s="12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5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s="12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0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s="12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s="12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s="12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5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s="1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30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s="12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5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s="12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5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s="12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30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s="12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5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s="12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s="12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0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s="12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s="12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5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s="12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s="1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30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s="12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5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s="12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5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s="12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5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s="12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5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s="12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s="12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30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s="12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5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s="12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s="12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0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s="1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s="12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s="12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5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s="12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30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s="12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s="12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s="12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0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s="12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30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s="12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s="12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s="1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5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s="12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0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s="12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5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s="12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0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s="12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5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s="12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s="12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5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s="12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5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2" t="s">
        <v>8317</v>
      </c>
      <c r="R2370" s="12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5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2" t="s">
        <v>8317</v>
      </c>
      <c r="R2371" s="12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5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s="1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5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s="12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5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s="12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s="12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5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s="12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5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s="12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30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s="12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s="12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0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s="12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0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s="12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s="1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30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s="12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45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s="12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5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s="12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5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s="12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5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s="12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30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s="12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5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s="12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5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s="12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5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s="12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5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s="1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s="12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5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s="12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5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s="12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5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s="12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s="12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s="12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5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s="12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5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s="12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s="12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5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s="1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5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s="12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s="12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s="12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5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s="12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0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s="12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s="12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s="12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0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s="12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0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s="12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s="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5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s="12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5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s="12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s="12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5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s="12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30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s="12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5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s="12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5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s="12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s="12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5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s="12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30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s="1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s="12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s="12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30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s="12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s="12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5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s="12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s="12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s="12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0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s="12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s="12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5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s="1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s="12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30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2" t="s">
        <v>8334</v>
      </c>
      <c r="R2434" s="12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5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2" t="s">
        <v>8334</v>
      </c>
      <c r="R2435" s="12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5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s="12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s="12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5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s="12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s="12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5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s="12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5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s="12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s="1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s="12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s="12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5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s="12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5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s="12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s="12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5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s="12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5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s="12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5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s="12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s="12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5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s="1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5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s="12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5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s="12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5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s="12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s="12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s="12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s="12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30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s="12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5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s="12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5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s="12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5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s="1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5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s="12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5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s="12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s="12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s="12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0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s="12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s="12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30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s="12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0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s="12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5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s="12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30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s="1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5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s="12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5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s="12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s="12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5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s="12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s="12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30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s="12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s="12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5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s="12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0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s="12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5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s="1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5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s="12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5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s="12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0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s="12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5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s="12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5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s="12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5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s="12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s="12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5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s="12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5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s="12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s="1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5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s="12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s="12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5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s="12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s="12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s="12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2" t="s">
        <v>8323</v>
      </c>
      <c r="R2498" s="12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2" t="s">
        <v>8323</v>
      </c>
      <c r="R2499" s="12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s="12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5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s="12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s="1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5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s="12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5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s="12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5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s="12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0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s="12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s="12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5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s="12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s="12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5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s="12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5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s="12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5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s="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s="12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30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s="12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5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s="12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5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s="12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5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s="12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5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s="12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5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s="12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s="12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0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s="12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5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s="1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5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s="12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5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s="12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s="12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0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s="12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30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s="12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s="12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30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s="12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5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s="12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s="12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s="1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5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s="12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5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s="12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5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s="12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4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s="12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s="12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5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s="12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s="12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0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s="12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5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s="12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5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s="1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5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s="12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s="12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5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s="12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30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s="12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s="12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s="12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5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s="12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5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s="12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s="12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5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s="1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s="12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5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s="12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s="12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5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s="12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5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s="12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5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s="12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s="12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0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s="12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5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s="12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5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2" t="s">
        <v>8323</v>
      </c>
      <c r="R2562" s="1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5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2" t="s">
        <v>8334</v>
      </c>
      <c r="R2563" s="12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5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s="12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s="12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s="12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s="12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s="12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s="12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5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s="12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30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s="12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s="1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s="12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30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s="12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5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s="12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5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s="12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5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s="12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s="12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5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s="12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5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s="12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s="12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s="1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s="12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s="12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0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s="12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0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s="12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s="12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s="12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s="12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5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s="12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5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s="12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5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s="1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5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s="12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5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s="12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s="12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s="12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s="12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5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s="12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s="12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0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s="12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0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s="12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0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s="1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5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s="12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s="12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s="12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s="12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5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s="12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0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s="12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5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s="12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s="12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5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s="12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0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s="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5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s="12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s="12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5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s="12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5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s="12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5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s="12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s="12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5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s="12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s="12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5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s="12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5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s="1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5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s="12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5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s="12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5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s="12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5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s="12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5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2" t="s">
        <v>8317</v>
      </c>
      <c r="R2627" s="12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30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s="12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5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s="12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0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s="12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0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s="12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5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s="1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30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s="12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30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s="12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5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s="12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s="12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5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s="12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5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s="12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0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s="12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s="12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5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s="12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0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s="1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s="12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s="12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5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s="12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s="12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5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s="12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s="12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5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s="12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5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s="12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s="12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5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s="1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5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s="12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5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s="12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s="12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5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s="12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s="12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s="12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5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s="12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s="12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s="12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5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s="1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s="12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s="12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5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s="12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5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s="12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5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s="12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5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s="12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5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s="12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s="12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5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s="12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5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s="1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s="12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5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s="12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5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s="12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45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s="12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5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s="12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5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s="12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s="12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5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s="12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5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s="12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s="1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30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s="12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s="12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5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s="12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5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s="12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5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s="12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5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s="12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30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s="12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2" t="s">
        <v>8334</v>
      </c>
      <c r="R2690" s="12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5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2" t="s">
        <v>8334</v>
      </c>
      <c r="R2691" s="12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5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s="1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s="12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s="12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5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s="12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5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s="12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0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s="12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5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s="12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30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s="12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s="12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30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s="12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s="1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5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s="12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5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s="12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0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s="12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5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s="12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s="12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s="12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30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s="12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30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s="12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s="12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s="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5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s="12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5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s="12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5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s="12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0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s="12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5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s="12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0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s="12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s="12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5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s="12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5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s="12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30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s="1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5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s="12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5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s="12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5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s="12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5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s="12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0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s="12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s="12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s="12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s="12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s="12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0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s="1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5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s="12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5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s="12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5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s="12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5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s="12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5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s="12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0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s="12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5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s="12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s="12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5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s="12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0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s="1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s="12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30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s="12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45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s="12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5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s="12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5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s="12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5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s="12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s="12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0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s="12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s="12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30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s="1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5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s="12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5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2" t="s">
        <v>8320</v>
      </c>
      <c r="R2754" s="12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30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2" t="s">
        <v>8320</v>
      </c>
      <c r="R2755" s="12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s="12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0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s="12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s="12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s="12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5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s="12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5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s="12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5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s="1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s="12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s="12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s="12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5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s="12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30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s="12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5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s="12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30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s="12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s="12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s="12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5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s="1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5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s="12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s="12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30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s="12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5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s="12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s="12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5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s="12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5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s="12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s="12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s="12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0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s="1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0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s="12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0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s="12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5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s="12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30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s="12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30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s="12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s="12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5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s="12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0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s="12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s="12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5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s="1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5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s="12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s="12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45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s="12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5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s="12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s="12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s="12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s="12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5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s="12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5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s="12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s="1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30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s="12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5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s="12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5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s="12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5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s="12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s="12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s="12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s="12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5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s="12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5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s="12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s="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30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s="12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30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s="12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s="12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s="12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s="12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2" t="s">
        <v>8315</v>
      </c>
      <c r="R2818" s="12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5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2" t="s">
        <v>8315</v>
      </c>
      <c r="R2819" s="12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s="12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5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s="12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5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s="1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5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s="12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5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s="12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5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s="12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0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s="12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5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s="12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5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s="12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5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s="12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5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s="12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5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s="12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0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s="1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0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s="12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5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s="12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s="12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s="12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s="12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5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s="12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45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s="12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s="12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5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s="12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5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s="1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5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s="12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5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s="12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5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s="12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5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s="12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30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s="12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5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s="12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5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s="12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5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s="12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5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s="12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5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s="1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5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s="12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s="12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5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s="12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30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s="12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5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s="12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s="12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45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s="12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5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s="12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0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s="12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5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s="1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5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s="12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s="12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5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s="12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s="12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5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s="12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s="12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5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s="12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5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s="12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5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s="12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5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s="1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s="12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0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s="12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5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s="12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5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s="12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5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s="12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5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s="12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5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s="12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s="12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30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s="12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5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2" t="s">
        <v>8315</v>
      </c>
      <c r="R2882" s="1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5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2" t="s">
        <v>8315</v>
      </c>
      <c r="R2883" s="12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5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s="12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5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s="12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0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s="12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s="12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5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s="12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5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s="12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5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s="12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s="12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5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s="1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5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s="12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s="12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s="12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s="12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5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s="12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s="12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5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s="12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5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s="12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5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s="12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5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s="1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5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s="12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0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s="12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5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s="12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5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s="12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s="12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5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s="12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5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s="12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s="12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5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s="12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s="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5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s="12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5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s="12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5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s="12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s="12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30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s="12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0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s="12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s="12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s="12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s="12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5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s="1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0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s="12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5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s="12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s="12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5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s="12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s="12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5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s="12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5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s="12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s="12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5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s="12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5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s="1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5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s="12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5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s="12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5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s="12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30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s="12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s="12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5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s="12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s="12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5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s="12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5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s="12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s="1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5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s="12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5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s="12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5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s="12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0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2" t="s">
        <v>8315</v>
      </c>
      <c r="R2946" s="12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5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2" t="s">
        <v>8315</v>
      </c>
      <c r="R2947" s="12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5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s="12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5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s="12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5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s="12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5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s="12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5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s="1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45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s="12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5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s="12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s="12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s="12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0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s="12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5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s="12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s="12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s="12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5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s="12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s="1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5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s="12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5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s="12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45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s="12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5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s="12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5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s="12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5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s="12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30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s="12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s="12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5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s="12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s="1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5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s="12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s="12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5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s="12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5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s="12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5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s="12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30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s="12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45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s="12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5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s="12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5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s="12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30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s="1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5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s="12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0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s="12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s="12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5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s="12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5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s="12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s="12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5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s="12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5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s="12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s="12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5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s="1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5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s="12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s="12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s="12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s="12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5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s="12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0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s="12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5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s="12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5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s="12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5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s="12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5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s="1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s="12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s="12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5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s="12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5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s="12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5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s="12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0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s="12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s="12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2" t="s">
        <v>8315</v>
      </c>
      <c r="R3010" s="12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5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2" t="s">
        <v>8315</v>
      </c>
      <c r="R3011" s="12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5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s="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s="12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s="12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s="12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5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s="12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30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s="12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5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s="12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5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s="12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5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s="12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5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s="12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5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s="1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s="12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5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s="12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5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s="12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5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s="12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30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s="12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5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s="12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0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s="12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s="12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5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s="12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5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s="1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60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s="12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5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s="12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30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s="12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0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s="12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0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s="12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5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s="12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45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s="12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s="12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s="12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30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s="1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s="12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5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s="12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s="12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s="12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5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s="12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5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s="12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30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s="12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5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s="12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5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s="12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s="1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5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s="12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0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s="12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5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s="12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5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s="12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5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s="12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5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s="12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s="12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5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s="12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5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s="12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0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s="1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s="12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5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s="12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0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s="12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s="12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5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s="12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s="12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5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s="12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5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s="12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5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s="12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30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s="1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s="12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5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2" t="s">
        <v>8315</v>
      </c>
      <c r="R3074" s="12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2" t="s">
        <v>8315</v>
      </c>
      <c r="R3075" s="12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0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s="12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30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s="12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s="12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5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s="12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5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s="12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s="12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5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s="1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5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s="12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5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s="12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0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s="12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5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s="12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5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s="12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5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s="12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5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s="12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0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s="12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0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s="12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5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s="1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5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s="12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s="12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5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s="12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0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s="12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s="12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s="12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5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s="12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5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s="12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5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s="12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5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s="1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5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s="12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5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s="12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s="12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5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s="12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s="12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5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s="12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5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s="12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s="12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5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s="12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30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s="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0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s="12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5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s="12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5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s="12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5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s="12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5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s="12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30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s="12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s="12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s="12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5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s="12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30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s="1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0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s="12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s="12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5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s="12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0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s="12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s="12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6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s="12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5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s="12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5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s="12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5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s="12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0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s="1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s="12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s="12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5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s="12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5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s="12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5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s="12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5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2" t="s">
        <v>8315</v>
      </c>
      <c r="R3138" s="12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0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2" t="s">
        <v>8315</v>
      </c>
      <c r="R3139" s="12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45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s="12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5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s="12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5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s="1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s="12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s="12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s="12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45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s="12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0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s="12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0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s="12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5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s="12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s="12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5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s="12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45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s="1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0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s="12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30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s="12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30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s="12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5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s="12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30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s="12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5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s="12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s="12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s="12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0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s="12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s="1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5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s="12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5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s="12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s="12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5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s="12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5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s="12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5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s="12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s="12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s="12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s="12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0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s="1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5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s="12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s="12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5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s="12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5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s="12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5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s="12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5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s="12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s="12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5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s="12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0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s="12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30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s="1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5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s="12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45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s="12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30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s="12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30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s="12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5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s="12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5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s="12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5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s="12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5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s="12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5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s="12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30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s="1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s="12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5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s="12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s="12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5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s="12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5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s="12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s="12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0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s="12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5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s="12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30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s="12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5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2" t="s">
        <v>8315</v>
      </c>
      <c r="R3202" s="1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5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2" t="s">
        <v>8315</v>
      </c>
      <c r="R3203" s="12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s="12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0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s="12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5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s="12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5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s="12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5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s="12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5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s="12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s="12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s="12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5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s="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5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s="12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s="12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5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s="12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5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s="12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s="12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5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s="12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0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s="12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5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s="12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0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s="12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s="1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5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s="12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0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s="12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s="12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5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s="12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s="12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s="12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5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s="12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s="12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30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s="12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5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s="1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s="12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s="12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s="12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5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s="12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5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s="12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5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s="12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s="12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5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s="12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5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s="12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5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s="1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45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s="12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0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s="12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s="12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s="12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s="12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s="12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5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s="12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s="12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5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s="12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5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s="1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5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s="12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0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s="12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30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s="12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5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s="12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5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s="12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30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s="12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5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s="12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0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s="12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5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s="12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30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s="1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s="12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s="12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0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s="12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0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2" t="s">
        <v>8315</v>
      </c>
      <c r="R3266" s="12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30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2" t="s">
        <v>8315</v>
      </c>
      <c r="R3267" s="12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s="12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5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s="12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s="12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s="12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5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s="1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s="12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s="12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5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s="12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s="12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5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s="12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5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s="12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5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s="12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5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s="12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5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s="12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5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s="1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0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s="12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5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s="12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5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s="12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s="12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s="12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5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s="12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s="12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5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s="12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5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s="12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60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s="1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5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s="12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s="12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5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s="12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5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s="12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5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s="12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5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s="12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s="12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5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s="12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5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s="12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30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s="1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5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s="12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s="12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5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s="12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s="12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5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s="12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5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s="12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5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s="12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s="12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s="12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0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s="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s="12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5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s="12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s="12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5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s="12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s="12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4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s="12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30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s="12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s="12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5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s="12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30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s="1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5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s="12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5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s="12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5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s="12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0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s="12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5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s="12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5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s="12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5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s="12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2" t="s">
        <v>8315</v>
      </c>
      <c r="R3330" s="12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30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2" t="s">
        <v>8315</v>
      </c>
      <c r="R3331" s="12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s="1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5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s="12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s="12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5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s="12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0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s="12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5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s="12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s="12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s="12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s="12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0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s="12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5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s="1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5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s="12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0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s="12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s="12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5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s="12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5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s="12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5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s="12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5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s="12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5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s="12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5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s="12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5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s="1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5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s="12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5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s="12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5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s="12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0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s="12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s="12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5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s="12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5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s="12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s="12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0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s="12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s="1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5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s="12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s="12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5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s="12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5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s="12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5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s="12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s="12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5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s="12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30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s="12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s="12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s="1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0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s="12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30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s="12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5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s="12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s="12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s="12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5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s="12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5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s="12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5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s="12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5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s="12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5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s="1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5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s="12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5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s="12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5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s="12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5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s="12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5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s="12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5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s="12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5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s="12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5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s="12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s="12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5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s="1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5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s="12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5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2" t="s">
        <v>8315</v>
      </c>
      <c r="R3394" s="12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2" t="s">
        <v>8315</v>
      </c>
      <c r="R3395" s="12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5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s="12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s="12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s="12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s="12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5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s="12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s="12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5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s="1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5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s="12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s="12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s="12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5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s="12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s="12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0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s="12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45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s="12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s="12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30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s="12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5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s="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5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s="12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s="12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5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s="12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s="12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0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s="12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5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s="12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s="12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5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s="12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45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s="12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30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s="1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s="12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5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s="12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30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s="12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5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s="12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5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s="12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s="12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5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s="12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5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s="12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5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s="12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5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s="1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s="12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s="12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s="12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5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s="12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5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s="12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5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s="12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5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s="12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5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s="12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s="12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5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s="1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5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s="12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5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s="12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5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s="12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5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s="12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30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s="12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5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s="12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s="12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s="12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s="12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5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s="1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5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s="12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5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s="12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s="12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5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s="12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5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s="12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5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2" t="s">
        <v>8315</v>
      </c>
      <c r="R3458" s="12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2" t="s">
        <v>8315</v>
      </c>
      <c r="R3459" s="12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5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s="12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5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s="12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s="1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5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s="12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30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s="12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s="12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5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s="12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s="12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0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s="12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s="12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30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s="12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5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s="12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0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s="1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5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s="12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5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s="12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5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s="12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5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s="12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s="12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5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s="12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s="12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s="12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s="12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s="1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5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s="12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s="12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s="12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5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s="12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5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s="12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s="12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5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s="12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5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s="12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5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s="12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5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s="1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5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s="12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s="12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5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s="12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5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s="12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5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s="12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5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s="12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5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s="12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5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s="12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5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s="12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5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s="1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s="12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5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s="12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s="12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5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s="12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s="12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5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s="12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0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s="12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5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s="12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5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s="12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5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s="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30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s="12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5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s="12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5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s="12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s="12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s="12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5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s="12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s="12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5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s="12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30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s="12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0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2" t="s">
        <v>8315</v>
      </c>
      <c r="R3522" s="1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5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2" t="s">
        <v>8315</v>
      </c>
      <c r="R3523" s="12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5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s="12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s="12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5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s="12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s="12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5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s="12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5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s="12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s="12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5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s="12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5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s="1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s="12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5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s="12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5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s="12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0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s="12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s="12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5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s="12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5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s="12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5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s="12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5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s="12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5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s="1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5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s="12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5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s="12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30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s="12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0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s="12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5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s="12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5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s="12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s="12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s="12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5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s="12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5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s="1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5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s="12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5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s="12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5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s="12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s="12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5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s="12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5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s="12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5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s="12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s="12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5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s="12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5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s="1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05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s="12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5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s="12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5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s="12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0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s="12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5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s="12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5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s="12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5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s="12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s="12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s="12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s="1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s="12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s="12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0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s="12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5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s="12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5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s="12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s="12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s="12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s="12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5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s="12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s="1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5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s="12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s="12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5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s="12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75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2" t="s">
        <v>8315</v>
      </c>
      <c r="R3586" s="12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2" t="s">
        <v>8315</v>
      </c>
      <c r="R3587" s="12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s="12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s="12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s="12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s="12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5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s="1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5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s="12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s="12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s="12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5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s="12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s="12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s="12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s="12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30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s="12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s="12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s="1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s="12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5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s="12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5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s="12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5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s="12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5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s="12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5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s="12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s="12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5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s="12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5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s="12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s="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5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s="12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s="12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0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s="12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30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s="12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5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s="12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5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s="12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5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s="12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5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s="12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5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s="12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5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s="1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5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s="12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s="12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0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s="12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s="12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5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s="12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5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s="12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5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s="12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5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s="12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5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s="12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5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s="1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5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s="12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5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s="12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s="12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5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s="12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s="12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s="12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45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s="12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s="12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5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s="12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60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s="1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5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s="12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45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s="12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s="12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30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s="12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5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s="12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s="12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5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s="12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2" t="s">
        <v>8315</v>
      </c>
      <c r="R3650" s="12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2" t="s">
        <v>8315</v>
      </c>
      <c r="R3651" s="12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5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s="1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0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s="12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5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s="12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5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s="12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5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s="12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5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s="12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5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s="12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5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s="12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s="12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30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s="12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5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s="1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5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s="12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5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s="12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5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s="12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5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s="12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5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s="12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s="12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5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s="12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5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s="12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5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s="12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5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s="1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5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s="12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5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s="12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s="12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5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s="12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5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s="12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5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s="12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0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s="12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0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s="12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5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s="12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0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s="1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45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s="12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s="12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30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s="12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5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s="12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s="12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30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s="12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5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s="12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5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s="12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5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s="12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5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s="1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s="12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s="12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5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s="12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5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s="12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45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s="12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30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s="12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5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s="12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0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s="12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5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s="12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s="1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5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s="12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5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s="12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5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s="12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5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s="12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5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s="12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30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s="12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0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s="12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5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s="12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s="12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s="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s="12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5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2" t="s">
        <v>8315</v>
      </c>
      <c r="R3714" s="12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2" t="s">
        <v>8315</v>
      </c>
      <c r="R3715" s="12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5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s="12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5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s="12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s="12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s="12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30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s="12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s="12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s="1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5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s="12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45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s="12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s="12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5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s="12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5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s="12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s="12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s="12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0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s="12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5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s="12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s="1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5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s="12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0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s="12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30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s="12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5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s="12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s="12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s="12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0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s="12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0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s="12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5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s="12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5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s="1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30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s="12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5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s="12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0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s="12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5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s="12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30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s="12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s="12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s="12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5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s="12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s="12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0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s="1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30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s="12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s="12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5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s="12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s="12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5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s="12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5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s="12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s="12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s="12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s="12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5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s="1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5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s="12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s="12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s="12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30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s="12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5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s="12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0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s="12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5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s="12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5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s="12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s="12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5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s="1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s="12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30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s="12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s="12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5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s="12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s="12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45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2" t="s">
        <v>8315</v>
      </c>
      <c r="R3778" s="12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2" t="s">
        <v>8315</v>
      </c>
      <c r="R3779" s="12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s="12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s="12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s="1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5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s="12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5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s="12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30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s="12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5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s="12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5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s="12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s="12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s="12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60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s="12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s="12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5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s="1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s="12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s="12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5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s="12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5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s="12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s="12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5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s="12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5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s="12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5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s="12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0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s="12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5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s="1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s="12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s="12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s="12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5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s="12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s="12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5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s="12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5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s="12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s="12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5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s="12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5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s="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5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s="12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5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s="12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5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s="12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5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s="12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s="12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s="12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5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s="12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s="12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0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s="12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s="1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5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s="12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5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s="12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5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s="12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5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s="12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5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s="12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0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s="12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45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s="12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5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s="12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5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s="12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30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s="1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5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s="12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5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s="12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5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s="12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5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s="12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5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s="12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30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s="12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s="12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5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s="12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5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s="12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2" t="s">
        <v>8315</v>
      </c>
      <c r="R3842" s="1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5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2" t="s">
        <v>8315</v>
      </c>
      <c r="R3843" s="12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5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s="12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5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s="12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5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s="12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s="12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s="12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s="12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5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s="12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s="12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s="1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s="12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s="12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0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s="12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s="12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s="12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5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s="12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5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s="12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5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s="12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s="12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5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s="1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s="12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s="12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5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s="12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5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s="12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s="12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s="12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s="12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s="12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s="12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5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s="1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0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s="12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5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s="12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5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s="12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5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s="12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s="12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5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s="12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5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s="12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s="12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s="12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5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s="1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s="12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5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s="12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5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s="12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30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s="12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30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s="12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s="12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5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s="12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5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s="12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30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s="12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5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s="1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s="12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5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s="12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5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s="12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5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s="12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5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s="12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5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s="12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5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s="12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s="12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30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s="12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0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s="1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5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s="12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5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s="12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5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s="12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2" t="s">
        <v>8315</v>
      </c>
      <c r="R3906" s="12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5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2" t="s">
        <v>8315</v>
      </c>
      <c r="R3907" s="12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s="12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0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s="12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5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s="12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s="12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s="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s="12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s="12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s="12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5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s="12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5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s="12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5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s="12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s="12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5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s="12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s="12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5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s="1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5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s="12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5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s="12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5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s="12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s="12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s="12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0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s="12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5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s="12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5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s="12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5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s="12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5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s="1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5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s="12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5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s="12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5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s="12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s="12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45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s="12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5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s="12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s="12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5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s="12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5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s="12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5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s="1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s="12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s="12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30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s="12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5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s="12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5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s="12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s="12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5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s="12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5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s="12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5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s="12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5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s="1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5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s="12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5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s="12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s="12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5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s="12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5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s="12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5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s="12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30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s="12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5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s="12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5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s="12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5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s="1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5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s="12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5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s="12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5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s="12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s="12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5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s="12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5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s="12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5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s="12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30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2" t="s">
        <v>8315</v>
      </c>
      <c r="R3970" s="12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5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2" t="s">
        <v>8315</v>
      </c>
      <c r="R3971" s="12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45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s="1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5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s="12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0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s="12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5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s="12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5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s="12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5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s="12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5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s="12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5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s="12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5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s="12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5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s="12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5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s="1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0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s="12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45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s="12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5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s="12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5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s="12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5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s="12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5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s="12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s="12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s="12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5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s="12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s="1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s="12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30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s="12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30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s="12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0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s="12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5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s="12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s="12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5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s="12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30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s="12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s="12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s="1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5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s="12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5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s="12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s="12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s="12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s="12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5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s="12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s="12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5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s="12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s="12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s="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5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s="12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5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s="12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5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s="12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5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s="12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5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s="12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5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s="12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5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s="12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s="12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5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s="12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5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s="1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30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s="12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s="12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30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s="12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5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s="12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5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s="12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s="12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5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s="12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s="12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s="12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5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s="1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5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s="12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5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2" t="s">
        <v>8315</v>
      </c>
      <c r="R4034" s="12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2" t="s">
        <v>8315</v>
      </c>
      <c r="R4035" s="12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5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s="12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s="12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s="12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5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s="12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s="12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0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s="12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s="1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0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s="12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5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s="12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30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s="12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5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s="12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5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s="12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5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s="12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s="12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5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s="12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5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s="12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5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s="1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s="12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s="12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5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s="12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s="12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5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s="12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5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s="12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5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s="12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s="12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30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s="12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5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s="1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0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s="12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5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s="12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5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s="12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5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s="12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0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s="12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5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s="12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5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s="12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0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s="12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s="12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0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s="1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5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s="12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5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s="12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s="12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5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s="12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5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s="12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30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s="12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5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s="12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5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s="12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5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s="12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5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s="1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s="12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5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s="12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5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s="12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5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s="12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5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s="12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5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s="12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s="12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s="12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5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s="12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30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s="1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5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s="12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s="12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5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s="12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s="12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0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s="12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2" t="s">
        <v>8315</v>
      </c>
      <c r="R4098" s="12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5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2" t="s">
        <v>8315</v>
      </c>
      <c r="R4099" s="12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30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s="12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5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s="12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0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s="1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5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s="12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30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s="12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s="12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s="12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5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s="12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5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s="12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5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s="12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s="12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s="12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5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s="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s="12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5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s="12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5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s="12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C0209-40B0-4F94-8A44-C94A442DAF46}">
  <dimension ref="A1:T413"/>
  <sheetViews>
    <sheetView topLeftCell="C1" workbookViewId="0">
      <selection activeCell="C34" sqref="C34"/>
    </sheetView>
  </sheetViews>
  <sheetFormatPr defaultColWidth="205.140625" defaultRowHeight="15" x14ac:dyDescent="0.25"/>
  <cols>
    <col min="1" max="1" width="5.140625" bestFit="1" customWidth="1"/>
    <col min="2" max="2" width="78.7109375" bestFit="1" customWidth="1"/>
    <col min="3" max="3" width="139.7109375" bestFit="1" customWidth="1"/>
    <col min="4" max="4" width="12.85546875" bestFit="1" customWidth="1"/>
    <col min="5" max="5" width="11.5703125" bestFit="1" customWidth="1"/>
    <col min="6" max="6" width="10" bestFit="1" customWidth="1"/>
    <col min="7" max="7" width="3.28515625" bestFit="1" customWidth="1"/>
    <col min="8" max="8" width="4.5703125" bestFit="1" customWidth="1"/>
    <col min="9" max="10" width="11.5703125" bestFit="1" customWidth="1"/>
    <col min="11" max="11" width="6.140625" bestFit="1" customWidth="1"/>
    <col min="12" max="12" width="4.140625" bestFit="1" customWidth="1"/>
    <col min="13" max="13" width="5.42578125" bestFit="1" customWidth="1"/>
    <col min="14" max="14" width="13.140625" bestFit="1" customWidth="1"/>
    <col min="15" max="15" width="4.140625" bestFit="1" customWidth="1"/>
    <col min="16" max="16" width="7.28515625" bestFit="1" customWidth="1"/>
    <col min="17" max="17" width="7.5703125" bestFit="1" customWidth="1"/>
    <col min="18" max="18" width="5.5703125" bestFit="1" customWidth="1"/>
    <col min="19" max="20" width="11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1" t="s">
        <v>8358</v>
      </c>
      <c r="S1" s="15" t="s">
        <v>8365</v>
      </c>
      <c r="T1" s="15" t="s">
        <v>8366</v>
      </c>
    </row>
    <row r="2" spans="1:2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s="12" t="s">
        <v>8316</v>
      </c>
      <c r="S2" s="16">
        <v>42646.092812499999</v>
      </c>
      <c r="T2" s="16">
        <v>42675.207638888889</v>
      </c>
    </row>
    <row r="3" spans="1:20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s="12" t="s">
        <v>8316</v>
      </c>
      <c r="S3" s="16">
        <v>42430.040798611109</v>
      </c>
      <c r="T3" s="16">
        <v>42449.999131944445</v>
      </c>
    </row>
    <row r="4" spans="1:2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s="12" t="s">
        <v>8316</v>
      </c>
      <c r="S4" s="16">
        <v>42238.13282407407</v>
      </c>
      <c r="T4" s="16">
        <v>42268.13282407407</v>
      </c>
    </row>
    <row r="5" spans="1:2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s="12" t="s">
        <v>8316</v>
      </c>
      <c r="S5" s="16">
        <v>41850.400937500002</v>
      </c>
      <c r="T5" s="16">
        <v>41895.400937500002</v>
      </c>
    </row>
    <row r="6" spans="1:2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s="12" t="s">
        <v>8316</v>
      </c>
      <c r="S6" s="16">
        <v>42753.205625000002</v>
      </c>
      <c r="T6" s="16">
        <v>42783.670138888891</v>
      </c>
    </row>
    <row r="7" spans="1: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s="12" t="s">
        <v>8316</v>
      </c>
      <c r="S7" s="16">
        <v>42155.920219907406</v>
      </c>
      <c r="T7" s="16">
        <v>42176.888888888891</v>
      </c>
    </row>
    <row r="8" spans="1:2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s="12" t="s">
        <v>8316</v>
      </c>
      <c r="S8" s="16">
        <v>42157.591064814813</v>
      </c>
      <c r="T8" s="16">
        <v>42179.083333333328</v>
      </c>
    </row>
    <row r="9" spans="1:2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s="12" t="s">
        <v>8316</v>
      </c>
      <c r="S9" s="16">
        <v>42676.065150462964</v>
      </c>
      <c r="T9" s="16">
        <v>42721.290972222225</v>
      </c>
    </row>
    <row r="10" spans="1:2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s="12" t="s">
        <v>8316</v>
      </c>
      <c r="S10" s="16">
        <v>42473.007037037038</v>
      </c>
      <c r="T10" s="16">
        <v>42503.007037037038</v>
      </c>
    </row>
    <row r="11" spans="1:2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s="12" t="s">
        <v>8316</v>
      </c>
      <c r="S11" s="16">
        <v>42282.768414351856</v>
      </c>
      <c r="T11" s="16">
        <v>42312.810081018513</v>
      </c>
    </row>
    <row r="12" spans="1:2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s="12" t="s">
        <v>8316</v>
      </c>
      <c r="S12" s="16">
        <v>42473.794710648144</v>
      </c>
      <c r="T12" s="16">
        <v>42503.794710648144</v>
      </c>
    </row>
    <row r="13" spans="1:2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s="12" t="s">
        <v>8316</v>
      </c>
      <c r="S13" s="16">
        <v>42712.23474537037</v>
      </c>
      <c r="T13" s="16">
        <v>42735.707638888889</v>
      </c>
    </row>
    <row r="14" spans="1:2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s="12" t="s">
        <v>8316</v>
      </c>
      <c r="S14" s="16">
        <v>42561.154664351852</v>
      </c>
      <c r="T14" s="16">
        <v>42592.166666666672</v>
      </c>
    </row>
    <row r="15" spans="1:20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s="12" t="s">
        <v>8316</v>
      </c>
      <c r="S15" s="16">
        <v>42709.134780092587</v>
      </c>
      <c r="T15" s="16">
        <v>42739.134780092587</v>
      </c>
    </row>
    <row r="16" spans="1: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s="12" t="s">
        <v>8316</v>
      </c>
      <c r="S16" s="16">
        <v>42086.614942129629</v>
      </c>
      <c r="T16" s="16">
        <v>42117.290972222225</v>
      </c>
    </row>
    <row r="17" spans="1:2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s="12" t="s">
        <v>8316</v>
      </c>
      <c r="S17" s="16">
        <v>42064.652673611112</v>
      </c>
      <c r="T17" s="16">
        <v>42101.291666666672</v>
      </c>
    </row>
    <row r="18" spans="1:2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s="12" t="s">
        <v>8316</v>
      </c>
      <c r="S18" s="16">
        <v>42292.701053240744</v>
      </c>
      <c r="T18" s="16">
        <v>42322.742719907401</v>
      </c>
    </row>
    <row r="19" spans="1:2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s="12" t="s">
        <v>8316</v>
      </c>
      <c r="S19" s="16">
        <v>42461.747199074074</v>
      </c>
      <c r="T19" s="16">
        <v>42491.747199074074</v>
      </c>
    </row>
    <row r="20" spans="1:20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s="12" t="s">
        <v>8316</v>
      </c>
      <c r="S20" s="16">
        <v>42169.814340277779</v>
      </c>
      <c r="T20" s="16">
        <v>42199.814340277779</v>
      </c>
    </row>
    <row r="21" spans="1:2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s="12" t="s">
        <v>8316</v>
      </c>
      <c r="S21" s="16">
        <v>42483.675208333334</v>
      </c>
      <c r="T21" s="16">
        <v>42522.789583333331</v>
      </c>
    </row>
    <row r="22" spans="1:2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s="12" t="s">
        <v>8316</v>
      </c>
      <c r="S22" s="16">
        <v>42195.749745370369</v>
      </c>
      <c r="T22" s="16">
        <v>42206.125</v>
      </c>
    </row>
    <row r="23" spans="1:2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s="12" t="s">
        <v>8316</v>
      </c>
      <c r="S23" s="16">
        <v>42675.057997685188</v>
      </c>
      <c r="T23" s="16">
        <v>42705.099664351852</v>
      </c>
    </row>
    <row r="24" spans="1:2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s="12" t="s">
        <v>8316</v>
      </c>
      <c r="S24" s="16">
        <v>42018.94159722222</v>
      </c>
      <c r="T24" s="16">
        <v>42047.291666666672</v>
      </c>
    </row>
    <row r="25" spans="1:2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s="12" t="s">
        <v>8316</v>
      </c>
      <c r="S25" s="16">
        <v>42026.924976851849</v>
      </c>
      <c r="T25" s="16">
        <v>42052.207638888889</v>
      </c>
    </row>
    <row r="26" spans="1:2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s="12" t="s">
        <v>8316</v>
      </c>
      <c r="S26" s="16">
        <v>41920.787534722222</v>
      </c>
      <c r="T26" s="16">
        <v>41941.787534722222</v>
      </c>
    </row>
    <row r="27" spans="1:2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s="12" t="s">
        <v>8316</v>
      </c>
      <c r="S27" s="16">
        <v>42558.189432870371</v>
      </c>
      <c r="T27" s="16">
        <v>42587.875</v>
      </c>
    </row>
    <row r="28" spans="1:2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s="12" t="s">
        <v>8316</v>
      </c>
      <c r="S28" s="16">
        <v>41808.198518518519</v>
      </c>
      <c r="T28" s="16">
        <v>41838.198518518519</v>
      </c>
    </row>
    <row r="29" spans="1:2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s="12" t="s">
        <v>8316</v>
      </c>
      <c r="S29" s="16">
        <v>42550.701886574068</v>
      </c>
      <c r="T29" s="16">
        <v>42580.701886574068</v>
      </c>
    </row>
    <row r="30" spans="1:2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s="12" t="s">
        <v>8316</v>
      </c>
      <c r="S30" s="16">
        <v>42056.013124999998</v>
      </c>
      <c r="T30" s="16">
        <v>42075.166666666672</v>
      </c>
    </row>
    <row r="31" spans="1:2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s="12" t="s">
        <v>8316</v>
      </c>
      <c r="S31" s="16">
        <v>42016.938692129625</v>
      </c>
      <c r="T31" s="16">
        <v>42046.938692129625</v>
      </c>
    </row>
    <row r="32" spans="1:2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s="12" t="s">
        <v>8316</v>
      </c>
      <c r="S32" s="16">
        <v>42591.899988425925</v>
      </c>
      <c r="T32" s="16">
        <v>42622.166666666672</v>
      </c>
    </row>
    <row r="33" spans="1:2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s="12" t="s">
        <v>8316</v>
      </c>
      <c r="S33" s="16">
        <v>42183.231006944443</v>
      </c>
      <c r="T33" s="16">
        <v>42228.231006944443</v>
      </c>
    </row>
    <row r="34" spans="1:20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s="12" t="s">
        <v>8316</v>
      </c>
      <c r="S34" s="16">
        <v>41780.525937500002</v>
      </c>
      <c r="T34" s="16">
        <v>41796.958333333336</v>
      </c>
    </row>
    <row r="35" spans="1:2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s="12" t="s">
        <v>8316</v>
      </c>
      <c r="S35" s="16">
        <v>42158.065694444449</v>
      </c>
      <c r="T35" s="16">
        <v>42201</v>
      </c>
    </row>
    <row r="36" spans="1:2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s="12" t="s">
        <v>8316</v>
      </c>
      <c r="S36" s="16">
        <v>42154.873124999998</v>
      </c>
      <c r="T36" s="16">
        <v>42184.873124999998</v>
      </c>
    </row>
    <row r="37" spans="1:2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s="12" t="s">
        <v>8316</v>
      </c>
      <c r="S37" s="16">
        <v>42208.84646990741</v>
      </c>
      <c r="T37" s="16">
        <v>42238.84646990741</v>
      </c>
    </row>
    <row r="38" spans="1:2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s="12" t="s">
        <v>8316</v>
      </c>
      <c r="S38" s="16">
        <v>42451.496817129635</v>
      </c>
      <c r="T38" s="16">
        <v>42459.610416666663</v>
      </c>
    </row>
    <row r="39" spans="1:2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s="12" t="s">
        <v>8316</v>
      </c>
      <c r="S39" s="16">
        <v>41759.13962962963</v>
      </c>
      <c r="T39" s="16">
        <v>41791.165972222225</v>
      </c>
    </row>
    <row r="40" spans="1:20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s="12" t="s">
        <v>8316</v>
      </c>
      <c r="S40" s="16">
        <v>42693.742604166662</v>
      </c>
      <c r="T40" s="16">
        <v>42718.742604166662</v>
      </c>
    </row>
    <row r="41" spans="1:2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s="12" t="s">
        <v>8316</v>
      </c>
      <c r="S41" s="16">
        <v>42250.598217592589</v>
      </c>
      <c r="T41" s="16">
        <v>42270.598217592589</v>
      </c>
    </row>
    <row r="42" spans="1:2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s="12" t="s">
        <v>8316</v>
      </c>
      <c r="S42" s="16">
        <v>42060.683935185181</v>
      </c>
      <c r="T42" s="16">
        <v>42090.642268518524</v>
      </c>
    </row>
    <row r="43" spans="1:2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s="12" t="s">
        <v>8316</v>
      </c>
      <c r="S43" s="16">
        <v>42136.270787037036</v>
      </c>
      <c r="T43" s="16">
        <v>42168.071527777778</v>
      </c>
    </row>
    <row r="44" spans="1:2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s="12" t="s">
        <v>8316</v>
      </c>
      <c r="S44" s="16">
        <v>42171.034861111111</v>
      </c>
      <c r="T44" s="16">
        <v>42195.291666666672</v>
      </c>
    </row>
    <row r="45" spans="1:2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s="12" t="s">
        <v>8316</v>
      </c>
      <c r="S45" s="16">
        <v>42494.683634259258</v>
      </c>
      <c r="T45" s="16">
        <v>42524.6875</v>
      </c>
    </row>
    <row r="46" spans="1:2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s="12" t="s">
        <v>8316</v>
      </c>
      <c r="S46" s="16">
        <v>41758.839675925927</v>
      </c>
      <c r="T46" s="16">
        <v>41771.165972222225</v>
      </c>
    </row>
    <row r="47" spans="1:2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s="12" t="s">
        <v>8316</v>
      </c>
      <c r="S47" s="16">
        <v>42171.824884259258</v>
      </c>
      <c r="T47" s="16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s="12" t="s">
        <v>8316</v>
      </c>
      <c r="S48" s="16">
        <v>42268.127696759257</v>
      </c>
      <c r="T48" s="16">
        <v>42288.083333333328</v>
      </c>
    </row>
    <row r="49" spans="1:2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s="12" t="s">
        <v>8316</v>
      </c>
      <c r="S49" s="16">
        <v>42746.261782407411</v>
      </c>
      <c r="T49" s="16">
        <v>42784.207638888889</v>
      </c>
    </row>
    <row r="50" spans="1:2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s="12" t="s">
        <v>8316</v>
      </c>
      <c r="S50" s="16">
        <v>41842.607592592591</v>
      </c>
      <c r="T50" s="16">
        <v>41864.916666666664</v>
      </c>
    </row>
    <row r="51" spans="1:2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s="12" t="s">
        <v>8316</v>
      </c>
      <c r="S51" s="16">
        <v>41853.240208333329</v>
      </c>
      <c r="T51" s="16">
        <v>41876.207638888889</v>
      </c>
    </row>
    <row r="52" spans="1:2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s="12" t="s">
        <v>8316</v>
      </c>
      <c r="S52" s="16">
        <v>42061.212488425925</v>
      </c>
      <c r="T52" s="16">
        <v>42089.166666666672</v>
      </c>
    </row>
    <row r="53" spans="1:2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s="12" t="s">
        <v>8316</v>
      </c>
      <c r="S53" s="16">
        <v>42036.24428240741</v>
      </c>
      <c r="T53" s="16">
        <v>42064.290972222225</v>
      </c>
    </row>
    <row r="54" spans="1:2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s="12" t="s">
        <v>8316</v>
      </c>
      <c r="S54" s="16">
        <v>42157.470185185186</v>
      </c>
      <c r="T54" s="16">
        <v>42187.470185185186</v>
      </c>
    </row>
    <row r="55" spans="1:2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s="12" t="s">
        <v>8316</v>
      </c>
      <c r="S55" s="16">
        <v>41827.909942129627</v>
      </c>
      <c r="T55" s="16">
        <v>41857.897222222222</v>
      </c>
    </row>
    <row r="56" spans="1:2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s="12" t="s">
        <v>8316</v>
      </c>
      <c r="S56" s="16">
        <v>42162.729548611111</v>
      </c>
      <c r="T56" s="16">
        <v>42192.729548611111</v>
      </c>
    </row>
    <row r="57" spans="1:2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s="12" t="s">
        <v>8316</v>
      </c>
      <c r="S57" s="16">
        <v>42233.738564814819</v>
      </c>
      <c r="T57" s="16">
        <v>42263.738564814819</v>
      </c>
    </row>
    <row r="58" spans="1:2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s="12" t="s">
        <v>8316</v>
      </c>
      <c r="S58" s="16">
        <v>42042.197824074072</v>
      </c>
      <c r="T58" s="16">
        <v>42072.156157407408</v>
      </c>
    </row>
    <row r="59" spans="1:2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s="12" t="s">
        <v>8316</v>
      </c>
      <c r="S59" s="16">
        <v>42585.523842592593</v>
      </c>
      <c r="T59" s="16">
        <v>42599.165972222225</v>
      </c>
    </row>
    <row r="60" spans="1:2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s="12" t="s">
        <v>8316</v>
      </c>
      <c r="S60" s="16">
        <v>41808.669571759259</v>
      </c>
      <c r="T60" s="16">
        <v>41838.669571759259</v>
      </c>
    </row>
    <row r="61" spans="1:2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s="12" t="s">
        <v>8316</v>
      </c>
      <c r="S61" s="16">
        <v>41852.658310185187</v>
      </c>
      <c r="T61" s="16">
        <v>41882.658310185187</v>
      </c>
    </row>
    <row r="62" spans="1:2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s="12" t="s">
        <v>8316</v>
      </c>
      <c r="S62" s="16">
        <v>42694.110185185185</v>
      </c>
      <c r="T62" s="16">
        <v>42709.041666666672</v>
      </c>
    </row>
    <row r="63" spans="1:2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s="12" t="s">
        <v>8316</v>
      </c>
      <c r="S63" s="16">
        <v>42341.818379629629</v>
      </c>
      <c r="T63" s="16">
        <v>42370.166666666672</v>
      </c>
    </row>
    <row r="64" spans="1:2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s="12" t="s">
        <v>8316</v>
      </c>
      <c r="S64" s="16">
        <v>41880.061006944445</v>
      </c>
      <c r="T64" s="16">
        <v>41908.065972222219</v>
      </c>
    </row>
    <row r="65" spans="1:2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s="12" t="s">
        <v>8316</v>
      </c>
      <c r="S65" s="16">
        <v>41941.683865740742</v>
      </c>
      <c r="T65" s="16">
        <v>41970.125</v>
      </c>
    </row>
    <row r="66" spans="1:2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s="12" t="s">
        <v>8316</v>
      </c>
      <c r="S66" s="16">
        <v>42026.88118055556</v>
      </c>
      <c r="T66" s="16">
        <v>42086.093055555553</v>
      </c>
    </row>
    <row r="67" spans="1:2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s="12" t="s">
        <v>8316</v>
      </c>
      <c r="S67" s="16">
        <v>41922.640590277777</v>
      </c>
      <c r="T67" s="16">
        <v>41932.249305555553</v>
      </c>
    </row>
    <row r="68" spans="1:2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s="12" t="s">
        <v>8316</v>
      </c>
      <c r="S68" s="16">
        <v>41993.824340277773</v>
      </c>
      <c r="T68" s="16">
        <v>42010.25</v>
      </c>
    </row>
    <row r="69" spans="1:2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s="12" t="s">
        <v>8316</v>
      </c>
      <c r="S69" s="16">
        <v>42219.915856481486</v>
      </c>
      <c r="T69" s="16">
        <v>42240.083333333328</v>
      </c>
    </row>
    <row r="70" spans="1:2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s="12" t="s">
        <v>8316</v>
      </c>
      <c r="S70" s="16">
        <v>41909.969386574077</v>
      </c>
      <c r="T70" s="16">
        <v>41950.011053240742</v>
      </c>
    </row>
    <row r="71" spans="1:2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s="12" t="s">
        <v>8316</v>
      </c>
      <c r="S71" s="16">
        <v>41891.665324074071</v>
      </c>
      <c r="T71" s="16">
        <v>41913.166666666664</v>
      </c>
    </row>
    <row r="72" spans="1:2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s="12" t="s">
        <v>8316</v>
      </c>
      <c r="S72" s="16">
        <v>41226.017361111109</v>
      </c>
      <c r="T72" s="16">
        <v>41250.083333333336</v>
      </c>
    </row>
    <row r="73" spans="1:2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s="12" t="s">
        <v>8316</v>
      </c>
      <c r="S73" s="16">
        <v>40478.263923611114</v>
      </c>
      <c r="T73" s="16">
        <v>40568.166666666664</v>
      </c>
    </row>
    <row r="74" spans="1:2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s="12" t="s">
        <v>8316</v>
      </c>
      <c r="S74" s="16">
        <v>41862.83997685185</v>
      </c>
      <c r="T74" s="16">
        <v>41892.83997685185</v>
      </c>
    </row>
    <row r="75" spans="1:20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s="12" t="s">
        <v>8316</v>
      </c>
      <c r="S75" s="16">
        <v>40633.154363425929</v>
      </c>
      <c r="T75" s="16">
        <v>40664.207638888889</v>
      </c>
    </row>
    <row r="76" spans="1:2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s="12" t="s">
        <v>8316</v>
      </c>
      <c r="S76" s="16">
        <v>40970.875671296293</v>
      </c>
      <c r="T76" s="16">
        <v>41000.834004629629</v>
      </c>
    </row>
    <row r="77" spans="1:2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s="12" t="s">
        <v>8316</v>
      </c>
      <c r="S77" s="16">
        <v>41026.953055555554</v>
      </c>
      <c r="T77" s="16">
        <v>41061.953055555554</v>
      </c>
    </row>
    <row r="78" spans="1: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s="12" t="s">
        <v>8316</v>
      </c>
      <c r="S78" s="16">
        <v>41829.788252314815</v>
      </c>
      <c r="T78" s="16">
        <v>41839.208333333336</v>
      </c>
    </row>
    <row r="79" spans="1: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s="12" t="s">
        <v>8316</v>
      </c>
      <c r="S79" s="16">
        <v>41447.839722222219</v>
      </c>
      <c r="T79" s="16">
        <v>41477.839722222219</v>
      </c>
    </row>
    <row r="80" spans="1:2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s="12" t="s">
        <v>8316</v>
      </c>
      <c r="S80" s="16">
        <v>40884.066678240742</v>
      </c>
      <c r="T80" s="16">
        <v>40926.958333333336</v>
      </c>
    </row>
    <row r="81" spans="1:2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s="12" t="s">
        <v>8316</v>
      </c>
      <c r="S81" s="16">
        <v>41841.26489583333</v>
      </c>
      <c r="T81" s="16">
        <v>41864.207638888889</v>
      </c>
    </row>
    <row r="82" spans="1:2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s="12" t="s">
        <v>8316</v>
      </c>
      <c r="S82" s="16">
        <v>41799.685902777775</v>
      </c>
      <c r="T82" s="16">
        <v>41827.083333333336</v>
      </c>
    </row>
    <row r="83" spans="1:2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s="12" t="s">
        <v>8316</v>
      </c>
      <c r="S83" s="16">
        <v>41775.753761574073</v>
      </c>
      <c r="T83" s="16">
        <v>41805.753761574073</v>
      </c>
    </row>
    <row r="84" spans="1:2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s="12" t="s">
        <v>8316</v>
      </c>
      <c r="S84" s="16">
        <v>41766.80572916667</v>
      </c>
      <c r="T84" s="16">
        <v>41799.80572916667</v>
      </c>
    </row>
    <row r="85" spans="1:2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s="12" t="s">
        <v>8316</v>
      </c>
      <c r="S85" s="16">
        <v>40644.159259259257</v>
      </c>
      <c r="T85" s="16">
        <v>40666.165972222225</v>
      </c>
    </row>
    <row r="86" spans="1:2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s="12" t="s">
        <v>8316</v>
      </c>
      <c r="S86" s="16">
        <v>41940.69158564815</v>
      </c>
      <c r="T86" s="16">
        <v>41969.332638888889</v>
      </c>
    </row>
    <row r="87" spans="1:2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s="12" t="s">
        <v>8316</v>
      </c>
      <c r="S87" s="16">
        <v>41839.175706018519</v>
      </c>
      <c r="T87" s="16">
        <v>41853.175706018519</v>
      </c>
    </row>
    <row r="88" spans="1:2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s="12" t="s">
        <v>8316</v>
      </c>
      <c r="S88" s="16">
        <v>41772.105937500004</v>
      </c>
      <c r="T88" s="16">
        <v>41803.916666666664</v>
      </c>
    </row>
    <row r="89" spans="1:2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s="12" t="s">
        <v>8316</v>
      </c>
      <c r="S89" s="16">
        <v>41591.737974537034</v>
      </c>
      <c r="T89" s="16">
        <v>41621.207638888889</v>
      </c>
    </row>
    <row r="90" spans="1:2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s="12" t="s">
        <v>8316</v>
      </c>
      <c r="S90" s="16">
        <v>41789.080370370371</v>
      </c>
      <c r="T90" s="16">
        <v>41822.166666666664</v>
      </c>
    </row>
    <row r="91" spans="1:2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s="12" t="s">
        <v>8316</v>
      </c>
      <c r="S91" s="16">
        <v>40923.729953703703</v>
      </c>
      <c r="T91" s="16">
        <v>40953.729953703703</v>
      </c>
    </row>
    <row r="92" spans="1:2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s="12" t="s">
        <v>8316</v>
      </c>
      <c r="S92" s="16">
        <v>41878.878379629627</v>
      </c>
      <c r="T92" s="16">
        <v>41908.878379629627</v>
      </c>
    </row>
    <row r="93" spans="1:2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s="12" t="s">
        <v>8316</v>
      </c>
      <c r="S93" s="16">
        <v>41862.864675925928</v>
      </c>
      <c r="T93" s="16">
        <v>41876.864675925928</v>
      </c>
    </row>
    <row r="94" spans="1:2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s="12" t="s">
        <v>8316</v>
      </c>
      <c r="S94" s="16">
        <v>40531.886886574073</v>
      </c>
      <c r="T94" s="16">
        <v>40591.886886574073</v>
      </c>
    </row>
    <row r="95" spans="1:2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s="12" t="s">
        <v>8316</v>
      </c>
      <c r="S95" s="16">
        <v>41477.930914351848</v>
      </c>
      <c r="T95" s="16">
        <v>41504.625</v>
      </c>
    </row>
    <row r="96" spans="1:20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s="12" t="s">
        <v>8316</v>
      </c>
      <c r="S96" s="16">
        <v>41781.666770833333</v>
      </c>
      <c r="T96" s="16">
        <v>41811.666770833333</v>
      </c>
    </row>
    <row r="97" spans="1:20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s="12" t="s">
        <v>8316</v>
      </c>
      <c r="S97" s="16">
        <v>41375.702210648145</v>
      </c>
      <c r="T97" s="16">
        <v>41400.702210648145</v>
      </c>
    </row>
    <row r="98" spans="1:20" ht="3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s="12" t="s">
        <v>8316</v>
      </c>
      <c r="S98" s="16">
        <v>40883.949317129627</v>
      </c>
      <c r="T98" s="16">
        <v>40939.708333333336</v>
      </c>
    </row>
    <row r="99" spans="1:2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s="12" t="s">
        <v>8316</v>
      </c>
      <c r="S99" s="16">
        <v>41491.79478009259</v>
      </c>
      <c r="T99" s="16">
        <v>41509.79478009259</v>
      </c>
    </row>
    <row r="100" spans="1:2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s="12" t="s">
        <v>8316</v>
      </c>
      <c r="S100" s="16">
        <v>41791.993414351848</v>
      </c>
      <c r="T100" s="16">
        <v>41821.993414351848</v>
      </c>
    </row>
    <row r="101" spans="1:2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s="12" t="s">
        <v>8316</v>
      </c>
      <c r="S101" s="16">
        <v>41835.666354166664</v>
      </c>
      <c r="T101" s="16">
        <v>41855.666354166664</v>
      </c>
    </row>
    <row r="102" spans="1:2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s="12" t="s">
        <v>8316</v>
      </c>
      <c r="S102" s="16">
        <v>41827.605057870373</v>
      </c>
      <c r="T102" s="16">
        <v>41848.605057870373</v>
      </c>
    </row>
    <row r="103" spans="1:2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s="12" t="s">
        <v>8316</v>
      </c>
      <c r="S103" s="16">
        <v>41778.637245370373</v>
      </c>
      <c r="T103" s="16">
        <v>41810.958333333336</v>
      </c>
    </row>
    <row r="104" spans="1:2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s="12" t="s">
        <v>8316</v>
      </c>
      <c r="S104" s="16">
        <v>41013.936562499999</v>
      </c>
      <c r="T104" s="16">
        <v>41061.165972222225</v>
      </c>
    </row>
    <row r="105" spans="1:2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s="12" t="s">
        <v>8316</v>
      </c>
      <c r="S105" s="16">
        <v>41834.586574074077</v>
      </c>
      <c r="T105" s="16">
        <v>41866.083333333336</v>
      </c>
    </row>
    <row r="106" spans="1:2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s="12" t="s">
        <v>8316</v>
      </c>
      <c r="S106" s="16">
        <v>41829.795729166668</v>
      </c>
      <c r="T106" s="16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s="12" t="s">
        <v>8316</v>
      </c>
      <c r="S107" s="16">
        <v>42219.665173611109</v>
      </c>
      <c r="T107" s="16">
        <v>42257.165972222225</v>
      </c>
    </row>
    <row r="108" spans="1:2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s="12" t="s">
        <v>8316</v>
      </c>
      <c r="S108" s="16">
        <v>42648.546111111107</v>
      </c>
      <c r="T108" s="16">
        <v>42678.546111111107</v>
      </c>
    </row>
    <row r="109" spans="1:20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s="12" t="s">
        <v>8316</v>
      </c>
      <c r="S109" s="16">
        <v>42050.983182870375</v>
      </c>
      <c r="T109" s="16">
        <v>42085.941516203704</v>
      </c>
    </row>
    <row r="110" spans="1: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s="12" t="s">
        <v>8316</v>
      </c>
      <c r="S110" s="16">
        <v>42772.833379629628</v>
      </c>
      <c r="T110" s="16">
        <v>42806.875</v>
      </c>
    </row>
    <row r="111" spans="1:2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s="12" t="s">
        <v>8316</v>
      </c>
      <c r="S111" s="16">
        <v>42270.582141203704</v>
      </c>
      <c r="T111" s="16">
        <v>42301.895138888889</v>
      </c>
    </row>
    <row r="112" spans="1:2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s="12" t="s">
        <v>8316</v>
      </c>
      <c r="S112" s="16">
        <v>42206.835370370376</v>
      </c>
      <c r="T112" s="16">
        <v>42236.835370370376</v>
      </c>
    </row>
    <row r="113" spans="1:2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s="12" t="s">
        <v>8316</v>
      </c>
      <c r="S113" s="16">
        <v>42697.850844907407</v>
      </c>
      <c r="T113" s="16">
        <v>42745.208333333328</v>
      </c>
    </row>
    <row r="114" spans="1:20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s="12" t="s">
        <v>8316</v>
      </c>
      <c r="S114" s="16">
        <v>42503.559467592597</v>
      </c>
      <c r="T114" s="16">
        <v>42524.875</v>
      </c>
    </row>
    <row r="115" spans="1: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s="12" t="s">
        <v>8316</v>
      </c>
      <c r="S115" s="16">
        <v>42323.70930555556</v>
      </c>
      <c r="T115" s="16">
        <v>42355.207638888889</v>
      </c>
    </row>
    <row r="116" spans="1:2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s="12" t="s">
        <v>8316</v>
      </c>
      <c r="S116" s="16">
        <v>41933.291643518518</v>
      </c>
      <c r="T116" s="16">
        <v>41963.333310185189</v>
      </c>
    </row>
    <row r="117" spans="1:2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s="12" t="s">
        <v>8316</v>
      </c>
      <c r="S117" s="16">
        <v>41898.168125000004</v>
      </c>
      <c r="T117" s="16">
        <v>41913.165972222225</v>
      </c>
    </row>
    <row r="118" spans="1:2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s="12" t="s">
        <v>8316</v>
      </c>
      <c r="S118" s="16">
        <v>42446.943831018521</v>
      </c>
      <c r="T118" s="16">
        <v>42476.943831018521</v>
      </c>
    </row>
    <row r="119" spans="1:20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s="12" t="s">
        <v>8316</v>
      </c>
      <c r="S119" s="16">
        <v>42463.81385416667</v>
      </c>
      <c r="T119" s="16">
        <v>42494.165972222225</v>
      </c>
    </row>
    <row r="120" spans="1:2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s="12" t="s">
        <v>8316</v>
      </c>
      <c r="S120" s="16">
        <v>42766.805034722223</v>
      </c>
      <c r="T120" s="16">
        <v>42796.805034722223</v>
      </c>
    </row>
    <row r="121" spans="1:2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s="12" t="s">
        <v>8316</v>
      </c>
      <c r="S121" s="16">
        <v>42522.347812499997</v>
      </c>
      <c r="T121" s="16">
        <v>42552.347812499997</v>
      </c>
    </row>
    <row r="122" spans="1:2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s="12" t="s">
        <v>8316</v>
      </c>
      <c r="S122" s="16">
        <v>42702.917048611111</v>
      </c>
      <c r="T122" s="16">
        <v>42732.917048611111</v>
      </c>
    </row>
    <row r="123" spans="1:2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s="12" t="s">
        <v>8316</v>
      </c>
      <c r="S123" s="16">
        <v>42252.474351851852</v>
      </c>
      <c r="T123" s="16">
        <v>42276.165972222225</v>
      </c>
    </row>
    <row r="124" spans="1:2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s="12" t="s">
        <v>8316</v>
      </c>
      <c r="S124" s="16">
        <v>41893.324884259258</v>
      </c>
      <c r="T124" s="16">
        <v>41926.290972222225</v>
      </c>
    </row>
    <row r="125" spans="1:20" ht="3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s="12" t="s">
        <v>8316</v>
      </c>
      <c r="S125" s="16">
        <v>41871.755694444444</v>
      </c>
      <c r="T125" s="16">
        <v>41901.755694444444</v>
      </c>
    </row>
    <row r="126" spans="1:2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s="12" t="s">
        <v>8316</v>
      </c>
      <c r="S126" s="16">
        <v>42262.096782407403</v>
      </c>
      <c r="T126" s="16">
        <v>42286</v>
      </c>
    </row>
    <row r="127" spans="1:20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s="12" t="s">
        <v>8316</v>
      </c>
      <c r="S127" s="16">
        <v>42135.60020833333</v>
      </c>
      <c r="T127" s="16">
        <v>42167.083333333328</v>
      </c>
    </row>
    <row r="128" spans="1:2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s="12" t="s">
        <v>8316</v>
      </c>
      <c r="S128" s="16">
        <v>42230.472222222219</v>
      </c>
      <c r="T128" s="16">
        <v>42259.165972222225</v>
      </c>
    </row>
    <row r="129" spans="1: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s="12" t="s">
        <v>8316</v>
      </c>
      <c r="S129" s="16">
        <v>42068.888391203705</v>
      </c>
      <c r="T129" s="16">
        <v>42098.846724537041</v>
      </c>
    </row>
    <row r="130" spans="1:2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s="12" t="s">
        <v>8316</v>
      </c>
      <c r="S130" s="16">
        <v>42145.746689814812</v>
      </c>
      <c r="T130" s="16">
        <v>42175.746689814812</v>
      </c>
    </row>
    <row r="131" spans="1:2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s="12" t="s">
        <v>8316</v>
      </c>
      <c r="S131" s="16">
        <v>41918.742175925923</v>
      </c>
      <c r="T131" s="16">
        <v>41948.783842592595</v>
      </c>
    </row>
    <row r="132" spans="1:2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s="12" t="s">
        <v>8316</v>
      </c>
      <c r="S132" s="16">
        <v>42146.731087962966</v>
      </c>
      <c r="T132" s="16">
        <v>42176.731087962966</v>
      </c>
    </row>
    <row r="133" spans="1:20" ht="30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s="12" t="s">
        <v>8316</v>
      </c>
      <c r="S133" s="16">
        <v>42602.576712962968</v>
      </c>
      <c r="T133" s="16">
        <v>42621.15625</v>
      </c>
    </row>
    <row r="134" spans="1:20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s="12" t="s">
        <v>8316</v>
      </c>
      <c r="S134" s="16">
        <v>42144.573807870373</v>
      </c>
      <c r="T134" s="16">
        <v>42166.165972222225</v>
      </c>
    </row>
    <row r="135" spans="1:2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s="12" t="s">
        <v>8316</v>
      </c>
      <c r="S135" s="16">
        <v>41982.887280092589</v>
      </c>
      <c r="T135" s="16">
        <v>42012.887280092589</v>
      </c>
    </row>
    <row r="136" spans="1:2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s="12" t="s">
        <v>8316</v>
      </c>
      <c r="S136" s="16">
        <v>42614.760937500003</v>
      </c>
      <c r="T136" s="16">
        <v>42644.165972222225</v>
      </c>
    </row>
    <row r="137" spans="1:2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s="12" t="s">
        <v>8316</v>
      </c>
      <c r="S137" s="16">
        <v>42303.672662037032</v>
      </c>
      <c r="T137" s="16">
        <v>42338.714328703703</v>
      </c>
    </row>
    <row r="138" spans="1:20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s="12" t="s">
        <v>8316</v>
      </c>
      <c r="S138" s="16">
        <v>42171.725416666668</v>
      </c>
      <c r="T138" s="16">
        <v>42201.725416666668</v>
      </c>
    </row>
    <row r="139" spans="1:2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s="12" t="s">
        <v>8316</v>
      </c>
      <c r="S139" s="16">
        <v>41964.315532407403</v>
      </c>
      <c r="T139" s="16">
        <v>41995.166666666672</v>
      </c>
    </row>
    <row r="140" spans="1:2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s="12" t="s">
        <v>8316</v>
      </c>
      <c r="S140" s="16">
        <v>42284.516064814816</v>
      </c>
      <c r="T140" s="16">
        <v>42307.875</v>
      </c>
    </row>
    <row r="141" spans="1:2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s="12" t="s">
        <v>8316</v>
      </c>
      <c r="S141" s="16">
        <v>42016.800208333334</v>
      </c>
      <c r="T141" s="16">
        <v>42032.916666666672</v>
      </c>
    </row>
    <row r="142" spans="1:2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s="12" t="s">
        <v>8316</v>
      </c>
      <c r="S142" s="16">
        <v>42136.536134259266</v>
      </c>
      <c r="T142" s="16">
        <v>42167.875</v>
      </c>
    </row>
    <row r="143" spans="1:2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s="12" t="s">
        <v>8316</v>
      </c>
      <c r="S143" s="16">
        <v>42172.757638888885</v>
      </c>
      <c r="T143" s="16">
        <v>42202.757638888885</v>
      </c>
    </row>
    <row r="144" spans="1:2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s="12" t="s">
        <v>8316</v>
      </c>
      <c r="S144" s="16">
        <v>42590.90425925926</v>
      </c>
      <c r="T144" s="16">
        <v>42606.90425925926</v>
      </c>
    </row>
    <row r="145" spans="1:20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s="12" t="s">
        <v>8316</v>
      </c>
      <c r="S145" s="16">
        <v>42284.500104166669</v>
      </c>
      <c r="T145" s="16">
        <v>42314.541770833333</v>
      </c>
    </row>
    <row r="146" spans="1:2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s="12" t="s">
        <v>8316</v>
      </c>
      <c r="S146" s="16">
        <v>42611.801412037035</v>
      </c>
      <c r="T146" s="16">
        <v>42627.791666666672</v>
      </c>
    </row>
    <row r="147" spans="1:2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s="12" t="s">
        <v>8316</v>
      </c>
      <c r="S147" s="16">
        <v>42400.704537037032</v>
      </c>
      <c r="T147" s="16">
        <v>42444.875</v>
      </c>
    </row>
    <row r="148" spans="1:2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s="12" t="s">
        <v>8316</v>
      </c>
      <c r="S148" s="16">
        <v>42017.88045138889</v>
      </c>
      <c r="T148" s="16">
        <v>42044.1875</v>
      </c>
    </row>
    <row r="149" spans="1:2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s="12" t="s">
        <v>8316</v>
      </c>
      <c r="S149" s="16">
        <v>42431.102534722217</v>
      </c>
      <c r="T149" s="16">
        <v>42461.06086805556</v>
      </c>
    </row>
    <row r="150" spans="1:2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s="12" t="s">
        <v>8316</v>
      </c>
      <c r="S150" s="16">
        <v>42121.756921296299</v>
      </c>
      <c r="T150" s="16">
        <v>42156.208333333328</v>
      </c>
    </row>
    <row r="151" spans="1:2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s="12" t="s">
        <v>8316</v>
      </c>
      <c r="S151" s="16">
        <v>42219.019733796296</v>
      </c>
      <c r="T151" s="16">
        <v>42249.019733796296</v>
      </c>
    </row>
    <row r="152" spans="1:2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s="12" t="s">
        <v>8316</v>
      </c>
      <c r="S152" s="16">
        <v>42445.19430555556</v>
      </c>
      <c r="T152" s="16">
        <v>42489.19430555556</v>
      </c>
    </row>
    <row r="153" spans="1:2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s="12" t="s">
        <v>8316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s="12" t="s">
        <v>8316</v>
      </c>
      <c r="S154" s="16">
        <v>42762.942430555559</v>
      </c>
      <c r="T154" s="16">
        <v>42794.208333333328</v>
      </c>
    </row>
    <row r="155" spans="1:2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s="12" t="s">
        <v>8316</v>
      </c>
      <c r="S155" s="16">
        <v>42567.840069444443</v>
      </c>
      <c r="T155" s="16">
        <v>42597.840069444443</v>
      </c>
    </row>
    <row r="156" spans="1:2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s="12" t="s">
        <v>8316</v>
      </c>
      <c r="S156" s="16">
        <v>42232.702546296292</v>
      </c>
      <c r="T156" s="16">
        <v>42264.165972222225</v>
      </c>
    </row>
    <row r="157" spans="1:2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s="12" t="s">
        <v>8316</v>
      </c>
      <c r="S157" s="16">
        <v>42239.957962962959</v>
      </c>
      <c r="T157" s="16">
        <v>42260</v>
      </c>
    </row>
    <row r="158" spans="1:2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s="12" t="s">
        <v>8316</v>
      </c>
      <c r="S158" s="16">
        <v>42261.917395833334</v>
      </c>
      <c r="T158" s="16">
        <v>42291.917395833334</v>
      </c>
    </row>
    <row r="159" spans="1:2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s="12" t="s">
        <v>8316</v>
      </c>
      <c r="S159" s="16">
        <v>42102.743773148148</v>
      </c>
      <c r="T159" s="16">
        <v>42123.743773148148</v>
      </c>
    </row>
    <row r="160" spans="1:2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s="12" t="s">
        <v>8316</v>
      </c>
      <c r="S160" s="16">
        <v>42538.73583333334</v>
      </c>
      <c r="T160" s="16">
        <v>42583.290972222225</v>
      </c>
    </row>
    <row r="161" spans="1:2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s="12" t="s">
        <v>8316</v>
      </c>
      <c r="S161" s="16">
        <v>42056.65143518518</v>
      </c>
      <c r="T161" s="16">
        <v>42091.609768518523</v>
      </c>
    </row>
    <row r="162" spans="1:2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s="12" t="s">
        <v>8316</v>
      </c>
      <c r="S162" s="16">
        <v>42696.624444444446</v>
      </c>
      <c r="T162" s="16">
        <v>42726.624444444446</v>
      </c>
    </row>
    <row r="163" spans="1:2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s="12" t="s">
        <v>8316</v>
      </c>
      <c r="S163" s="16">
        <v>42186.855879629627</v>
      </c>
      <c r="T163" s="16">
        <v>42216.855879629627</v>
      </c>
    </row>
    <row r="164" spans="1:2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s="12" t="s">
        <v>8316</v>
      </c>
      <c r="S164" s="16">
        <v>42493.219236111108</v>
      </c>
      <c r="T164" s="16">
        <v>42531.125</v>
      </c>
    </row>
    <row r="165" spans="1:2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s="12" t="s">
        <v>8316</v>
      </c>
      <c r="S165" s="16">
        <v>42475.057164351849</v>
      </c>
      <c r="T165" s="16">
        <v>42505.057164351849</v>
      </c>
    </row>
    <row r="166" spans="1:20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s="12" t="s">
        <v>8316</v>
      </c>
      <c r="S166" s="16">
        <v>42452.876909722225</v>
      </c>
      <c r="T166" s="16">
        <v>42473.876909722225</v>
      </c>
    </row>
    <row r="167" spans="1:2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s="12" t="s">
        <v>8316</v>
      </c>
      <c r="S167" s="16">
        <v>42253.928530092591</v>
      </c>
      <c r="T167" s="16">
        <v>42283.928530092591</v>
      </c>
    </row>
    <row r="168" spans="1:20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s="12" t="s">
        <v>8316</v>
      </c>
      <c r="S168" s="16">
        <v>42264.29178240741</v>
      </c>
      <c r="T168" s="16">
        <v>42294.29178240741</v>
      </c>
    </row>
    <row r="169" spans="1:2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s="12" t="s">
        <v>8316</v>
      </c>
      <c r="S169" s="16">
        <v>42664.809560185182</v>
      </c>
      <c r="T169" s="16">
        <v>42685.916666666672</v>
      </c>
    </row>
    <row r="170" spans="1:20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s="12" t="s">
        <v>8316</v>
      </c>
      <c r="S170" s="16">
        <v>42382.244409722218</v>
      </c>
      <c r="T170" s="16">
        <v>42396.041666666672</v>
      </c>
    </row>
    <row r="171" spans="1:20" ht="4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s="12" t="s">
        <v>8316</v>
      </c>
      <c r="S171" s="16">
        <v>41826.871238425927</v>
      </c>
      <c r="T171" s="16">
        <v>41859.57916666667</v>
      </c>
    </row>
    <row r="172" spans="1:2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s="12" t="s">
        <v>8316</v>
      </c>
      <c r="S172" s="16">
        <v>42499.039629629624</v>
      </c>
      <c r="T172" s="16">
        <v>42529.039629629624</v>
      </c>
    </row>
    <row r="173" spans="1:2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s="12" t="s">
        <v>8316</v>
      </c>
      <c r="S173" s="16">
        <v>42513.045798611114</v>
      </c>
      <c r="T173" s="16">
        <v>42543.045798611114</v>
      </c>
    </row>
    <row r="174" spans="1:2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s="12" t="s">
        <v>8316</v>
      </c>
      <c r="S174" s="16">
        <v>41914.100289351853</v>
      </c>
      <c r="T174" s="16">
        <v>41928.165972222225</v>
      </c>
    </row>
    <row r="175" spans="1:2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s="12" t="s">
        <v>8316</v>
      </c>
      <c r="S175" s="16">
        <v>42521.010370370372</v>
      </c>
      <c r="T175" s="16">
        <v>42543.163194444445</v>
      </c>
    </row>
    <row r="176" spans="1:2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s="12" t="s">
        <v>8316</v>
      </c>
      <c r="S176" s="16">
        <v>42041.714178240742</v>
      </c>
      <c r="T176" s="16">
        <v>42071.67251157407</v>
      </c>
    </row>
    <row r="177" spans="1:20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s="12" t="s">
        <v>8316</v>
      </c>
      <c r="S177" s="16">
        <v>41822.57503472222</v>
      </c>
      <c r="T177" s="16">
        <v>41825.041666666664</v>
      </c>
    </row>
    <row r="178" spans="1:2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s="12" t="s">
        <v>8316</v>
      </c>
      <c r="S178" s="16">
        <v>42248.697754629626</v>
      </c>
      <c r="T178" s="16">
        <v>42283.697754629626</v>
      </c>
    </row>
    <row r="179" spans="1:20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s="12" t="s">
        <v>8316</v>
      </c>
      <c r="S179" s="16">
        <v>41809.860300925924</v>
      </c>
      <c r="T179" s="16">
        <v>41839.860300925924</v>
      </c>
    </row>
    <row r="180" spans="1:2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s="12" t="s">
        <v>8316</v>
      </c>
      <c r="S180" s="16">
        <v>42148.676851851851</v>
      </c>
      <c r="T180" s="16">
        <v>42170.676851851851</v>
      </c>
    </row>
    <row r="181" spans="1:20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s="12" t="s">
        <v>8316</v>
      </c>
      <c r="S181" s="16">
        <v>42185.521087962959</v>
      </c>
      <c r="T181" s="16">
        <v>42215.521087962959</v>
      </c>
    </row>
    <row r="182" spans="1:2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s="12" t="s">
        <v>8316</v>
      </c>
      <c r="S182" s="16">
        <v>42769.574999999997</v>
      </c>
      <c r="T182" s="16">
        <v>42790.574999999997</v>
      </c>
    </row>
    <row r="183" spans="1:2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s="12" t="s">
        <v>8316</v>
      </c>
      <c r="S183" s="16">
        <v>42549.665717592594</v>
      </c>
      <c r="T183" s="16">
        <v>42579.665717592594</v>
      </c>
    </row>
    <row r="184" spans="1:2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s="12" t="s">
        <v>8316</v>
      </c>
      <c r="S184" s="16">
        <v>42685.974004629628</v>
      </c>
      <c r="T184" s="16">
        <v>42710.974004629628</v>
      </c>
    </row>
    <row r="185" spans="1:2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s="12" t="s">
        <v>8316</v>
      </c>
      <c r="S185" s="16">
        <v>42062.296412037031</v>
      </c>
      <c r="T185" s="16">
        <v>42095.207638888889</v>
      </c>
    </row>
    <row r="186" spans="1:2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s="12" t="s">
        <v>8316</v>
      </c>
      <c r="S186" s="16">
        <v>41851.200150462959</v>
      </c>
      <c r="T186" s="16">
        <v>41881.200150462959</v>
      </c>
    </row>
    <row r="187" spans="1:2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s="12" t="s">
        <v>8316</v>
      </c>
      <c r="S187" s="16">
        <v>42053.106111111112</v>
      </c>
      <c r="T187" s="16">
        <v>42112.025694444441</v>
      </c>
    </row>
    <row r="188" spans="1:2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s="12" t="s">
        <v>8316</v>
      </c>
      <c r="S188" s="16">
        <v>42054.024421296301</v>
      </c>
      <c r="T188" s="16">
        <v>42061.024421296301</v>
      </c>
    </row>
    <row r="189" spans="1:2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s="12" t="s">
        <v>8316</v>
      </c>
      <c r="S189" s="16">
        <v>42466.558796296296</v>
      </c>
      <c r="T189" s="16">
        <v>42490.165972222225</v>
      </c>
    </row>
    <row r="190" spans="1:2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s="12" t="s">
        <v>8316</v>
      </c>
      <c r="S190" s="16">
        <v>42513.110787037032</v>
      </c>
      <c r="T190" s="16">
        <v>42534.708333333328</v>
      </c>
    </row>
    <row r="191" spans="1:2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s="12" t="s">
        <v>8316</v>
      </c>
      <c r="S191" s="16">
        <v>42270.7269212963</v>
      </c>
      <c r="T191" s="16">
        <v>42306.167361111111</v>
      </c>
    </row>
    <row r="192" spans="1:20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s="12" t="s">
        <v>8316</v>
      </c>
      <c r="S192" s="16">
        <v>41932.311099537037</v>
      </c>
      <c r="T192" s="16">
        <v>41962.352766203709</v>
      </c>
    </row>
    <row r="193" spans="1:2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s="12" t="s">
        <v>8316</v>
      </c>
      <c r="S193" s="16">
        <v>42746.057106481487</v>
      </c>
      <c r="T193" s="16">
        <v>42791.057106481487</v>
      </c>
    </row>
    <row r="194" spans="1:2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s="12" t="s">
        <v>8316</v>
      </c>
      <c r="S194" s="16">
        <v>41866.025347222225</v>
      </c>
      <c r="T194" s="16">
        <v>41883.665972222225</v>
      </c>
    </row>
    <row r="195" spans="1:2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s="12" t="s">
        <v>8316</v>
      </c>
      <c r="S195" s="16">
        <v>42056.091631944444</v>
      </c>
      <c r="T195" s="16">
        <v>42070.204861111109</v>
      </c>
    </row>
    <row r="196" spans="1:2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s="12" t="s">
        <v>8316</v>
      </c>
      <c r="S196" s="16">
        <v>41851.771354166667</v>
      </c>
      <c r="T196" s="16">
        <v>41870.666666666664</v>
      </c>
    </row>
    <row r="197" spans="1:2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s="12" t="s">
        <v>8316</v>
      </c>
      <c r="S197" s="16">
        <v>42321.101759259262</v>
      </c>
      <c r="T197" s="16">
        <v>42351.101759259262</v>
      </c>
    </row>
    <row r="198" spans="1:2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s="12" t="s">
        <v>8316</v>
      </c>
      <c r="S198" s="16">
        <v>42107.067557870367</v>
      </c>
      <c r="T198" s="16">
        <v>42137.067557870367</v>
      </c>
    </row>
    <row r="199" spans="1:20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s="12" t="s">
        <v>8316</v>
      </c>
      <c r="S199" s="16">
        <v>41969.199756944443</v>
      </c>
      <c r="T199" s="16">
        <v>42005.208333333328</v>
      </c>
    </row>
    <row r="200" spans="1:2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s="12" t="s">
        <v>8316</v>
      </c>
      <c r="S200" s="16">
        <v>42690.334317129629</v>
      </c>
      <c r="T200" s="16">
        <v>42721.333333333328</v>
      </c>
    </row>
    <row r="201" spans="1:2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s="12" t="s">
        <v>8316</v>
      </c>
      <c r="S201" s="16">
        <v>42312.874594907407</v>
      </c>
      <c r="T201" s="16">
        <v>42340.874594907407</v>
      </c>
    </row>
    <row r="202" spans="1:2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s="12" t="s">
        <v>8316</v>
      </c>
      <c r="S202" s="16">
        <v>41855.548101851848</v>
      </c>
      <c r="T202" s="16">
        <v>41876.207638888889</v>
      </c>
    </row>
    <row r="203" spans="1:2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s="12" t="s">
        <v>8316</v>
      </c>
      <c r="S203" s="16">
        <v>42059.701319444444</v>
      </c>
      <c r="T203" s="16">
        <v>42119.659652777773</v>
      </c>
    </row>
    <row r="204" spans="1:2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s="12" t="s">
        <v>8316</v>
      </c>
      <c r="S204" s="16">
        <v>41937.95344907407</v>
      </c>
      <c r="T204" s="16">
        <v>41972.995115740734</v>
      </c>
    </row>
    <row r="205" spans="1:2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s="12" t="s">
        <v>8316</v>
      </c>
      <c r="S205" s="16">
        <v>42044.184988425928</v>
      </c>
      <c r="T205" s="16">
        <v>42074.143321759257</v>
      </c>
    </row>
    <row r="206" spans="1:2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s="12" t="s">
        <v>8316</v>
      </c>
      <c r="S206" s="16">
        <v>42524.782638888893</v>
      </c>
      <c r="T206" s="16">
        <v>42544.782638888893</v>
      </c>
    </row>
    <row r="207" spans="1:2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s="12" t="s">
        <v>8316</v>
      </c>
      <c r="S207" s="16">
        <v>42292.087592592594</v>
      </c>
      <c r="T207" s="16">
        <v>42329.125</v>
      </c>
    </row>
    <row r="208" spans="1:2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s="12" t="s">
        <v>8316</v>
      </c>
      <c r="S208" s="16">
        <v>41953.8675</v>
      </c>
      <c r="T208" s="16">
        <v>41983.8675</v>
      </c>
    </row>
    <row r="209" spans="1:2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s="12" t="s">
        <v>8316</v>
      </c>
      <c r="S209" s="16">
        <v>41946.644745370373</v>
      </c>
      <c r="T209" s="16">
        <v>41976.644745370373</v>
      </c>
    </row>
    <row r="210" spans="1:2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s="12" t="s">
        <v>8316</v>
      </c>
      <c r="S210" s="16">
        <v>41947.762592592589</v>
      </c>
      <c r="T210" s="16">
        <v>41987.762592592597</v>
      </c>
    </row>
    <row r="211" spans="1:20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s="12" t="s">
        <v>8316</v>
      </c>
      <c r="S211" s="16">
        <v>42494.563449074078</v>
      </c>
      <c r="T211" s="16">
        <v>42524.563449074078</v>
      </c>
    </row>
    <row r="212" spans="1:2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s="12" t="s">
        <v>8316</v>
      </c>
      <c r="S212" s="16">
        <v>41815.774826388886</v>
      </c>
      <c r="T212" s="16">
        <v>41830.774826388886</v>
      </c>
    </row>
    <row r="213" spans="1:2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s="12" t="s">
        <v>8316</v>
      </c>
      <c r="S213" s="16">
        <v>41830.545694444445</v>
      </c>
      <c r="T213" s="16">
        <v>41859.936111111114</v>
      </c>
    </row>
    <row r="214" spans="1:20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s="12" t="s">
        <v>8316</v>
      </c>
      <c r="S214" s="16">
        <v>41923.921643518523</v>
      </c>
      <c r="T214" s="16">
        <v>41949.031944444447</v>
      </c>
    </row>
    <row r="215" spans="1:2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s="12" t="s">
        <v>8316</v>
      </c>
      <c r="S215" s="16">
        <v>41764.44663194444</v>
      </c>
      <c r="T215" s="16">
        <v>41791.165972222225</v>
      </c>
    </row>
    <row r="216" spans="1:2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s="12" t="s">
        <v>8316</v>
      </c>
      <c r="S216" s="16">
        <v>41941.75203703704</v>
      </c>
      <c r="T216" s="16">
        <v>41964.708333333328</v>
      </c>
    </row>
    <row r="217" spans="1:2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s="12" t="s">
        <v>8316</v>
      </c>
      <c r="S217" s="16">
        <v>41834.953865740739</v>
      </c>
      <c r="T217" s="16">
        <v>41879.953865740739</v>
      </c>
    </row>
    <row r="218" spans="1:20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s="12" t="s">
        <v>8316</v>
      </c>
      <c r="S218" s="16">
        <v>42290.61855324074</v>
      </c>
      <c r="T218" s="16">
        <v>42320.104861111111</v>
      </c>
    </row>
    <row r="219" spans="1:2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s="12" t="s">
        <v>8316</v>
      </c>
      <c r="S219" s="16">
        <v>42152.503495370373</v>
      </c>
      <c r="T219" s="16">
        <v>42172.503495370373</v>
      </c>
    </row>
    <row r="220" spans="1:2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s="12" t="s">
        <v>8316</v>
      </c>
      <c r="S220" s="16">
        <v>41791.492777777778</v>
      </c>
      <c r="T220" s="16">
        <v>41836.492777777778</v>
      </c>
    </row>
    <row r="221" spans="1:2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s="12" t="s">
        <v>8316</v>
      </c>
      <c r="S221" s="16">
        <v>41808.991944444446</v>
      </c>
      <c r="T221" s="16">
        <v>41838.991944444446</v>
      </c>
    </row>
    <row r="222" spans="1:2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s="12" t="s">
        <v>8316</v>
      </c>
      <c r="S222" s="16">
        <v>42500.041550925926</v>
      </c>
      <c r="T222" s="16">
        <v>42527.291666666672</v>
      </c>
    </row>
    <row r="223" spans="1:2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s="12" t="s">
        <v>8316</v>
      </c>
      <c r="S223" s="16">
        <v>42265.022824074069</v>
      </c>
      <c r="T223" s="16">
        <v>42285.022824074069</v>
      </c>
    </row>
    <row r="224" spans="1:2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s="12" t="s">
        <v>8316</v>
      </c>
      <c r="S224" s="16">
        <v>42053.733078703706</v>
      </c>
      <c r="T224" s="16">
        <v>42063.207638888889</v>
      </c>
    </row>
    <row r="225" spans="1:20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s="12" t="s">
        <v>8316</v>
      </c>
      <c r="S225" s="16">
        <v>42675.832465277781</v>
      </c>
      <c r="T225" s="16">
        <v>42705.332638888889</v>
      </c>
    </row>
    <row r="226" spans="1:2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s="12" t="s">
        <v>8316</v>
      </c>
      <c r="S226" s="16">
        <v>42467.144166666665</v>
      </c>
      <c r="T226" s="16">
        <v>42477.979166666672</v>
      </c>
    </row>
    <row r="227" spans="1:2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s="12" t="s">
        <v>8316</v>
      </c>
      <c r="S227" s="16">
        <v>41894.91375</v>
      </c>
      <c r="T227" s="16">
        <v>41938.029861111114</v>
      </c>
    </row>
    <row r="228" spans="1:2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s="12" t="s">
        <v>8316</v>
      </c>
      <c r="S228" s="16">
        <v>41752.83457175926</v>
      </c>
      <c r="T228" s="16">
        <v>41782.83457175926</v>
      </c>
    </row>
    <row r="229" spans="1:20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s="12" t="s">
        <v>8316</v>
      </c>
      <c r="S229" s="16">
        <v>42037.791238425925</v>
      </c>
      <c r="T229" s="16">
        <v>42067.791238425925</v>
      </c>
    </row>
    <row r="230" spans="1:20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s="12" t="s">
        <v>8316</v>
      </c>
      <c r="S230" s="16">
        <v>42088.911354166667</v>
      </c>
      <c r="T230" s="16">
        <v>42118.911354166667</v>
      </c>
    </row>
    <row r="231" spans="1:2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s="12" t="s">
        <v>8316</v>
      </c>
      <c r="S231" s="16">
        <v>42018.676898148144</v>
      </c>
      <c r="T231" s="16">
        <v>42040.290972222225</v>
      </c>
    </row>
    <row r="232" spans="1:2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s="12" t="s">
        <v>8316</v>
      </c>
      <c r="S232" s="16">
        <v>41884.617314814815</v>
      </c>
      <c r="T232" s="16">
        <v>41916.617314814815</v>
      </c>
    </row>
    <row r="233" spans="1:20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s="12" t="s">
        <v>8316</v>
      </c>
      <c r="S233" s="16">
        <v>41884.056747685187</v>
      </c>
      <c r="T233" s="16">
        <v>41903.083333333336</v>
      </c>
    </row>
    <row r="234" spans="1:20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s="12" t="s">
        <v>8316</v>
      </c>
      <c r="S234" s="16">
        <v>41839.730937500004</v>
      </c>
      <c r="T234" s="16">
        <v>41869.730937500004</v>
      </c>
    </row>
    <row r="235" spans="1:2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s="12" t="s">
        <v>8316</v>
      </c>
      <c r="S235" s="16">
        <v>42380.581180555557</v>
      </c>
      <c r="T235" s="16">
        <v>42405.916666666672</v>
      </c>
    </row>
    <row r="236" spans="1:20" ht="3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s="12" t="s">
        <v>8316</v>
      </c>
      <c r="S236" s="16">
        <v>41776.063136574077</v>
      </c>
      <c r="T236" s="16">
        <v>41807.125</v>
      </c>
    </row>
    <row r="237" spans="1:2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s="12" t="s">
        <v>8316</v>
      </c>
      <c r="S237" s="16">
        <v>41800.380428240744</v>
      </c>
      <c r="T237" s="16">
        <v>41830.380428240744</v>
      </c>
    </row>
    <row r="238" spans="1:2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s="12" t="s">
        <v>8316</v>
      </c>
      <c r="S238" s="16">
        <v>42572.61681712963</v>
      </c>
      <c r="T238" s="16">
        <v>42589.125</v>
      </c>
    </row>
    <row r="239" spans="1:2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s="12" t="s">
        <v>8316</v>
      </c>
      <c r="S239" s="16">
        <v>41851.541585648149</v>
      </c>
      <c r="T239" s="16">
        <v>41872.686111111114</v>
      </c>
    </row>
    <row r="240" spans="1:2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s="12" t="s">
        <v>8316</v>
      </c>
      <c r="S240" s="16">
        <v>42205.710879629631</v>
      </c>
      <c r="T240" s="16">
        <v>42235.710879629631</v>
      </c>
    </row>
    <row r="241" spans="1:2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s="12" t="s">
        <v>8316</v>
      </c>
      <c r="S241" s="16">
        <v>42374.911226851851</v>
      </c>
      <c r="T241" s="16">
        <v>42388.207638888889</v>
      </c>
    </row>
    <row r="242" spans="1:2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s="12" t="s">
        <v>8316</v>
      </c>
      <c r="S242" s="16">
        <v>41809.12300925926</v>
      </c>
      <c r="T242" s="16">
        <v>41831.677083333336</v>
      </c>
    </row>
    <row r="243" spans="1:2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s="12" t="s">
        <v>8316</v>
      </c>
      <c r="S243" s="16">
        <v>42294.429641203707</v>
      </c>
      <c r="T243" s="16">
        <v>42321.845138888893</v>
      </c>
    </row>
    <row r="244" spans="1:2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s="12" t="s">
        <v>8316</v>
      </c>
      <c r="S244" s="16">
        <v>42124.841111111105</v>
      </c>
      <c r="T244" s="16">
        <v>42154.841111111105</v>
      </c>
    </row>
    <row r="245" spans="1:2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s="12" t="s">
        <v>8316</v>
      </c>
      <c r="S245" s="16">
        <v>41861.524837962963</v>
      </c>
      <c r="T245" s="16">
        <v>41891.524837962963</v>
      </c>
    </row>
    <row r="246" spans="1:2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s="12" t="s">
        <v>8316</v>
      </c>
      <c r="S246" s="16">
        <v>42402.889027777783</v>
      </c>
      <c r="T246" s="16">
        <v>42447.847361111111</v>
      </c>
    </row>
    <row r="247" spans="1:2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s="12" t="s">
        <v>8316</v>
      </c>
      <c r="S247" s="16">
        <v>41960.119085648148</v>
      </c>
      <c r="T247" s="16">
        <v>41990.119085648148</v>
      </c>
    </row>
    <row r="248" spans="1:2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s="12" t="s">
        <v>8316</v>
      </c>
      <c r="S248" s="16">
        <v>42532.052523148144</v>
      </c>
      <c r="T248" s="16">
        <v>42560.166666666672</v>
      </c>
    </row>
    <row r="249" spans="1:2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s="12" t="s">
        <v>8316</v>
      </c>
      <c r="S249" s="16">
        <v>42088.723692129628</v>
      </c>
      <c r="T249" s="16">
        <v>42115.723692129628</v>
      </c>
    </row>
    <row r="250" spans="1:2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s="12" t="s">
        <v>8316</v>
      </c>
      <c r="S250" s="16">
        <v>41820.639189814814</v>
      </c>
      <c r="T250" s="16">
        <v>41843.165972222225</v>
      </c>
    </row>
    <row r="251" spans="1:2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s="12" t="s">
        <v>8316</v>
      </c>
      <c r="S251" s="16">
        <v>42626.7503125</v>
      </c>
      <c r="T251" s="16">
        <v>42656.7503125</v>
      </c>
    </row>
    <row r="252" spans="1:2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s="12" t="s">
        <v>8316</v>
      </c>
      <c r="S252" s="16">
        <v>41821.205636574072</v>
      </c>
      <c r="T252" s="16">
        <v>41852.290972222225</v>
      </c>
    </row>
    <row r="253" spans="1:2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s="12" t="s">
        <v>8316</v>
      </c>
      <c r="S253" s="16">
        <v>42016.706678240742</v>
      </c>
      <c r="T253" s="16">
        <v>42047.249305555553</v>
      </c>
    </row>
    <row r="254" spans="1:2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s="12" t="s">
        <v>8316</v>
      </c>
      <c r="S254" s="16">
        <v>42011.202581018515</v>
      </c>
      <c r="T254" s="16">
        <v>42038.185416666667</v>
      </c>
    </row>
    <row r="255" spans="1:2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s="12" t="s">
        <v>8316</v>
      </c>
      <c r="S255" s="16">
        <v>42643.632858796293</v>
      </c>
      <c r="T255" s="16">
        <v>42672.125</v>
      </c>
    </row>
    <row r="256" spans="1:2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s="12" t="s">
        <v>8316</v>
      </c>
      <c r="S256" s="16">
        <v>42179.898472222223</v>
      </c>
      <c r="T256" s="16">
        <v>42195.75</v>
      </c>
    </row>
    <row r="257" spans="1:2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s="12" t="s">
        <v>8316</v>
      </c>
      <c r="S257" s="16">
        <v>42575.130057870367</v>
      </c>
      <c r="T257" s="16">
        <v>42605.130057870367</v>
      </c>
    </row>
    <row r="258" spans="1:2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s="12" t="s">
        <v>8316</v>
      </c>
      <c r="S258" s="16">
        <v>42420.019097222219</v>
      </c>
      <c r="T258" s="16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s="12" t="s">
        <v>8316</v>
      </c>
      <c r="S259" s="16">
        <v>42053.671666666662</v>
      </c>
      <c r="T259" s="16">
        <v>42083.630000000005</v>
      </c>
    </row>
    <row r="260" spans="1:20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s="12" t="s">
        <v>8316</v>
      </c>
      <c r="S260" s="16">
        <v>42605.765381944439</v>
      </c>
      <c r="T260" s="16">
        <v>42634.125</v>
      </c>
    </row>
    <row r="261" spans="1:2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s="12" t="s">
        <v>8316</v>
      </c>
      <c r="S261" s="16">
        <v>42458.641724537039</v>
      </c>
      <c r="T261" s="16">
        <v>42488.641724537039</v>
      </c>
    </row>
    <row r="262" spans="1:20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s="12" t="s">
        <v>8316</v>
      </c>
      <c r="S262" s="16">
        <v>42529.022013888884</v>
      </c>
      <c r="T262" s="16">
        <v>42566.901388888888</v>
      </c>
    </row>
    <row r="263" spans="1:2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s="12" t="s">
        <v>8316</v>
      </c>
      <c r="S263" s="16">
        <v>41928.170497685183</v>
      </c>
      <c r="T263" s="16">
        <v>41949.249305555553</v>
      </c>
    </row>
    <row r="264" spans="1:2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s="12" t="s">
        <v>8316</v>
      </c>
      <c r="S264" s="16">
        <v>42062.834444444445</v>
      </c>
      <c r="T264" s="16">
        <v>42083.852083333331</v>
      </c>
    </row>
    <row r="265" spans="1:2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s="12" t="s">
        <v>8316</v>
      </c>
      <c r="S265" s="16">
        <v>41921.279976851853</v>
      </c>
      <c r="T265" s="16">
        <v>41939.125</v>
      </c>
    </row>
    <row r="266" spans="1:20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s="12" t="s">
        <v>8316</v>
      </c>
      <c r="S266" s="16">
        <v>42128.736608796295</v>
      </c>
      <c r="T266" s="16">
        <v>42141.125</v>
      </c>
    </row>
    <row r="267" spans="1:2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s="12" t="s">
        <v>8316</v>
      </c>
      <c r="S267" s="16">
        <v>42053.916921296302</v>
      </c>
      <c r="T267" s="16">
        <v>42079.875</v>
      </c>
    </row>
    <row r="268" spans="1:20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s="12" t="s">
        <v>8316</v>
      </c>
      <c r="S268" s="16">
        <v>42171.317442129628</v>
      </c>
      <c r="T268" s="16">
        <v>42195.875</v>
      </c>
    </row>
    <row r="269" spans="1:2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s="12" t="s">
        <v>8316</v>
      </c>
      <c r="S269" s="16">
        <v>41793.668761574074</v>
      </c>
      <c r="T269" s="16">
        <v>41823.668761574074</v>
      </c>
    </row>
    <row r="270" spans="1:2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s="12" t="s">
        <v>8316</v>
      </c>
      <c r="S270" s="16">
        <v>42506.760405092587</v>
      </c>
      <c r="T270" s="16">
        <v>42536.760405092587</v>
      </c>
    </row>
    <row r="271" spans="1:2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s="12" t="s">
        <v>8316</v>
      </c>
      <c r="S271" s="16">
        <v>42372.693055555559</v>
      </c>
      <c r="T271" s="16">
        <v>42402.693055555559</v>
      </c>
    </row>
    <row r="272" spans="1:2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s="12" t="s">
        <v>8316</v>
      </c>
      <c r="S272" s="16">
        <v>42126.87501157407</v>
      </c>
      <c r="T272" s="16">
        <v>42158.290972222225</v>
      </c>
    </row>
    <row r="273" spans="1:2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s="12" t="s">
        <v>8316</v>
      </c>
      <c r="S273" s="16">
        <v>42087.768055555556</v>
      </c>
      <c r="T273" s="16">
        <v>42111.666666666672</v>
      </c>
    </row>
    <row r="274" spans="1:2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s="12" t="s">
        <v>8316</v>
      </c>
      <c r="S274" s="16">
        <v>42443.802361111113</v>
      </c>
      <c r="T274" s="16">
        <v>42473.802361111113</v>
      </c>
    </row>
    <row r="275" spans="1:2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s="12" t="s">
        <v>8316</v>
      </c>
      <c r="S275" s="16">
        <v>42121.249814814815</v>
      </c>
      <c r="T275" s="16">
        <v>42142.249814814815</v>
      </c>
    </row>
    <row r="276" spans="1:2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s="12" t="s">
        <v>8316</v>
      </c>
      <c r="S276" s="16">
        <v>42268.009224537032</v>
      </c>
      <c r="T276" s="16">
        <v>42303.009224537032</v>
      </c>
    </row>
    <row r="277" spans="1:2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s="12" t="s">
        <v>8316</v>
      </c>
      <c r="S277" s="16">
        <v>41848.866157407407</v>
      </c>
      <c r="T277" s="16">
        <v>41868.21597222222</v>
      </c>
    </row>
    <row r="278" spans="1:2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s="12" t="s">
        <v>8316</v>
      </c>
      <c r="S278" s="16">
        <v>42689.214988425927</v>
      </c>
      <c r="T278" s="16">
        <v>42700.25</v>
      </c>
    </row>
    <row r="279" spans="1:2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s="12" t="s">
        <v>8316</v>
      </c>
      <c r="S279" s="16">
        <v>42584.846828703703</v>
      </c>
      <c r="T279" s="16">
        <v>42624.846828703703</v>
      </c>
    </row>
    <row r="280" spans="1:2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s="12" t="s">
        <v>8316</v>
      </c>
      <c r="S280" s="16">
        <v>42511.741944444439</v>
      </c>
      <c r="T280" s="16">
        <v>42523.916666666672</v>
      </c>
    </row>
    <row r="281" spans="1:2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s="12" t="s">
        <v>8316</v>
      </c>
      <c r="S281" s="16">
        <v>42132.036168981482</v>
      </c>
      <c r="T281" s="16">
        <v>42186.290972222225</v>
      </c>
    </row>
    <row r="282" spans="1:2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s="12" t="s">
        <v>8316</v>
      </c>
      <c r="S282" s="16">
        <v>42419.91942129629</v>
      </c>
      <c r="T282" s="16">
        <v>42436.207638888889</v>
      </c>
    </row>
    <row r="283" spans="1:2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s="12" t="s">
        <v>8316</v>
      </c>
      <c r="S283" s="16">
        <v>42430.839398148149</v>
      </c>
      <c r="T283" s="16">
        <v>42445.165972222225</v>
      </c>
    </row>
    <row r="284" spans="1:2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s="12" t="s">
        <v>8316</v>
      </c>
      <c r="S284" s="16">
        <v>42297.748738425929</v>
      </c>
      <c r="T284" s="16">
        <v>42327.790405092594</v>
      </c>
    </row>
    <row r="285" spans="1:20" ht="75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s="12" t="s">
        <v>8316</v>
      </c>
      <c r="S285" s="16">
        <v>41760.935706018521</v>
      </c>
      <c r="T285" s="16">
        <v>41772.166666666664</v>
      </c>
    </row>
    <row r="286" spans="1:2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s="12" t="s">
        <v>8316</v>
      </c>
      <c r="S286" s="16">
        <v>41829.734259259261</v>
      </c>
      <c r="T286" s="16">
        <v>41874.734259259261</v>
      </c>
    </row>
    <row r="287" spans="1:2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s="12" t="s">
        <v>8316</v>
      </c>
      <c r="S287" s="16">
        <v>42491.92288194444</v>
      </c>
      <c r="T287" s="16">
        <v>42521.92288194444</v>
      </c>
    </row>
    <row r="288" spans="1:2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s="12" t="s">
        <v>8316</v>
      </c>
      <c r="S288" s="16">
        <v>41950.859560185185</v>
      </c>
      <c r="T288" s="16">
        <v>41964.204861111109</v>
      </c>
    </row>
    <row r="289" spans="1:2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s="12" t="s">
        <v>8316</v>
      </c>
      <c r="S289" s="16">
        <v>41802.62090277778</v>
      </c>
      <c r="T289" s="16">
        <v>41822.62090277778</v>
      </c>
    </row>
    <row r="290" spans="1:2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s="12" t="s">
        <v>8316</v>
      </c>
      <c r="S290" s="16">
        <v>41781.096203703702</v>
      </c>
      <c r="T290" s="16">
        <v>41794.207638888889</v>
      </c>
    </row>
    <row r="291" spans="1:20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s="12" t="s">
        <v>8316</v>
      </c>
      <c r="S291" s="16">
        <v>42020.846666666665</v>
      </c>
      <c r="T291" s="16">
        <v>42037.207638888889</v>
      </c>
    </row>
    <row r="292" spans="1:2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s="12" t="s">
        <v>8316</v>
      </c>
      <c r="S292" s="16">
        <v>42125.772812499999</v>
      </c>
      <c r="T292" s="16">
        <v>42155.772812499999</v>
      </c>
    </row>
    <row r="293" spans="1:2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s="12" t="s">
        <v>8316</v>
      </c>
      <c r="S293" s="16">
        <v>41856.010069444441</v>
      </c>
      <c r="T293" s="16">
        <v>41890.125</v>
      </c>
    </row>
    <row r="294" spans="1:2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s="12" t="s">
        <v>8316</v>
      </c>
      <c r="S294" s="16">
        <v>41893.783553240741</v>
      </c>
      <c r="T294" s="16">
        <v>41914.597916666666</v>
      </c>
    </row>
    <row r="295" spans="1:2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s="12" t="s">
        <v>8316</v>
      </c>
      <c r="S295" s="16">
        <v>41881.361342592594</v>
      </c>
      <c r="T295" s="16">
        <v>41911.361342592594</v>
      </c>
    </row>
    <row r="296" spans="1:2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s="12" t="s">
        <v>8316</v>
      </c>
      <c r="S296" s="16">
        <v>41880.76357638889</v>
      </c>
      <c r="T296" s="16">
        <v>41895.166666666664</v>
      </c>
    </row>
    <row r="297" spans="1:2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s="12" t="s">
        <v>8316</v>
      </c>
      <c r="S297" s="16">
        <v>42214.6956712963</v>
      </c>
      <c r="T297" s="16">
        <v>42225.666666666672</v>
      </c>
    </row>
    <row r="298" spans="1:2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s="12" t="s">
        <v>8316</v>
      </c>
      <c r="S298" s="16">
        <v>42460.335312499999</v>
      </c>
      <c r="T298" s="16">
        <v>42488.249305555553</v>
      </c>
    </row>
    <row r="299" spans="1:2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s="12" t="s">
        <v>8316</v>
      </c>
      <c r="S299" s="16">
        <v>42167.023206018523</v>
      </c>
      <c r="T299" s="16">
        <v>42196.165972222225</v>
      </c>
    </row>
    <row r="300" spans="1:2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s="12" t="s">
        <v>8316</v>
      </c>
      <c r="S300" s="16">
        <v>42177.761782407411</v>
      </c>
      <c r="T300" s="16"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s="12" t="s">
        <v>8316</v>
      </c>
      <c r="S301" s="16">
        <v>42521.654328703706</v>
      </c>
      <c r="T301" s="16">
        <v>42551.654328703706</v>
      </c>
    </row>
    <row r="302" spans="1:2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s="12" t="s">
        <v>8316</v>
      </c>
      <c r="S302" s="16">
        <v>41884.599849537037</v>
      </c>
      <c r="T302" s="16">
        <v>41900.165972222225</v>
      </c>
    </row>
    <row r="303" spans="1:2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s="12" t="s">
        <v>8316</v>
      </c>
      <c r="S303" s="16">
        <v>42289.761192129634</v>
      </c>
      <c r="T303" s="16">
        <v>42319.802858796291</v>
      </c>
    </row>
    <row r="304" spans="1:2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s="12" t="s">
        <v>8316</v>
      </c>
      <c r="S304" s="16">
        <v>42243.6252662037</v>
      </c>
      <c r="T304" s="16">
        <v>42278.6252662037</v>
      </c>
    </row>
    <row r="305" spans="1:2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s="12" t="s">
        <v>8316</v>
      </c>
      <c r="S305" s="16">
        <v>42600.756041666667</v>
      </c>
      <c r="T305" s="16">
        <v>42621.756041666667</v>
      </c>
    </row>
    <row r="306" spans="1:2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s="12" t="s">
        <v>8316</v>
      </c>
      <c r="S306" s="16">
        <v>41829.599791666667</v>
      </c>
      <c r="T306" s="16">
        <v>41889.599791666667</v>
      </c>
    </row>
    <row r="307" spans="1:20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s="12" t="s">
        <v>8316</v>
      </c>
      <c r="S307" s="16">
        <v>42040.831678240742</v>
      </c>
      <c r="T307" s="16">
        <v>42070.831678240742</v>
      </c>
    </row>
    <row r="308" spans="1:2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s="12" t="s">
        <v>8316</v>
      </c>
      <c r="S308" s="16">
        <v>42075.807395833333</v>
      </c>
      <c r="T308" s="16">
        <v>42105.807395833333</v>
      </c>
    </row>
    <row r="309" spans="1:2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s="12" t="s">
        <v>8316</v>
      </c>
      <c r="S309" s="16">
        <v>42073.660694444443</v>
      </c>
      <c r="T309" s="16">
        <v>42095.165972222225</v>
      </c>
    </row>
    <row r="310" spans="1:20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s="12" t="s">
        <v>8316</v>
      </c>
      <c r="S310" s="16">
        <v>42480.078715277778</v>
      </c>
      <c r="T310" s="16">
        <v>42504.165972222225</v>
      </c>
    </row>
    <row r="311" spans="1:2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s="12" t="s">
        <v>8316</v>
      </c>
      <c r="S311" s="16">
        <v>42411.942291666666</v>
      </c>
      <c r="T311" s="16">
        <v>42434.041666666672</v>
      </c>
    </row>
    <row r="312" spans="1:2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s="12" t="s">
        <v>8316</v>
      </c>
      <c r="S312" s="16">
        <v>41753.515856481477</v>
      </c>
      <c r="T312" s="16">
        <v>41781.921527777777</v>
      </c>
    </row>
    <row r="313" spans="1:2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s="12" t="s">
        <v>8316</v>
      </c>
      <c r="S313" s="16">
        <v>42196.028703703705</v>
      </c>
      <c r="T313" s="16">
        <v>42228</v>
      </c>
    </row>
    <row r="314" spans="1:20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s="12" t="s">
        <v>8316</v>
      </c>
      <c r="S314" s="16">
        <v>42016.050451388888</v>
      </c>
      <c r="T314" s="16">
        <v>42046.708333333328</v>
      </c>
    </row>
    <row r="315" spans="1:2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s="12" t="s">
        <v>8316</v>
      </c>
      <c r="S315" s="16">
        <v>41730.276747685188</v>
      </c>
      <c r="T315" s="16">
        <v>41764.276747685188</v>
      </c>
    </row>
    <row r="316" spans="1:20" ht="10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s="12" t="s">
        <v>8316</v>
      </c>
      <c r="S316" s="16">
        <v>42203.680300925931</v>
      </c>
      <c r="T316" s="16">
        <v>42221.774999999994</v>
      </c>
    </row>
    <row r="317" spans="1:2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s="12" t="s">
        <v>8316</v>
      </c>
      <c r="S317" s="16">
        <v>41974.743148148147</v>
      </c>
      <c r="T317" s="16">
        <v>42004.743148148147</v>
      </c>
    </row>
    <row r="318" spans="1:20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s="12" t="s">
        <v>8316</v>
      </c>
      <c r="S318" s="16">
        <v>41869.740671296298</v>
      </c>
      <c r="T318" s="16">
        <v>41899.740671296298</v>
      </c>
    </row>
    <row r="319" spans="1:2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s="12" t="s">
        <v>8316</v>
      </c>
      <c r="S319" s="16">
        <v>41982.688611111109</v>
      </c>
      <c r="T319" s="16">
        <v>42012.688611111109</v>
      </c>
    </row>
    <row r="320" spans="1:20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s="12" t="s">
        <v>8316</v>
      </c>
      <c r="S320" s="16">
        <v>41976.331979166673</v>
      </c>
      <c r="T320" s="16">
        <v>42004.291666666672</v>
      </c>
    </row>
    <row r="321" spans="1:2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s="12" t="s">
        <v>8316</v>
      </c>
      <c r="S321" s="16">
        <v>41926.942685185182</v>
      </c>
      <c r="T321" s="16">
        <v>41956.984351851846</v>
      </c>
    </row>
    <row r="322" spans="1:2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s="12" t="s">
        <v>8316</v>
      </c>
      <c r="S322" s="16">
        <v>42561.783877314811</v>
      </c>
      <c r="T322" s="16">
        <v>42593.165972222225</v>
      </c>
    </row>
    <row r="323" spans="1:20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s="12" t="s">
        <v>8316</v>
      </c>
      <c r="S323" s="16">
        <v>42649.54923611111</v>
      </c>
      <c r="T323" s="16">
        <v>42709.590902777782</v>
      </c>
    </row>
    <row r="324" spans="1:2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s="12" t="s">
        <v>8316</v>
      </c>
      <c r="S324" s="16">
        <v>42093.786840277782</v>
      </c>
      <c r="T324" s="16">
        <v>42120.26944444445</v>
      </c>
    </row>
    <row r="325" spans="1:20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s="12" t="s">
        <v>8316</v>
      </c>
      <c r="S325" s="16">
        <v>42026.176180555558</v>
      </c>
      <c r="T325" s="16">
        <v>42064.207638888889</v>
      </c>
    </row>
    <row r="326" spans="1:20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s="12" t="s">
        <v>8316</v>
      </c>
      <c r="S326" s="16">
        <v>42451.095856481479</v>
      </c>
      <c r="T326" s="16">
        <v>42465.095856481479</v>
      </c>
    </row>
    <row r="327" spans="1:2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s="12" t="s">
        <v>8316</v>
      </c>
      <c r="S327" s="16">
        <v>42418.425983796296</v>
      </c>
      <c r="T327" s="16">
        <v>42478.384317129632</v>
      </c>
    </row>
    <row r="328" spans="1:2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s="12" t="s">
        <v>8316</v>
      </c>
      <c r="S328" s="16">
        <v>41964.716319444444</v>
      </c>
      <c r="T328" s="16">
        <v>41994.716319444444</v>
      </c>
    </row>
    <row r="329" spans="1:2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s="12" t="s">
        <v>8316</v>
      </c>
      <c r="S329" s="16">
        <v>42576.697569444441</v>
      </c>
      <c r="T329" s="16">
        <v>42636.697569444441</v>
      </c>
    </row>
    <row r="330" spans="1:2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s="12" t="s">
        <v>8316</v>
      </c>
      <c r="S330" s="16">
        <v>42125.647534722222</v>
      </c>
      <c r="T330" s="16">
        <v>42150.647534722222</v>
      </c>
    </row>
    <row r="331" spans="1:2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s="12" t="s">
        <v>8316</v>
      </c>
      <c r="S331" s="16">
        <v>42003.948425925926</v>
      </c>
      <c r="T331" s="16">
        <v>42028.207638888889</v>
      </c>
    </row>
    <row r="332" spans="1:2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s="12" t="s">
        <v>8316</v>
      </c>
      <c r="S332" s="16">
        <v>41988.829942129625</v>
      </c>
      <c r="T332" s="16">
        <v>42046.207638888889</v>
      </c>
    </row>
    <row r="333" spans="1:2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s="12" t="s">
        <v>8316</v>
      </c>
      <c r="S333" s="16">
        <v>41974.898599537039</v>
      </c>
      <c r="T333" s="16">
        <v>42009.851388888885</v>
      </c>
    </row>
    <row r="334" spans="1:2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s="12" t="s">
        <v>8316</v>
      </c>
      <c r="S334" s="16">
        <v>42592.066921296297</v>
      </c>
      <c r="T334" s="16">
        <v>42617.066921296297</v>
      </c>
    </row>
    <row r="335" spans="1:2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s="12" t="s">
        <v>8316</v>
      </c>
      <c r="S335" s="16">
        <v>42050.008368055554</v>
      </c>
      <c r="T335" s="16">
        <v>42076.290972222225</v>
      </c>
    </row>
    <row r="336" spans="1:2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s="12" t="s">
        <v>8316</v>
      </c>
      <c r="S336" s="16">
        <v>42417.585532407407</v>
      </c>
      <c r="T336" s="16">
        <v>42432.249305555553</v>
      </c>
    </row>
    <row r="337" spans="1:2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s="12" t="s">
        <v>8316</v>
      </c>
      <c r="S337" s="16">
        <v>41866.79886574074</v>
      </c>
      <c r="T337" s="16">
        <v>41885.207638888889</v>
      </c>
    </row>
    <row r="338" spans="1:20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s="12" t="s">
        <v>8316</v>
      </c>
      <c r="S338" s="16">
        <v>42220.79487268519</v>
      </c>
      <c r="T338" s="16">
        <v>42246</v>
      </c>
    </row>
    <row r="339" spans="1:2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s="12" t="s">
        <v>8316</v>
      </c>
      <c r="S339" s="16">
        <v>42628.849120370374</v>
      </c>
      <c r="T339" s="16">
        <v>42656.849120370374</v>
      </c>
    </row>
    <row r="340" spans="1:2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s="12" t="s">
        <v>8316</v>
      </c>
      <c r="S340" s="16">
        <v>42447.894432870366</v>
      </c>
      <c r="T340" s="16">
        <v>42507.894432870366</v>
      </c>
    </row>
    <row r="341" spans="1:2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s="12" t="s">
        <v>8316</v>
      </c>
      <c r="S341" s="16">
        <v>42283.864351851851</v>
      </c>
      <c r="T341" s="16">
        <v>42313.906018518523</v>
      </c>
    </row>
    <row r="342" spans="1:2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s="12" t="s">
        <v>8316</v>
      </c>
      <c r="S342" s="16">
        <v>42483.015694444446</v>
      </c>
      <c r="T342" s="16">
        <v>42489.290972222225</v>
      </c>
    </row>
    <row r="343" spans="1:2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s="12" t="s">
        <v>8316</v>
      </c>
      <c r="S343" s="16">
        <v>41788.58997685185</v>
      </c>
      <c r="T343" s="16">
        <v>41818.58997685185</v>
      </c>
    </row>
    <row r="344" spans="1:20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s="12" t="s">
        <v>8316</v>
      </c>
      <c r="S344" s="16">
        <v>42144.041851851856</v>
      </c>
      <c r="T344" s="16">
        <v>42174.041851851856</v>
      </c>
    </row>
    <row r="345" spans="1:2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s="12" t="s">
        <v>8316</v>
      </c>
      <c r="S345" s="16">
        <v>42661.132245370376</v>
      </c>
      <c r="T345" s="16">
        <v>42693.916666666672</v>
      </c>
    </row>
    <row r="346" spans="1:2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s="12" t="s">
        <v>8316</v>
      </c>
      <c r="S346" s="16">
        <v>42037.938206018516</v>
      </c>
      <c r="T346" s="16">
        <v>42068.166666666672</v>
      </c>
    </row>
    <row r="347" spans="1:2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s="12" t="s">
        <v>8316</v>
      </c>
      <c r="S347" s="16">
        <v>42619.935694444444</v>
      </c>
      <c r="T347" s="16">
        <v>42643.875</v>
      </c>
    </row>
    <row r="348" spans="1:2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s="12" t="s">
        <v>8316</v>
      </c>
      <c r="S348" s="16">
        <v>41877.221886574072</v>
      </c>
      <c r="T348" s="16">
        <v>41910.140972222223</v>
      </c>
    </row>
    <row r="349" spans="1:2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s="12" t="s">
        <v>8316</v>
      </c>
      <c r="S349" s="16">
        <v>41828.736921296295</v>
      </c>
      <c r="T349" s="16">
        <v>41846.291666666664</v>
      </c>
    </row>
    <row r="350" spans="1:20" ht="4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s="12" t="s">
        <v>8316</v>
      </c>
      <c r="S350" s="16">
        <v>42545.774189814809</v>
      </c>
      <c r="T350" s="16">
        <v>42605.774189814809</v>
      </c>
    </row>
    <row r="351" spans="1:2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s="12" t="s">
        <v>8316</v>
      </c>
      <c r="S351" s="16">
        <v>42460.741747685184</v>
      </c>
      <c r="T351" s="16">
        <v>42511.165972222225</v>
      </c>
    </row>
    <row r="352" spans="1:2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s="12" t="s">
        <v>8316</v>
      </c>
      <c r="S352" s="16">
        <v>41887.292187500003</v>
      </c>
      <c r="T352" s="16">
        <v>41917.292187500003</v>
      </c>
    </row>
    <row r="353" spans="1:2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s="12" t="s">
        <v>8316</v>
      </c>
      <c r="S353" s="16">
        <v>41828.646319444444</v>
      </c>
      <c r="T353" s="16">
        <v>41861.665972222225</v>
      </c>
    </row>
    <row r="354" spans="1:2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s="12" t="s">
        <v>8316</v>
      </c>
      <c r="S354" s="16">
        <v>42173.803217592591</v>
      </c>
      <c r="T354" s="16">
        <v>42203.290972222225</v>
      </c>
    </row>
    <row r="355" spans="1:2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s="12" t="s">
        <v>8316</v>
      </c>
      <c r="S355" s="16">
        <v>41775.858564814815</v>
      </c>
      <c r="T355" s="16">
        <v>41822.165972222225</v>
      </c>
    </row>
    <row r="356" spans="1:2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s="12" t="s">
        <v>8316</v>
      </c>
      <c r="S356" s="16">
        <v>42055.277199074073</v>
      </c>
      <c r="T356" s="16">
        <v>42082.610416666663</v>
      </c>
    </row>
    <row r="357" spans="1:2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s="12" t="s">
        <v>8316</v>
      </c>
      <c r="S357" s="16">
        <v>42447.896666666667</v>
      </c>
      <c r="T357" s="16">
        <v>42470.166666666672</v>
      </c>
    </row>
    <row r="358" spans="1:2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s="12" t="s">
        <v>8316</v>
      </c>
      <c r="S358" s="16">
        <v>42523.248715277776</v>
      </c>
      <c r="T358" s="16">
        <v>42537.248715277776</v>
      </c>
    </row>
    <row r="359" spans="1:2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s="12" t="s">
        <v>8316</v>
      </c>
      <c r="S359" s="16">
        <v>41822.90488425926</v>
      </c>
      <c r="T359" s="16">
        <v>41844.291666666664</v>
      </c>
    </row>
    <row r="360" spans="1:2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s="12" t="s">
        <v>8316</v>
      </c>
      <c r="S360" s="16">
        <v>42185.556157407409</v>
      </c>
      <c r="T360" s="16">
        <v>42208.772916666669</v>
      </c>
    </row>
    <row r="361" spans="1:2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s="12" t="s">
        <v>8316</v>
      </c>
      <c r="S361" s="16">
        <v>41820.62809027778</v>
      </c>
      <c r="T361" s="16">
        <v>41841.165972222225</v>
      </c>
    </row>
    <row r="362" spans="1:2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s="12" t="s">
        <v>8316</v>
      </c>
      <c r="S362" s="16">
        <v>41876.815787037034</v>
      </c>
      <c r="T362" s="16">
        <v>41894.815787037034</v>
      </c>
    </row>
    <row r="363" spans="1:2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s="12" t="s">
        <v>8316</v>
      </c>
      <c r="S363" s="16">
        <v>41802.574282407404</v>
      </c>
      <c r="T363" s="16">
        <v>41823.165972222225</v>
      </c>
    </row>
    <row r="364" spans="1:2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s="12" t="s">
        <v>8316</v>
      </c>
      <c r="S364" s="16">
        <v>41786.761354166665</v>
      </c>
      <c r="T364" s="16">
        <v>41821.207638888889</v>
      </c>
    </row>
    <row r="365" spans="1:2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s="12" t="s">
        <v>8316</v>
      </c>
      <c r="S365" s="16">
        <v>42627.454097222217</v>
      </c>
      <c r="T365" s="16">
        <v>42648.454097222217</v>
      </c>
    </row>
    <row r="366" spans="1:2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s="12" t="s">
        <v>8316</v>
      </c>
      <c r="S366" s="16">
        <v>42374.651504629626</v>
      </c>
      <c r="T366" s="16">
        <v>42384.651504629626</v>
      </c>
    </row>
    <row r="367" spans="1:2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s="12" t="s">
        <v>8316</v>
      </c>
      <c r="S367" s="16">
        <v>41772.685393518521</v>
      </c>
      <c r="T367" s="16">
        <v>41806.290972222225</v>
      </c>
    </row>
    <row r="368" spans="1:2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s="12" t="s">
        <v>8316</v>
      </c>
      <c r="S368" s="16">
        <v>42633.116851851853</v>
      </c>
      <c r="T368" s="16">
        <v>42663.116851851853</v>
      </c>
    </row>
    <row r="369" spans="1:2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s="12" t="s">
        <v>8316</v>
      </c>
      <c r="S369" s="16">
        <v>42219.180393518516</v>
      </c>
      <c r="T369" s="16">
        <v>42249.180393518516</v>
      </c>
    </row>
    <row r="370" spans="1:2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s="12" t="s">
        <v>8316</v>
      </c>
      <c r="S370" s="16">
        <v>41753.593275462961</v>
      </c>
      <c r="T370" s="16">
        <v>41778.875</v>
      </c>
    </row>
    <row r="371" spans="1:2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s="12" t="s">
        <v>8316</v>
      </c>
      <c r="S371" s="16">
        <v>42230.662731481483</v>
      </c>
      <c r="T371" s="16">
        <v>42245.165972222225</v>
      </c>
    </row>
    <row r="372" spans="1:2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s="12" t="s">
        <v>8316</v>
      </c>
      <c r="S372" s="16">
        <v>41787.218229166669</v>
      </c>
      <c r="T372" s="16">
        <v>41817.218229166669</v>
      </c>
    </row>
    <row r="373" spans="1:2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s="12" t="s">
        <v>8316</v>
      </c>
      <c r="S373" s="16">
        <v>42147.826840277776</v>
      </c>
      <c r="T373" s="16">
        <v>42176.934027777781</v>
      </c>
    </row>
    <row r="374" spans="1:2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s="12" t="s">
        <v>8316</v>
      </c>
      <c r="S374" s="16">
        <v>41940.598182870373</v>
      </c>
      <c r="T374" s="16">
        <v>41970.639849537038</v>
      </c>
    </row>
    <row r="375" spans="1:2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s="12" t="s">
        <v>8316</v>
      </c>
      <c r="S375" s="16">
        <v>42020.700567129628</v>
      </c>
      <c r="T375" s="16">
        <v>42065.207638888889</v>
      </c>
    </row>
    <row r="376" spans="1:2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s="12" t="s">
        <v>8316</v>
      </c>
      <c r="S376" s="16">
        <v>41891.96503472222</v>
      </c>
      <c r="T376" s="16">
        <v>41901</v>
      </c>
    </row>
    <row r="377" spans="1:20" ht="3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s="12" t="s">
        <v>8316</v>
      </c>
      <c r="S377" s="16">
        <v>42490.133877314816</v>
      </c>
      <c r="T377" s="16">
        <v>42527.083333333328</v>
      </c>
    </row>
    <row r="378" spans="1:2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s="12" t="s">
        <v>8316</v>
      </c>
      <c r="S378" s="16">
        <v>41995.870486111111</v>
      </c>
      <c r="T378" s="16">
        <v>42015.870486111111</v>
      </c>
    </row>
    <row r="379" spans="1:2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s="12" t="s">
        <v>8316</v>
      </c>
      <c r="S379" s="16">
        <v>42401.806562500002</v>
      </c>
      <c r="T379" s="16">
        <v>42431.806562500002</v>
      </c>
    </row>
    <row r="380" spans="1:2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s="12" t="s">
        <v>8316</v>
      </c>
      <c r="S380" s="16">
        <v>41897.602037037039</v>
      </c>
      <c r="T380" s="16">
        <v>41927.602037037039</v>
      </c>
    </row>
    <row r="381" spans="1: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s="12" t="s">
        <v>8316</v>
      </c>
      <c r="S381" s="16">
        <v>41882.585648148146</v>
      </c>
      <c r="T381" s="16">
        <v>41912.666666666664</v>
      </c>
    </row>
    <row r="382" spans="1:2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s="12" t="s">
        <v>8316</v>
      </c>
      <c r="S382" s="16">
        <v>42556.504490740743</v>
      </c>
      <c r="T382" s="16">
        <v>42595.290972222225</v>
      </c>
    </row>
    <row r="383" spans="1:2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s="12" t="s">
        <v>8316</v>
      </c>
      <c r="S383" s="16">
        <v>41792.542986111112</v>
      </c>
      <c r="T383" s="16">
        <v>41813.75</v>
      </c>
    </row>
    <row r="384" spans="1:2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s="12" t="s">
        <v>8316</v>
      </c>
      <c r="S384" s="16">
        <v>41879.913761574076</v>
      </c>
      <c r="T384" s="16">
        <v>41894.913761574076</v>
      </c>
    </row>
    <row r="385" spans="1:2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s="12" t="s">
        <v>8316</v>
      </c>
      <c r="S385" s="16">
        <v>42552.048356481479</v>
      </c>
      <c r="T385" s="16">
        <v>42573.226388888885</v>
      </c>
    </row>
    <row r="386" spans="1:2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s="12" t="s">
        <v>8316</v>
      </c>
      <c r="S386" s="16">
        <v>41810.142199074071</v>
      </c>
      <c r="T386" s="16">
        <v>41824.142199074071</v>
      </c>
    </row>
    <row r="387" spans="1:2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s="12" t="s">
        <v>8316</v>
      </c>
      <c r="S387" s="16">
        <v>42072.576249999998</v>
      </c>
      <c r="T387" s="16">
        <v>42097.576249999998</v>
      </c>
    </row>
    <row r="388" spans="1:2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s="12" t="s">
        <v>8316</v>
      </c>
      <c r="S388" s="16">
        <v>41779.724224537036</v>
      </c>
      <c r="T388" s="16">
        <v>41805.666666666664</v>
      </c>
    </row>
    <row r="389" spans="1:2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s="12" t="s">
        <v>8316</v>
      </c>
      <c r="S389" s="16">
        <v>42134.172071759262</v>
      </c>
      <c r="T389" s="16">
        <v>42155.290972222225</v>
      </c>
    </row>
    <row r="390" spans="1:2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s="12" t="s">
        <v>8316</v>
      </c>
      <c r="S390" s="16">
        <v>42505.738032407404</v>
      </c>
      <c r="T390" s="16">
        <v>42525.738032407404</v>
      </c>
    </row>
    <row r="391" spans="1:2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s="12" t="s">
        <v>8316</v>
      </c>
      <c r="S391" s="16">
        <v>42118.556331018524</v>
      </c>
      <c r="T391" s="16">
        <v>42150.165972222225</v>
      </c>
    </row>
    <row r="392" spans="1:20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s="12" t="s">
        <v>8316</v>
      </c>
      <c r="S392" s="16">
        <v>42360.887835648144</v>
      </c>
      <c r="T392" s="16">
        <v>42390.887835648144</v>
      </c>
    </row>
    <row r="393" spans="1:2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s="12" t="s">
        <v>8316</v>
      </c>
      <c r="S393" s="16">
        <v>42165.993125000001</v>
      </c>
      <c r="T393" s="16">
        <v>42187.993125000001</v>
      </c>
    </row>
    <row r="394" spans="1:2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s="12" t="s">
        <v>8316</v>
      </c>
      <c r="S394" s="16">
        <v>41927.936157407406</v>
      </c>
      <c r="T394" s="16">
        <v>41948.977824074071</v>
      </c>
    </row>
    <row r="395" spans="1:20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s="12" t="s">
        <v>8316</v>
      </c>
      <c r="S395" s="16">
        <v>42462.140868055561</v>
      </c>
      <c r="T395" s="16">
        <v>42489.875</v>
      </c>
    </row>
    <row r="396" spans="1:2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s="12" t="s">
        <v>8316</v>
      </c>
      <c r="S396" s="16">
        <v>42632.348310185189</v>
      </c>
      <c r="T396" s="16">
        <v>42663.204861111109</v>
      </c>
    </row>
    <row r="397" spans="1:2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s="12" t="s">
        <v>8316</v>
      </c>
      <c r="S397" s="16">
        <v>42054.849050925928</v>
      </c>
      <c r="T397" s="16">
        <v>42084.807384259257</v>
      </c>
    </row>
    <row r="398" spans="1:2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s="12" t="s">
        <v>8316</v>
      </c>
      <c r="S398" s="16">
        <v>42497.275706018518</v>
      </c>
      <c r="T398" s="16">
        <v>42535.904861111107</v>
      </c>
    </row>
    <row r="399" spans="1:20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s="12" t="s">
        <v>8316</v>
      </c>
      <c r="S399" s="16">
        <v>42058.904074074075</v>
      </c>
      <c r="T399" s="16">
        <v>42095.165972222225</v>
      </c>
    </row>
    <row r="400" spans="1:20" ht="45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s="12" t="s">
        <v>8316</v>
      </c>
      <c r="S400" s="16">
        <v>41807.690081018518</v>
      </c>
      <c r="T400" s="16">
        <v>41837.690081018518</v>
      </c>
    </row>
    <row r="401" spans="1:2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s="12" t="s">
        <v>8316</v>
      </c>
      <c r="S401" s="16">
        <v>42284.69694444444</v>
      </c>
      <c r="T401" s="16">
        <v>42301.165972222225</v>
      </c>
    </row>
    <row r="402" spans="1:20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s="12" t="s">
        <v>8316</v>
      </c>
      <c r="S402" s="16">
        <v>42045.84238425926</v>
      </c>
      <c r="T402" s="16">
        <v>42075.800717592589</v>
      </c>
    </row>
    <row r="403" spans="1:2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s="12" t="s">
        <v>8316</v>
      </c>
      <c r="S403" s="16">
        <v>42184.209537037037</v>
      </c>
      <c r="T403" s="16">
        <v>42202.876388888893</v>
      </c>
    </row>
    <row r="404" spans="1:2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s="12" t="s">
        <v>8316</v>
      </c>
      <c r="S404" s="16">
        <v>42341.180636574078</v>
      </c>
      <c r="T404" s="16">
        <v>42373.180636574078</v>
      </c>
    </row>
    <row r="405" spans="1:2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s="12" t="s">
        <v>8316</v>
      </c>
      <c r="S405" s="16">
        <v>42170.910231481481</v>
      </c>
      <c r="T405" s="16">
        <v>42205.165972222225</v>
      </c>
    </row>
    <row r="406" spans="1:2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s="12" t="s">
        <v>8316</v>
      </c>
      <c r="S406" s="16">
        <v>42151.069606481484</v>
      </c>
      <c r="T406" s="16">
        <v>42172.069606481484</v>
      </c>
    </row>
    <row r="407" spans="1:2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s="12" t="s">
        <v>8316</v>
      </c>
      <c r="S407" s="16">
        <v>41944.527627314819</v>
      </c>
      <c r="T407" s="16">
        <v>42004.569293981483</v>
      </c>
    </row>
    <row r="408" spans="1:2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s="12" t="s">
        <v>8316</v>
      </c>
      <c r="S408" s="16">
        <v>42593.865405092598</v>
      </c>
      <c r="T408" s="16">
        <v>42613.865405092598</v>
      </c>
    </row>
    <row r="409" spans="1:2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s="12" t="s">
        <v>8316</v>
      </c>
      <c r="S409" s="16">
        <v>42503.740868055553</v>
      </c>
      <c r="T409" s="16">
        <v>42517.740868055553</v>
      </c>
    </row>
    <row r="410" spans="1:2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s="12" t="s">
        <v>8316</v>
      </c>
      <c r="S410" s="16">
        <v>41927.848900462966</v>
      </c>
      <c r="T410" s="16">
        <v>41948.890567129631</v>
      </c>
    </row>
    <row r="411" spans="1:2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s="12" t="s">
        <v>8316</v>
      </c>
      <c r="S411" s="16">
        <v>42375.114988425921</v>
      </c>
      <c r="T411" s="16">
        <v>42420.114988425921</v>
      </c>
    </row>
    <row r="412" spans="1:2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s="12" t="s">
        <v>8316</v>
      </c>
      <c r="S412" s="16">
        <v>42553.926527777774</v>
      </c>
      <c r="T412" s="16">
        <v>42585.172916666663</v>
      </c>
    </row>
    <row r="413" spans="1:2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s="12" t="s">
        <v>8316</v>
      </c>
      <c r="S413" s="16">
        <v>42155.142638888887</v>
      </c>
      <c r="T413" s="16">
        <v>42215.142638888887</v>
      </c>
    </row>
  </sheetData>
  <conditionalFormatting sqref="F2:F413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2:O413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745F7-B39A-4FDB-8BF1-057EA6B7F762}">
  <dimension ref="A1:T251"/>
  <sheetViews>
    <sheetView workbookViewId="0">
      <selection activeCell="C39" sqref="C39"/>
    </sheetView>
  </sheetViews>
  <sheetFormatPr defaultColWidth="33" defaultRowHeight="15" x14ac:dyDescent="0.25"/>
  <cols>
    <col min="1" max="1" width="5.140625" style="20" bestFit="1" customWidth="1"/>
    <col min="2" max="2" width="59.85546875" style="20" bestFit="1" customWidth="1"/>
    <col min="3" max="3" width="133.5703125" style="20" bestFit="1" customWidth="1"/>
    <col min="4" max="4" width="12.85546875" style="20" bestFit="1" customWidth="1"/>
    <col min="5" max="5" width="10.42578125" style="20" bestFit="1" customWidth="1"/>
    <col min="6" max="6" width="9.7109375" style="20" bestFit="1" customWidth="1"/>
    <col min="7" max="7" width="7.7109375" style="20" bestFit="1" customWidth="1"/>
    <col min="8" max="8" width="8.5703125" style="20" bestFit="1" customWidth="1"/>
    <col min="9" max="9" width="11.5703125" style="20" bestFit="1" customWidth="1"/>
    <col min="10" max="10" width="11.85546875" style="20" bestFit="1" customWidth="1"/>
    <col min="11" max="11" width="9.5703125" style="20" bestFit="1" customWidth="1"/>
    <col min="12" max="12" width="13.85546875" style="20" bestFit="1" customWidth="1"/>
    <col min="13" max="13" width="8.85546875" style="20" bestFit="1" customWidth="1"/>
    <col min="14" max="14" width="24.28515625" style="20" bestFit="1" customWidth="1"/>
    <col min="15" max="15" width="18.42578125" style="20" bestFit="1" customWidth="1"/>
    <col min="16" max="16" width="17" style="20" bestFit="1" customWidth="1"/>
    <col min="17" max="17" width="15.28515625" style="20" bestFit="1" customWidth="1"/>
    <col min="18" max="18" width="11.85546875" style="20" bestFit="1" customWidth="1"/>
    <col min="19" max="19" width="23.42578125" style="20" bestFit="1" customWidth="1"/>
    <col min="20" max="20" width="22" style="20" bestFit="1" customWidth="1"/>
    <col min="21" max="16384" width="33" style="20"/>
  </cols>
  <sheetData>
    <row r="1" spans="1:20" x14ac:dyDescent="0.25">
      <c r="A1" s="1" t="s">
        <v>0</v>
      </c>
      <c r="B1" s="19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1" t="s">
        <v>8358</v>
      </c>
      <c r="S1" s="15" t="s">
        <v>8365</v>
      </c>
      <c r="T1" s="15" t="s">
        <v>8366</v>
      </c>
    </row>
    <row r="2" spans="1:20" x14ac:dyDescent="0.25">
      <c r="A2" s="20">
        <v>2843</v>
      </c>
      <c r="B2" s="21" t="s">
        <v>2843</v>
      </c>
      <c r="C2" s="20" t="s">
        <v>6953</v>
      </c>
      <c r="D2" s="22">
        <v>1200</v>
      </c>
      <c r="E2" s="23">
        <v>0</v>
      </c>
      <c r="F2" s="20" t="s">
        <v>8220</v>
      </c>
      <c r="G2" s="20" t="s">
        <v>8223</v>
      </c>
      <c r="H2" s="20" t="s">
        <v>8245</v>
      </c>
      <c r="I2" s="20">
        <v>1465790400</v>
      </c>
      <c r="J2" s="20">
        <v>1462210950</v>
      </c>
      <c r="K2" s="20" t="b">
        <v>0</v>
      </c>
      <c r="L2" s="20">
        <v>0</v>
      </c>
      <c r="M2" s="20" t="b">
        <v>0</v>
      </c>
      <c r="N2" s="20" t="s">
        <v>8269</v>
      </c>
      <c r="O2" s="20">
        <v>0</v>
      </c>
      <c r="P2" s="20">
        <v>0</v>
      </c>
      <c r="Q2" s="24" t="s">
        <v>8315</v>
      </c>
      <c r="R2" s="24" t="s">
        <v>8316</v>
      </c>
      <c r="S2" s="25">
        <v>42492.737847222219</v>
      </c>
      <c r="T2" s="25">
        <v>42534.166666666672</v>
      </c>
    </row>
    <row r="3" spans="1:20" x14ac:dyDescent="0.25">
      <c r="A3" s="20">
        <v>2845</v>
      </c>
      <c r="B3" s="21" t="s">
        <v>2845</v>
      </c>
      <c r="C3" s="20" t="s">
        <v>6955</v>
      </c>
      <c r="D3" s="22">
        <v>7500</v>
      </c>
      <c r="E3" s="23">
        <v>2366</v>
      </c>
      <c r="F3" s="20" t="s">
        <v>8220</v>
      </c>
      <c r="G3" s="20" t="s">
        <v>8223</v>
      </c>
      <c r="H3" s="20" t="s">
        <v>8245</v>
      </c>
      <c r="I3" s="20">
        <v>1433723033</v>
      </c>
      <c r="J3" s="20">
        <v>1428539033</v>
      </c>
      <c r="K3" s="20" t="b">
        <v>0</v>
      </c>
      <c r="L3" s="20">
        <v>39</v>
      </c>
      <c r="M3" s="20" t="b">
        <v>0</v>
      </c>
      <c r="N3" s="20" t="s">
        <v>8269</v>
      </c>
      <c r="O3" s="20">
        <v>32</v>
      </c>
      <c r="P3" s="20">
        <v>60.67</v>
      </c>
      <c r="Q3" s="24" t="s">
        <v>8315</v>
      </c>
      <c r="R3" s="24" t="s">
        <v>8316</v>
      </c>
      <c r="S3" s="25">
        <v>42103.016585648147</v>
      </c>
      <c r="T3" s="25">
        <v>42163.016585648147</v>
      </c>
    </row>
    <row r="4" spans="1:20" x14ac:dyDescent="0.25">
      <c r="A4" s="20">
        <v>2846</v>
      </c>
      <c r="B4" s="21" t="s">
        <v>2846</v>
      </c>
      <c r="C4" s="20" t="s">
        <v>6956</v>
      </c>
      <c r="D4" s="22">
        <v>8000</v>
      </c>
      <c r="E4" s="23">
        <v>0</v>
      </c>
      <c r="F4" s="20" t="s">
        <v>8220</v>
      </c>
      <c r="G4" s="20" t="s">
        <v>8223</v>
      </c>
      <c r="H4" s="20" t="s">
        <v>8245</v>
      </c>
      <c r="I4" s="20">
        <v>1432917394</v>
      </c>
      <c r="J4" s="20">
        <v>1429029394</v>
      </c>
      <c r="K4" s="20" t="b">
        <v>0</v>
      </c>
      <c r="L4" s="20">
        <v>0</v>
      </c>
      <c r="M4" s="20" t="b">
        <v>0</v>
      </c>
      <c r="N4" s="20" t="s">
        <v>8269</v>
      </c>
      <c r="O4" s="20">
        <v>0</v>
      </c>
      <c r="P4" s="20">
        <v>0</v>
      </c>
      <c r="Q4" s="24" t="s">
        <v>8315</v>
      </c>
      <c r="R4" s="24" t="s">
        <v>8316</v>
      </c>
      <c r="S4" s="25">
        <v>42108.692060185189</v>
      </c>
      <c r="T4" s="25">
        <v>42153.692060185189</v>
      </c>
    </row>
    <row r="5" spans="1:20" x14ac:dyDescent="0.25">
      <c r="A5" s="20">
        <v>2847</v>
      </c>
      <c r="B5" s="21" t="s">
        <v>2847</v>
      </c>
      <c r="C5" s="20" t="s">
        <v>6957</v>
      </c>
      <c r="D5" s="22">
        <v>2000</v>
      </c>
      <c r="E5" s="23">
        <v>0</v>
      </c>
      <c r="F5" s="20" t="s">
        <v>8220</v>
      </c>
      <c r="G5" s="20" t="s">
        <v>8223</v>
      </c>
      <c r="H5" s="20" t="s">
        <v>8245</v>
      </c>
      <c r="I5" s="20">
        <v>1464031265</v>
      </c>
      <c r="J5" s="20">
        <v>1458847265</v>
      </c>
      <c r="K5" s="20" t="b">
        <v>0</v>
      </c>
      <c r="L5" s="20">
        <v>0</v>
      </c>
      <c r="M5" s="20" t="b">
        <v>0</v>
      </c>
      <c r="N5" s="20" t="s">
        <v>8269</v>
      </c>
      <c r="O5" s="20">
        <v>0</v>
      </c>
      <c r="P5" s="20">
        <v>0</v>
      </c>
      <c r="Q5" s="24" t="s">
        <v>8315</v>
      </c>
      <c r="R5" s="24" t="s">
        <v>8316</v>
      </c>
      <c r="S5" s="25">
        <v>42453.806307870371</v>
      </c>
      <c r="T5" s="25">
        <v>42513.806307870371</v>
      </c>
    </row>
    <row r="6" spans="1:20" x14ac:dyDescent="0.25">
      <c r="A6" s="20">
        <v>2848</v>
      </c>
      <c r="B6" s="21" t="s">
        <v>2848</v>
      </c>
      <c r="C6" s="20" t="s">
        <v>6958</v>
      </c>
      <c r="D6" s="22">
        <v>35000</v>
      </c>
      <c r="E6" s="23">
        <v>70</v>
      </c>
      <c r="F6" s="20" t="s">
        <v>8220</v>
      </c>
      <c r="G6" s="20" t="s">
        <v>8223</v>
      </c>
      <c r="H6" s="20" t="s">
        <v>8245</v>
      </c>
      <c r="I6" s="20">
        <v>1432913659</v>
      </c>
      <c r="J6" s="20">
        <v>1430321659</v>
      </c>
      <c r="K6" s="20" t="b">
        <v>0</v>
      </c>
      <c r="L6" s="20">
        <v>3</v>
      </c>
      <c r="M6" s="20" t="b">
        <v>0</v>
      </c>
      <c r="N6" s="20" t="s">
        <v>8269</v>
      </c>
      <c r="O6" s="20">
        <v>0</v>
      </c>
      <c r="P6" s="20">
        <v>23.33</v>
      </c>
      <c r="Q6" s="24" t="s">
        <v>8315</v>
      </c>
      <c r="R6" s="24" t="s">
        <v>8316</v>
      </c>
      <c r="S6" s="25">
        <v>42123.648831018523</v>
      </c>
      <c r="T6" s="25">
        <v>42153.648831018523</v>
      </c>
    </row>
    <row r="7" spans="1:20" x14ac:dyDescent="0.25">
      <c r="A7" s="20">
        <v>2850</v>
      </c>
      <c r="B7" s="21" t="s">
        <v>2850</v>
      </c>
      <c r="C7" s="20" t="s">
        <v>6960</v>
      </c>
      <c r="D7" s="22">
        <v>8000</v>
      </c>
      <c r="E7" s="23">
        <v>311</v>
      </c>
      <c r="F7" s="20" t="s">
        <v>8220</v>
      </c>
      <c r="G7" s="20" t="s">
        <v>8223</v>
      </c>
      <c r="H7" s="20" t="s">
        <v>8245</v>
      </c>
      <c r="I7" s="20">
        <v>1409962211</v>
      </c>
      <c r="J7" s="20">
        <v>1407370211</v>
      </c>
      <c r="K7" s="20" t="b">
        <v>0</v>
      </c>
      <c r="L7" s="20">
        <v>13</v>
      </c>
      <c r="M7" s="20" t="b">
        <v>0</v>
      </c>
      <c r="N7" s="20" t="s">
        <v>8269</v>
      </c>
      <c r="O7" s="20">
        <v>4</v>
      </c>
      <c r="P7" s="20">
        <v>23.92</v>
      </c>
      <c r="Q7" s="24" t="s">
        <v>8315</v>
      </c>
      <c r="R7" s="24" t="s">
        <v>8316</v>
      </c>
      <c r="S7" s="25">
        <v>41858.007071759261</v>
      </c>
      <c r="T7" s="25">
        <v>41888.007071759261</v>
      </c>
    </row>
    <row r="8" spans="1:20" x14ac:dyDescent="0.25">
      <c r="A8" s="20">
        <v>2852</v>
      </c>
      <c r="B8" s="21" t="s">
        <v>2852</v>
      </c>
      <c r="C8" s="20" t="s">
        <v>6962</v>
      </c>
      <c r="D8" s="22">
        <v>5000</v>
      </c>
      <c r="E8" s="23">
        <v>95</v>
      </c>
      <c r="F8" s="20" t="s">
        <v>8220</v>
      </c>
      <c r="G8" s="20" t="s">
        <v>8223</v>
      </c>
      <c r="H8" s="20" t="s">
        <v>8245</v>
      </c>
      <c r="I8" s="20">
        <v>1403312703</v>
      </c>
      <c r="J8" s="20">
        <v>1400720703</v>
      </c>
      <c r="K8" s="20" t="b">
        <v>0</v>
      </c>
      <c r="L8" s="20">
        <v>6</v>
      </c>
      <c r="M8" s="20" t="b">
        <v>0</v>
      </c>
      <c r="N8" s="20" t="s">
        <v>8269</v>
      </c>
      <c r="O8" s="20">
        <v>2</v>
      </c>
      <c r="P8" s="20">
        <v>15.83</v>
      </c>
      <c r="Q8" s="24" t="s">
        <v>8315</v>
      </c>
      <c r="R8" s="24" t="s">
        <v>8316</v>
      </c>
      <c r="S8" s="25">
        <v>41781.045173611114</v>
      </c>
      <c r="T8" s="25">
        <v>41811.045173611114</v>
      </c>
    </row>
    <row r="9" spans="1:20" x14ac:dyDescent="0.25">
      <c r="A9" s="20">
        <v>2855</v>
      </c>
      <c r="B9" s="21" t="s">
        <v>2855</v>
      </c>
      <c r="C9" s="20" t="s">
        <v>6965</v>
      </c>
      <c r="D9" s="22">
        <v>600</v>
      </c>
      <c r="E9" s="23">
        <v>300</v>
      </c>
      <c r="F9" s="20" t="s">
        <v>8220</v>
      </c>
      <c r="G9" s="20" t="s">
        <v>8223</v>
      </c>
      <c r="H9" s="20" t="s">
        <v>8245</v>
      </c>
      <c r="I9" s="20">
        <v>1454110440</v>
      </c>
      <c r="J9" s="20">
        <v>1451607071</v>
      </c>
      <c r="K9" s="20" t="b">
        <v>0</v>
      </c>
      <c r="L9" s="20">
        <v>5</v>
      </c>
      <c r="M9" s="20" t="b">
        <v>0</v>
      </c>
      <c r="N9" s="20" t="s">
        <v>8269</v>
      </c>
      <c r="O9" s="20">
        <v>50</v>
      </c>
      <c r="P9" s="20">
        <v>60</v>
      </c>
      <c r="Q9" s="24" t="s">
        <v>8315</v>
      </c>
      <c r="R9" s="24" t="s">
        <v>8316</v>
      </c>
      <c r="S9" s="25">
        <v>42370.007766203707</v>
      </c>
      <c r="T9" s="25">
        <v>42398.981944444444</v>
      </c>
    </row>
    <row r="10" spans="1:20" x14ac:dyDescent="0.25">
      <c r="A10" s="20">
        <v>2856</v>
      </c>
      <c r="B10" s="21" t="s">
        <v>2856</v>
      </c>
      <c r="C10" s="20" t="s">
        <v>6966</v>
      </c>
      <c r="D10" s="22">
        <v>3000</v>
      </c>
      <c r="E10" s="23">
        <v>146</v>
      </c>
      <c r="F10" s="20" t="s">
        <v>8220</v>
      </c>
      <c r="G10" s="20" t="s">
        <v>8223</v>
      </c>
      <c r="H10" s="20" t="s">
        <v>8245</v>
      </c>
      <c r="I10" s="20">
        <v>1439069640</v>
      </c>
      <c r="J10" s="20">
        <v>1433897647</v>
      </c>
      <c r="K10" s="20" t="b">
        <v>0</v>
      </c>
      <c r="L10" s="20">
        <v>6</v>
      </c>
      <c r="M10" s="20" t="b">
        <v>0</v>
      </c>
      <c r="N10" s="20" t="s">
        <v>8269</v>
      </c>
      <c r="O10" s="20">
        <v>5</v>
      </c>
      <c r="P10" s="20">
        <v>24.33</v>
      </c>
      <c r="Q10" s="24" t="s">
        <v>8315</v>
      </c>
      <c r="R10" s="24" t="s">
        <v>8316</v>
      </c>
      <c r="S10" s="25">
        <v>42165.037581018521</v>
      </c>
      <c r="T10" s="25">
        <v>42224.898611111115</v>
      </c>
    </row>
    <row r="11" spans="1:20" x14ac:dyDescent="0.25">
      <c r="A11" s="20">
        <v>2860</v>
      </c>
      <c r="B11" s="21" t="s">
        <v>2860</v>
      </c>
      <c r="C11" s="20" t="s">
        <v>6970</v>
      </c>
      <c r="D11" s="22">
        <v>4000</v>
      </c>
      <c r="E11" s="23">
        <v>266</v>
      </c>
      <c r="F11" s="20" t="s">
        <v>8220</v>
      </c>
      <c r="G11" s="20" t="s">
        <v>8223</v>
      </c>
      <c r="H11" s="20" t="s">
        <v>8245</v>
      </c>
      <c r="I11" s="20">
        <v>1466363576</v>
      </c>
      <c r="J11" s="20">
        <v>1461179576</v>
      </c>
      <c r="K11" s="20" t="b">
        <v>0</v>
      </c>
      <c r="L11" s="20">
        <v>9</v>
      </c>
      <c r="M11" s="20" t="b">
        <v>0</v>
      </c>
      <c r="N11" s="20" t="s">
        <v>8269</v>
      </c>
      <c r="O11" s="20">
        <v>7</v>
      </c>
      <c r="P11" s="20">
        <v>29.56</v>
      </c>
      <c r="Q11" s="24" t="s">
        <v>8315</v>
      </c>
      <c r="R11" s="24" t="s">
        <v>8316</v>
      </c>
      <c r="S11" s="25">
        <v>42480.800648148142</v>
      </c>
      <c r="T11" s="25">
        <v>42540.800648148142</v>
      </c>
    </row>
    <row r="12" spans="1:20" x14ac:dyDescent="0.25">
      <c r="A12" s="20">
        <v>2862</v>
      </c>
      <c r="B12" s="21" t="s">
        <v>2862</v>
      </c>
      <c r="C12" s="20" t="s">
        <v>6972</v>
      </c>
      <c r="D12" s="22">
        <v>12700</v>
      </c>
      <c r="E12" s="23">
        <v>55</v>
      </c>
      <c r="F12" s="20" t="s">
        <v>8220</v>
      </c>
      <c r="G12" s="20" t="s">
        <v>8223</v>
      </c>
      <c r="H12" s="20" t="s">
        <v>8245</v>
      </c>
      <c r="I12" s="20">
        <v>1403636229</v>
      </c>
      <c r="J12" s="20">
        <v>1401044229</v>
      </c>
      <c r="K12" s="20" t="b">
        <v>0</v>
      </c>
      <c r="L12" s="20">
        <v>3</v>
      </c>
      <c r="M12" s="20" t="b">
        <v>0</v>
      </c>
      <c r="N12" s="20" t="s">
        <v>8269</v>
      </c>
      <c r="O12" s="20">
        <v>0</v>
      </c>
      <c r="P12" s="20">
        <v>18.329999999999998</v>
      </c>
      <c r="Q12" s="24" t="s">
        <v>8315</v>
      </c>
      <c r="R12" s="24" t="s">
        <v>8316</v>
      </c>
      <c r="S12" s="25">
        <v>41784.789687500001</v>
      </c>
      <c r="T12" s="25">
        <v>41814.789687500001</v>
      </c>
    </row>
    <row r="13" spans="1:20" x14ac:dyDescent="0.25">
      <c r="A13" s="20">
        <v>2863</v>
      </c>
      <c r="B13" s="21" t="s">
        <v>2863</v>
      </c>
      <c r="C13" s="20" t="s">
        <v>6973</v>
      </c>
      <c r="D13" s="22">
        <v>50000</v>
      </c>
      <c r="E13" s="23">
        <v>20</v>
      </c>
      <c r="F13" s="20" t="s">
        <v>8220</v>
      </c>
      <c r="G13" s="20" t="s">
        <v>8223</v>
      </c>
      <c r="H13" s="20" t="s">
        <v>8245</v>
      </c>
      <c r="I13" s="20">
        <v>1410279123</v>
      </c>
      <c r="J13" s="20">
        <v>1405095123</v>
      </c>
      <c r="K13" s="20" t="b">
        <v>0</v>
      </c>
      <c r="L13" s="20">
        <v>1</v>
      </c>
      <c r="M13" s="20" t="b">
        <v>0</v>
      </c>
      <c r="N13" s="20" t="s">
        <v>8269</v>
      </c>
      <c r="O13" s="20">
        <v>0</v>
      </c>
      <c r="P13" s="20">
        <v>20</v>
      </c>
      <c r="Q13" s="24" t="s">
        <v>8315</v>
      </c>
      <c r="R13" s="24" t="s">
        <v>8316</v>
      </c>
      <c r="S13" s="25">
        <v>41831.675034722226</v>
      </c>
      <c r="T13" s="25">
        <v>41891.675034722226</v>
      </c>
    </row>
    <row r="14" spans="1:20" x14ac:dyDescent="0.25">
      <c r="A14" s="20">
        <v>2865</v>
      </c>
      <c r="B14" s="21" t="s">
        <v>2865</v>
      </c>
      <c r="C14" s="20" t="s">
        <v>6975</v>
      </c>
      <c r="D14" s="22">
        <v>2888</v>
      </c>
      <c r="E14" s="23">
        <v>0</v>
      </c>
      <c r="F14" s="20" t="s">
        <v>8220</v>
      </c>
      <c r="G14" s="20" t="s">
        <v>8223</v>
      </c>
      <c r="H14" s="20" t="s">
        <v>8245</v>
      </c>
      <c r="I14" s="20">
        <v>1420512259</v>
      </c>
      <c r="J14" s="20">
        <v>1415328259</v>
      </c>
      <c r="K14" s="20" t="b">
        <v>0</v>
      </c>
      <c r="L14" s="20">
        <v>0</v>
      </c>
      <c r="M14" s="20" t="b">
        <v>0</v>
      </c>
      <c r="N14" s="20" t="s">
        <v>8269</v>
      </c>
      <c r="O14" s="20">
        <v>0</v>
      </c>
      <c r="P14" s="20">
        <v>0</v>
      </c>
      <c r="Q14" s="24" t="s">
        <v>8315</v>
      </c>
      <c r="R14" s="24" t="s">
        <v>8316</v>
      </c>
      <c r="S14" s="25">
        <v>41950.114108796297</v>
      </c>
      <c r="T14" s="25">
        <v>42010.114108796297</v>
      </c>
    </row>
    <row r="15" spans="1:20" x14ac:dyDescent="0.25">
      <c r="A15" s="20">
        <v>2866</v>
      </c>
      <c r="B15" s="21" t="s">
        <v>2866</v>
      </c>
      <c r="C15" s="20" t="s">
        <v>6976</v>
      </c>
      <c r="D15" s="22">
        <v>5000</v>
      </c>
      <c r="E15" s="23">
        <v>45</v>
      </c>
      <c r="F15" s="20" t="s">
        <v>8220</v>
      </c>
      <c r="G15" s="20" t="s">
        <v>8223</v>
      </c>
      <c r="H15" s="20" t="s">
        <v>8245</v>
      </c>
      <c r="I15" s="20">
        <v>1476482400</v>
      </c>
      <c r="J15" s="20">
        <v>1473893721</v>
      </c>
      <c r="K15" s="20" t="b">
        <v>0</v>
      </c>
      <c r="L15" s="20">
        <v>2</v>
      </c>
      <c r="M15" s="20" t="b">
        <v>0</v>
      </c>
      <c r="N15" s="20" t="s">
        <v>8269</v>
      </c>
      <c r="O15" s="20">
        <v>1</v>
      </c>
      <c r="P15" s="20">
        <v>22.5</v>
      </c>
      <c r="Q15" s="24" t="s">
        <v>8315</v>
      </c>
      <c r="R15" s="24" t="s">
        <v>8316</v>
      </c>
      <c r="S15" s="25">
        <v>42627.955104166671</v>
      </c>
      <c r="T15" s="25">
        <v>42657.916666666672</v>
      </c>
    </row>
    <row r="16" spans="1:20" x14ac:dyDescent="0.25">
      <c r="A16" s="20">
        <v>2867</v>
      </c>
      <c r="B16" s="21" t="s">
        <v>2867</v>
      </c>
      <c r="C16" s="20" t="s">
        <v>6977</v>
      </c>
      <c r="D16" s="22">
        <v>2500</v>
      </c>
      <c r="E16" s="23">
        <v>504</v>
      </c>
      <c r="F16" s="20" t="s">
        <v>8220</v>
      </c>
      <c r="G16" s="20" t="s">
        <v>8223</v>
      </c>
      <c r="H16" s="20" t="s">
        <v>8245</v>
      </c>
      <c r="I16" s="20">
        <v>1467604800</v>
      </c>
      <c r="J16" s="20">
        <v>1465533672</v>
      </c>
      <c r="K16" s="20" t="b">
        <v>0</v>
      </c>
      <c r="L16" s="20">
        <v>10</v>
      </c>
      <c r="M16" s="20" t="b">
        <v>0</v>
      </c>
      <c r="N16" s="20" t="s">
        <v>8269</v>
      </c>
      <c r="O16" s="20">
        <v>20</v>
      </c>
      <c r="P16" s="20">
        <v>50.4</v>
      </c>
      <c r="Q16" s="24" t="s">
        <v>8315</v>
      </c>
      <c r="R16" s="24" t="s">
        <v>8316</v>
      </c>
      <c r="S16" s="25">
        <v>42531.195277777777</v>
      </c>
      <c r="T16" s="25">
        <v>42555.166666666672</v>
      </c>
    </row>
    <row r="17" spans="1:20" x14ac:dyDescent="0.25">
      <c r="A17" s="20">
        <v>2868</v>
      </c>
      <c r="B17" s="21" t="s">
        <v>2868</v>
      </c>
      <c r="C17" s="20" t="s">
        <v>6978</v>
      </c>
      <c r="D17" s="22">
        <v>15000</v>
      </c>
      <c r="E17" s="23">
        <v>6301.76</v>
      </c>
      <c r="F17" s="20" t="s">
        <v>8220</v>
      </c>
      <c r="G17" s="20" t="s">
        <v>8223</v>
      </c>
      <c r="H17" s="20" t="s">
        <v>8245</v>
      </c>
      <c r="I17" s="20">
        <v>1475697054</v>
      </c>
      <c r="J17" s="20">
        <v>1473105054</v>
      </c>
      <c r="K17" s="20" t="b">
        <v>0</v>
      </c>
      <c r="L17" s="20">
        <v>60</v>
      </c>
      <c r="M17" s="20" t="b">
        <v>0</v>
      </c>
      <c r="N17" s="20" t="s">
        <v>8269</v>
      </c>
      <c r="O17" s="20">
        <v>42</v>
      </c>
      <c r="P17" s="20">
        <v>105.03</v>
      </c>
      <c r="Q17" s="24" t="s">
        <v>8315</v>
      </c>
      <c r="R17" s="24" t="s">
        <v>8316</v>
      </c>
      <c r="S17" s="25">
        <v>42618.827013888891</v>
      </c>
      <c r="T17" s="25">
        <v>42648.827013888891</v>
      </c>
    </row>
    <row r="18" spans="1:20" x14ac:dyDescent="0.25">
      <c r="A18" s="20">
        <v>2869</v>
      </c>
      <c r="B18" s="21" t="s">
        <v>2869</v>
      </c>
      <c r="C18" s="20" t="s">
        <v>6979</v>
      </c>
      <c r="D18" s="22">
        <v>20000</v>
      </c>
      <c r="E18" s="23">
        <v>177</v>
      </c>
      <c r="F18" s="20" t="s">
        <v>8220</v>
      </c>
      <c r="G18" s="20" t="s">
        <v>8223</v>
      </c>
      <c r="H18" s="20" t="s">
        <v>8245</v>
      </c>
      <c r="I18" s="20">
        <v>1468937681</v>
      </c>
      <c r="J18" s="20">
        <v>1466345681</v>
      </c>
      <c r="K18" s="20" t="b">
        <v>0</v>
      </c>
      <c r="L18" s="20">
        <v>5</v>
      </c>
      <c r="M18" s="20" t="b">
        <v>0</v>
      </c>
      <c r="N18" s="20" t="s">
        <v>8269</v>
      </c>
      <c r="O18" s="20">
        <v>1</v>
      </c>
      <c r="P18" s="20">
        <v>35.4</v>
      </c>
      <c r="Q18" s="24" t="s">
        <v>8315</v>
      </c>
      <c r="R18" s="24" t="s">
        <v>8316</v>
      </c>
      <c r="S18" s="25">
        <v>42540.593530092592</v>
      </c>
      <c r="T18" s="25">
        <v>42570.593530092592</v>
      </c>
    </row>
    <row r="19" spans="1:20" x14ac:dyDescent="0.25">
      <c r="A19" s="20">
        <v>2870</v>
      </c>
      <c r="B19" s="21" t="s">
        <v>2870</v>
      </c>
      <c r="C19" s="20" t="s">
        <v>6980</v>
      </c>
      <c r="D19" s="22">
        <v>5000</v>
      </c>
      <c r="E19" s="23">
        <v>750</v>
      </c>
      <c r="F19" s="20" t="s">
        <v>8220</v>
      </c>
      <c r="G19" s="20" t="s">
        <v>8223</v>
      </c>
      <c r="H19" s="20" t="s">
        <v>8245</v>
      </c>
      <c r="I19" s="20">
        <v>1400301165</v>
      </c>
      <c r="J19" s="20">
        <v>1397709165</v>
      </c>
      <c r="K19" s="20" t="b">
        <v>0</v>
      </c>
      <c r="L19" s="20">
        <v>9</v>
      </c>
      <c r="M19" s="20" t="b">
        <v>0</v>
      </c>
      <c r="N19" s="20" t="s">
        <v>8269</v>
      </c>
      <c r="O19" s="20">
        <v>15</v>
      </c>
      <c r="P19" s="20">
        <v>83.33</v>
      </c>
      <c r="Q19" s="24" t="s">
        <v>8315</v>
      </c>
      <c r="R19" s="24" t="s">
        <v>8316</v>
      </c>
      <c r="S19" s="25">
        <v>41746.189409722225</v>
      </c>
      <c r="T19" s="25">
        <v>41776.189409722225</v>
      </c>
    </row>
    <row r="20" spans="1:20" x14ac:dyDescent="0.25">
      <c r="A20" s="20">
        <v>2871</v>
      </c>
      <c r="B20" s="21" t="s">
        <v>2871</v>
      </c>
      <c r="C20" s="20" t="s">
        <v>6981</v>
      </c>
      <c r="D20" s="22">
        <v>10000</v>
      </c>
      <c r="E20" s="23">
        <v>467</v>
      </c>
      <c r="F20" s="20" t="s">
        <v>8220</v>
      </c>
      <c r="G20" s="20" t="s">
        <v>8223</v>
      </c>
      <c r="H20" s="20" t="s">
        <v>8245</v>
      </c>
      <c r="I20" s="20">
        <v>1419183813</v>
      </c>
      <c r="J20" s="20">
        <v>1417455813</v>
      </c>
      <c r="K20" s="20" t="b">
        <v>0</v>
      </c>
      <c r="L20" s="20">
        <v>13</v>
      </c>
      <c r="M20" s="20" t="b">
        <v>0</v>
      </c>
      <c r="N20" s="20" t="s">
        <v>8269</v>
      </c>
      <c r="O20" s="20">
        <v>5</v>
      </c>
      <c r="P20" s="20">
        <v>35.92</v>
      </c>
      <c r="Q20" s="24" t="s">
        <v>8315</v>
      </c>
      <c r="R20" s="24" t="s">
        <v>8316</v>
      </c>
      <c r="S20" s="25">
        <v>41974.738576388889</v>
      </c>
      <c r="T20" s="25">
        <v>41994.738576388889</v>
      </c>
    </row>
    <row r="21" spans="1:20" x14ac:dyDescent="0.25">
      <c r="A21" s="20">
        <v>2872</v>
      </c>
      <c r="B21" s="21" t="s">
        <v>2872</v>
      </c>
      <c r="C21" s="20" t="s">
        <v>6982</v>
      </c>
      <c r="D21" s="22">
        <v>3000</v>
      </c>
      <c r="E21" s="23">
        <v>0</v>
      </c>
      <c r="F21" s="20" t="s">
        <v>8220</v>
      </c>
      <c r="G21" s="20" t="s">
        <v>8223</v>
      </c>
      <c r="H21" s="20" t="s">
        <v>8245</v>
      </c>
      <c r="I21" s="20">
        <v>1434768438</v>
      </c>
      <c r="J21" s="20">
        <v>1429584438</v>
      </c>
      <c r="K21" s="20" t="b">
        <v>0</v>
      </c>
      <c r="L21" s="20">
        <v>0</v>
      </c>
      <c r="M21" s="20" t="b">
        <v>0</v>
      </c>
      <c r="N21" s="20" t="s">
        <v>8269</v>
      </c>
      <c r="O21" s="20">
        <v>0</v>
      </c>
      <c r="P21" s="20">
        <v>0</v>
      </c>
      <c r="Q21" s="24" t="s">
        <v>8315</v>
      </c>
      <c r="R21" s="24" t="s">
        <v>8316</v>
      </c>
      <c r="S21" s="25">
        <v>42115.11618055556</v>
      </c>
      <c r="T21" s="25">
        <v>42175.11618055556</v>
      </c>
    </row>
    <row r="22" spans="1:20" x14ac:dyDescent="0.25">
      <c r="A22" s="20">
        <v>2873</v>
      </c>
      <c r="B22" s="21" t="s">
        <v>2873</v>
      </c>
      <c r="C22" s="20" t="s">
        <v>6983</v>
      </c>
      <c r="D22" s="22">
        <v>2500</v>
      </c>
      <c r="E22" s="23">
        <v>953</v>
      </c>
      <c r="F22" s="20" t="s">
        <v>8220</v>
      </c>
      <c r="G22" s="20" t="s">
        <v>8223</v>
      </c>
      <c r="H22" s="20" t="s">
        <v>8245</v>
      </c>
      <c r="I22" s="20">
        <v>1422473831</v>
      </c>
      <c r="J22" s="20">
        <v>1419881831</v>
      </c>
      <c r="K22" s="20" t="b">
        <v>0</v>
      </c>
      <c r="L22" s="20">
        <v>8</v>
      </c>
      <c r="M22" s="20" t="b">
        <v>0</v>
      </c>
      <c r="N22" s="20" t="s">
        <v>8269</v>
      </c>
      <c r="O22" s="20">
        <v>38</v>
      </c>
      <c r="P22" s="20">
        <v>119.13</v>
      </c>
      <c r="Q22" s="24" t="s">
        <v>8315</v>
      </c>
      <c r="R22" s="24" t="s">
        <v>8316</v>
      </c>
      <c r="S22" s="25">
        <v>42002.817488425921</v>
      </c>
      <c r="T22" s="25">
        <v>42032.817488425921</v>
      </c>
    </row>
    <row r="23" spans="1:20" x14ac:dyDescent="0.25">
      <c r="A23" s="20">
        <v>2874</v>
      </c>
      <c r="B23" s="21" t="s">
        <v>2874</v>
      </c>
      <c r="C23" s="20" t="s">
        <v>6984</v>
      </c>
      <c r="D23" s="22">
        <v>5000</v>
      </c>
      <c r="E23" s="23">
        <v>271</v>
      </c>
      <c r="F23" s="20" t="s">
        <v>8220</v>
      </c>
      <c r="G23" s="20" t="s">
        <v>8223</v>
      </c>
      <c r="H23" s="20" t="s">
        <v>8245</v>
      </c>
      <c r="I23" s="20">
        <v>1484684186</v>
      </c>
      <c r="J23" s="20">
        <v>1482092186</v>
      </c>
      <c r="K23" s="20" t="b">
        <v>0</v>
      </c>
      <c r="L23" s="20">
        <v>3</v>
      </c>
      <c r="M23" s="20" t="b">
        <v>0</v>
      </c>
      <c r="N23" s="20" t="s">
        <v>8269</v>
      </c>
      <c r="O23" s="20">
        <v>5</v>
      </c>
      <c r="P23" s="20">
        <v>90.33</v>
      </c>
      <c r="Q23" s="24" t="s">
        <v>8315</v>
      </c>
      <c r="R23" s="24" t="s">
        <v>8316</v>
      </c>
      <c r="S23" s="25">
        <v>42722.84474537037</v>
      </c>
      <c r="T23" s="25">
        <v>42752.84474537037</v>
      </c>
    </row>
    <row r="24" spans="1:20" x14ac:dyDescent="0.25">
      <c r="A24" s="20">
        <v>2875</v>
      </c>
      <c r="B24" s="21" t="s">
        <v>2875</v>
      </c>
      <c r="C24" s="20" t="s">
        <v>6985</v>
      </c>
      <c r="D24" s="22">
        <v>20000</v>
      </c>
      <c r="E24" s="23">
        <v>7</v>
      </c>
      <c r="F24" s="20" t="s">
        <v>8220</v>
      </c>
      <c r="G24" s="20" t="s">
        <v>8223</v>
      </c>
      <c r="H24" s="20" t="s">
        <v>8245</v>
      </c>
      <c r="I24" s="20">
        <v>1462417493</v>
      </c>
      <c r="J24" s="20">
        <v>1459825493</v>
      </c>
      <c r="K24" s="20" t="b">
        <v>0</v>
      </c>
      <c r="L24" s="20">
        <v>3</v>
      </c>
      <c r="M24" s="20" t="b">
        <v>0</v>
      </c>
      <c r="N24" s="20" t="s">
        <v>8269</v>
      </c>
      <c r="O24" s="20">
        <v>0</v>
      </c>
      <c r="P24" s="20">
        <v>2.33</v>
      </c>
      <c r="Q24" s="24" t="s">
        <v>8315</v>
      </c>
      <c r="R24" s="24" t="s">
        <v>8316</v>
      </c>
      <c r="S24" s="25">
        <v>42465.128391203703</v>
      </c>
      <c r="T24" s="25">
        <v>42495.128391203703</v>
      </c>
    </row>
    <row r="25" spans="1:20" x14ac:dyDescent="0.25">
      <c r="A25" s="20">
        <v>2876</v>
      </c>
      <c r="B25" s="21" t="s">
        <v>2876</v>
      </c>
      <c r="C25" s="20" t="s">
        <v>6986</v>
      </c>
      <c r="D25" s="22">
        <v>150000</v>
      </c>
      <c r="E25" s="23">
        <v>0</v>
      </c>
      <c r="F25" s="20" t="s">
        <v>8220</v>
      </c>
      <c r="G25" s="20" t="s">
        <v>8223</v>
      </c>
      <c r="H25" s="20" t="s">
        <v>8245</v>
      </c>
      <c r="I25" s="20">
        <v>1437069079</v>
      </c>
      <c r="J25" s="20">
        <v>1434477079</v>
      </c>
      <c r="K25" s="20" t="b">
        <v>0</v>
      </c>
      <c r="L25" s="20">
        <v>0</v>
      </c>
      <c r="M25" s="20" t="b">
        <v>0</v>
      </c>
      <c r="N25" s="20" t="s">
        <v>8269</v>
      </c>
      <c r="O25" s="20">
        <v>0</v>
      </c>
      <c r="P25" s="20">
        <v>0</v>
      </c>
      <c r="Q25" s="24" t="s">
        <v>8315</v>
      </c>
      <c r="R25" s="24" t="s">
        <v>8316</v>
      </c>
      <c r="S25" s="25">
        <v>42171.743969907402</v>
      </c>
      <c r="T25" s="25">
        <v>42201.743969907402</v>
      </c>
    </row>
    <row r="26" spans="1:20" x14ac:dyDescent="0.25">
      <c r="A26" s="20">
        <v>2877</v>
      </c>
      <c r="B26" s="21" t="s">
        <v>2877</v>
      </c>
      <c r="C26" s="20" t="s">
        <v>6987</v>
      </c>
      <c r="D26" s="22">
        <v>6000</v>
      </c>
      <c r="E26" s="23">
        <v>650</v>
      </c>
      <c r="F26" s="20" t="s">
        <v>8220</v>
      </c>
      <c r="G26" s="20" t="s">
        <v>8223</v>
      </c>
      <c r="H26" s="20" t="s">
        <v>8245</v>
      </c>
      <c r="I26" s="20">
        <v>1480525200</v>
      </c>
      <c r="J26" s="20">
        <v>1477781724</v>
      </c>
      <c r="K26" s="20" t="b">
        <v>0</v>
      </c>
      <c r="L26" s="20">
        <v>6</v>
      </c>
      <c r="M26" s="20" t="b">
        <v>0</v>
      </c>
      <c r="N26" s="20" t="s">
        <v>8269</v>
      </c>
      <c r="O26" s="20">
        <v>11</v>
      </c>
      <c r="P26" s="20">
        <v>108.33</v>
      </c>
      <c r="Q26" s="24" t="s">
        <v>8315</v>
      </c>
      <c r="R26" s="24" t="s">
        <v>8316</v>
      </c>
      <c r="S26" s="25">
        <v>42672.955138888887</v>
      </c>
      <c r="T26" s="25">
        <v>42704.708333333328</v>
      </c>
    </row>
    <row r="27" spans="1:20" x14ac:dyDescent="0.25">
      <c r="A27" s="20">
        <v>2879</v>
      </c>
      <c r="B27" s="21" t="s">
        <v>2879</v>
      </c>
      <c r="C27" s="20" t="s">
        <v>6989</v>
      </c>
      <c r="D27" s="22">
        <v>11200</v>
      </c>
      <c r="E27" s="23">
        <v>29</v>
      </c>
      <c r="F27" s="20" t="s">
        <v>8220</v>
      </c>
      <c r="G27" s="20" t="s">
        <v>8223</v>
      </c>
      <c r="H27" s="20" t="s">
        <v>8245</v>
      </c>
      <c r="I27" s="20">
        <v>1453310661</v>
      </c>
      <c r="J27" s="20">
        <v>1450718661</v>
      </c>
      <c r="K27" s="20" t="b">
        <v>0</v>
      </c>
      <c r="L27" s="20">
        <v>1</v>
      </c>
      <c r="M27" s="20" t="b">
        <v>0</v>
      </c>
      <c r="N27" s="20" t="s">
        <v>8269</v>
      </c>
      <c r="O27" s="20">
        <v>0</v>
      </c>
      <c r="P27" s="20">
        <v>29</v>
      </c>
      <c r="Q27" s="24" t="s">
        <v>8315</v>
      </c>
      <c r="R27" s="24" t="s">
        <v>8316</v>
      </c>
      <c r="S27" s="25">
        <v>42359.725243055553</v>
      </c>
      <c r="T27" s="25">
        <v>42389.725243055553</v>
      </c>
    </row>
    <row r="28" spans="1:20" x14ac:dyDescent="0.25">
      <c r="A28" s="20">
        <v>2880</v>
      </c>
      <c r="B28" s="21" t="s">
        <v>2880</v>
      </c>
      <c r="C28" s="20" t="s">
        <v>6990</v>
      </c>
      <c r="D28" s="22">
        <v>12000</v>
      </c>
      <c r="E28" s="23">
        <v>2800</v>
      </c>
      <c r="F28" s="20" t="s">
        <v>8220</v>
      </c>
      <c r="G28" s="20" t="s">
        <v>8223</v>
      </c>
      <c r="H28" s="20" t="s">
        <v>8245</v>
      </c>
      <c r="I28" s="20">
        <v>1440090300</v>
      </c>
      <c r="J28" s="20">
        <v>1436305452</v>
      </c>
      <c r="K28" s="20" t="b">
        <v>0</v>
      </c>
      <c r="L28" s="20">
        <v>29</v>
      </c>
      <c r="M28" s="20" t="b">
        <v>0</v>
      </c>
      <c r="N28" s="20" t="s">
        <v>8269</v>
      </c>
      <c r="O28" s="20">
        <v>23</v>
      </c>
      <c r="P28" s="20">
        <v>96.55</v>
      </c>
      <c r="Q28" s="24" t="s">
        <v>8315</v>
      </c>
      <c r="R28" s="24" t="s">
        <v>8316</v>
      </c>
      <c r="S28" s="25">
        <v>42192.905694444446</v>
      </c>
      <c r="T28" s="25">
        <v>42236.711805555555</v>
      </c>
    </row>
    <row r="29" spans="1:20" x14ac:dyDescent="0.25">
      <c r="A29" s="20">
        <v>2881</v>
      </c>
      <c r="B29" s="21" t="s">
        <v>2881</v>
      </c>
      <c r="C29" s="20" t="s">
        <v>6991</v>
      </c>
      <c r="D29" s="22">
        <v>5500</v>
      </c>
      <c r="E29" s="23">
        <v>0</v>
      </c>
      <c r="F29" s="20" t="s">
        <v>8220</v>
      </c>
      <c r="G29" s="20" t="s">
        <v>8223</v>
      </c>
      <c r="H29" s="20" t="s">
        <v>8245</v>
      </c>
      <c r="I29" s="20">
        <v>1417620036</v>
      </c>
      <c r="J29" s="20">
        <v>1412432436</v>
      </c>
      <c r="K29" s="20" t="b">
        <v>0</v>
      </c>
      <c r="L29" s="20">
        <v>0</v>
      </c>
      <c r="M29" s="20" t="b">
        <v>0</v>
      </c>
      <c r="N29" s="20" t="s">
        <v>8269</v>
      </c>
      <c r="O29" s="20">
        <v>0</v>
      </c>
      <c r="P29" s="20">
        <v>0</v>
      </c>
      <c r="Q29" s="24" t="s">
        <v>8315</v>
      </c>
      <c r="R29" s="24" t="s">
        <v>8316</v>
      </c>
      <c r="S29" s="25">
        <v>41916.597638888888</v>
      </c>
      <c r="T29" s="25">
        <v>41976.639305555553</v>
      </c>
    </row>
    <row r="30" spans="1:20" x14ac:dyDescent="0.25">
      <c r="A30" s="20">
        <v>2882</v>
      </c>
      <c r="B30" s="21" t="s">
        <v>2882</v>
      </c>
      <c r="C30" s="20" t="s">
        <v>6992</v>
      </c>
      <c r="D30" s="22">
        <v>750</v>
      </c>
      <c r="E30" s="23">
        <v>252</v>
      </c>
      <c r="F30" s="20" t="s">
        <v>8220</v>
      </c>
      <c r="G30" s="20" t="s">
        <v>8223</v>
      </c>
      <c r="H30" s="20" t="s">
        <v>8245</v>
      </c>
      <c r="I30" s="20">
        <v>1462112318</v>
      </c>
      <c r="J30" s="20">
        <v>1459520318</v>
      </c>
      <c r="K30" s="20" t="b">
        <v>0</v>
      </c>
      <c r="L30" s="20">
        <v>4</v>
      </c>
      <c r="M30" s="20" t="b">
        <v>0</v>
      </c>
      <c r="N30" s="20" t="s">
        <v>8269</v>
      </c>
      <c r="O30" s="20">
        <v>34</v>
      </c>
      <c r="P30" s="20">
        <v>63</v>
      </c>
      <c r="Q30" s="24" t="s">
        <v>8315</v>
      </c>
      <c r="R30" s="24" t="s">
        <v>8316</v>
      </c>
      <c r="S30" s="25">
        <v>42461.596273148149</v>
      </c>
      <c r="T30" s="25">
        <v>42491.596273148149</v>
      </c>
    </row>
    <row r="31" spans="1:20" x14ac:dyDescent="0.25">
      <c r="A31" s="20">
        <v>2883</v>
      </c>
      <c r="B31" s="21" t="s">
        <v>2883</v>
      </c>
      <c r="C31" s="20" t="s">
        <v>6993</v>
      </c>
      <c r="D31" s="22">
        <v>10000</v>
      </c>
      <c r="E31" s="23">
        <v>1908</v>
      </c>
      <c r="F31" s="20" t="s">
        <v>8220</v>
      </c>
      <c r="G31" s="20" t="s">
        <v>8223</v>
      </c>
      <c r="H31" s="20" t="s">
        <v>8245</v>
      </c>
      <c r="I31" s="20">
        <v>1454734740</v>
      </c>
      <c r="J31" s="20">
        <v>1451684437</v>
      </c>
      <c r="K31" s="20" t="b">
        <v>0</v>
      </c>
      <c r="L31" s="20">
        <v>5</v>
      </c>
      <c r="M31" s="20" t="b">
        <v>0</v>
      </c>
      <c r="N31" s="20" t="s">
        <v>8269</v>
      </c>
      <c r="O31" s="20">
        <v>19</v>
      </c>
      <c r="P31" s="20">
        <v>381.6</v>
      </c>
      <c r="Q31" s="24" t="s">
        <v>8315</v>
      </c>
      <c r="R31" s="24" t="s">
        <v>8316</v>
      </c>
      <c r="S31" s="25">
        <v>42370.90320601852</v>
      </c>
      <c r="T31" s="25">
        <v>42406.207638888889</v>
      </c>
    </row>
    <row r="32" spans="1:20" x14ac:dyDescent="0.25">
      <c r="A32" s="20">
        <v>2884</v>
      </c>
      <c r="B32" s="21" t="s">
        <v>2884</v>
      </c>
      <c r="C32" s="20" t="s">
        <v>6994</v>
      </c>
      <c r="D32" s="22">
        <v>45000</v>
      </c>
      <c r="E32" s="23">
        <v>185</v>
      </c>
      <c r="F32" s="20" t="s">
        <v>8220</v>
      </c>
      <c r="G32" s="20" t="s">
        <v>8223</v>
      </c>
      <c r="H32" s="20" t="s">
        <v>8245</v>
      </c>
      <c r="I32" s="20">
        <v>1417800435</v>
      </c>
      <c r="J32" s="20">
        <v>1415208435</v>
      </c>
      <c r="K32" s="20" t="b">
        <v>0</v>
      </c>
      <c r="L32" s="20">
        <v>4</v>
      </c>
      <c r="M32" s="20" t="b">
        <v>0</v>
      </c>
      <c r="N32" s="20" t="s">
        <v>8269</v>
      </c>
      <c r="O32" s="20">
        <v>0</v>
      </c>
      <c r="P32" s="20">
        <v>46.25</v>
      </c>
      <c r="Q32" s="24" t="s">
        <v>8315</v>
      </c>
      <c r="R32" s="24" t="s">
        <v>8316</v>
      </c>
      <c r="S32" s="25">
        <v>41948.727256944447</v>
      </c>
      <c r="T32" s="25">
        <v>41978.727256944447</v>
      </c>
    </row>
    <row r="33" spans="1:20" x14ac:dyDescent="0.25">
      <c r="A33" s="20">
        <v>2885</v>
      </c>
      <c r="B33" s="21" t="s">
        <v>2885</v>
      </c>
      <c r="C33" s="20" t="s">
        <v>6995</v>
      </c>
      <c r="D33" s="22">
        <v>400</v>
      </c>
      <c r="E33" s="23">
        <v>130</v>
      </c>
      <c r="F33" s="20" t="s">
        <v>8220</v>
      </c>
      <c r="G33" s="20" t="s">
        <v>8223</v>
      </c>
      <c r="H33" s="20" t="s">
        <v>8245</v>
      </c>
      <c r="I33" s="20">
        <v>1426294201</v>
      </c>
      <c r="J33" s="20">
        <v>1423705801</v>
      </c>
      <c r="K33" s="20" t="b">
        <v>0</v>
      </c>
      <c r="L33" s="20">
        <v>5</v>
      </c>
      <c r="M33" s="20" t="b">
        <v>0</v>
      </c>
      <c r="N33" s="20" t="s">
        <v>8269</v>
      </c>
      <c r="O33" s="20">
        <v>33</v>
      </c>
      <c r="P33" s="20">
        <v>26</v>
      </c>
      <c r="Q33" s="24" t="s">
        <v>8315</v>
      </c>
      <c r="R33" s="24" t="s">
        <v>8316</v>
      </c>
      <c r="S33" s="25">
        <v>42047.07640046296</v>
      </c>
      <c r="T33" s="25">
        <v>42077.034733796296</v>
      </c>
    </row>
    <row r="34" spans="1:20" x14ac:dyDescent="0.25">
      <c r="A34" s="20">
        <v>2886</v>
      </c>
      <c r="B34" s="21" t="s">
        <v>2886</v>
      </c>
      <c r="C34" s="20" t="s">
        <v>6996</v>
      </c>
      <c r="D34" s="22">
        <v>200</v>
      </c>
      <c r="E34" s="23">
        <v>10</v>
      </c>
      <c r="F34" s="20" t="s">
        <v>8220</v>
      </c>
      <c r="G34" s="20" t="s">
        <v>8223</v>
      </c>
      <c r="H34" s="20" t="s">
        <v>8245</v>
      </c>
      <c r="I34" s="20">
        <v>1442635140</v>
      </c>
      <c r="J34" s="20">
        <v>1442243484</v>
      </c>
      <c r="K34" s="20" t="b">
        <v>0</v>
      </c>
      <c r="L34" s="20">
        <v>1</v>
      </c>
      <c r="M34" s="20" t="b">
        <v>0</v>
      </c>
      <c r="N34" s="20" t="s">
        <v>8269</v>
      </c>
      <c r="O34" s="20">
        <v>5</v>
      </c>
      <c r="P34" s="20">
        <v>10</v>
      </c>
      <c r="Q34" s="24" t="s">
        <v>8315</v>
      </c>
      <c r="R34" s="24" t="s">
        <v>8316</v>
      </c>
      <c r="S34" s="25">
        <v>42261.632916666669</v>
      </c>
      <c r="T34" s="25">
        <v>42266.165972222225</v>
      </c>
    </row>
    <row r="35" spans="1:20" x14ac:dyDescent="0.25">
      <c r="A35" s="20">
        <v>2887</v>
      </c>
      <c r="B35" s="21" t="s">
        <v>2887</v>
      </c>
      <c r="C35" s="20" t="s">
        <v>6997</v>
      </c>
      <c r="D35" s="22">
        <v>3000</v>
      </c>
      <c r="E35" s="23">
        <v>5</v>
      </c>
      <c r="F35" s="20" t="s">
        <v>8220</v>
      </c>
      <c r="G35" s="20" t="s">
        <v>8223</v>
      </c>
      <c r="H35" s="20" t="s">
        <v>8245</v>
      </c>
      <c r="I35" s="20">
        <v>1420971324</v>
      </c>
      <c r="J35" s="20">
        <v>1418379324</v>
      </c>
      <c r="K35" s="20" t="b">
        <v>0</v>
      </c>
      <c r="L35" s="20">
        <v>1</v>
      </c>
      <c r="M35" s="20" t="b">
        <v>0</v>
      </c>
      <c r="N35" s="20" t="s">
        <v>8269</v>
      </c>
      <c r="O35" s="20">
        <v>0</v>
      </c>
      <c r="P35" s="20">
        <v>5</v>
      </c>
      <c r="Q35" s="24" t="s">
        <v>8315</v>
      </c>
      <c r="R35" s="24" t="s">
        <v>8316</v>
      </c>
      <c r="S35" s="25">
        <v>41985.427361111113</v>
      </c>
      <c r="T35" s="25">
        <v>42015.427361111113</v>
      </c>
    </row>
    <row r="36" spans="1:20" x14ac:dyDescent="0.25">
      <c r="A36" s="20">
        <v>2888</v>
      </c>
      <c r="B36" s="21" t="s">
        <v>2888</v>
      </c>
      <c r="C36" s="20" t="s">
        <v>6998</v>
      </c>
      <c r="D36" s="22">
        <v>30000</v>
      </c>
      <c r="E36" s="23">
        <v>0</v>
      </c>
      <c r="F36" s="20" t="s">
        <v>8220</v>
      </c>
      <c r="G36" s="20" t="s">
        <v>8223</v>
      </c>
      <c r="H36" s="20" t="s">
        <v>8245</v>
      </c>
      <c r="I36" s="20">
        <v>1413608340</v>
      </c>
      <c r="J36" s="20">
        <v>1412945440</v>
      </c>
      <c r="K36" s="20" t="b">
        <v>0</v>
      </c>
      <c r="L36" s="20">
        <v>0</v>
      </c>
      <c r="M36" s="20" t="b">
        <v>0</v>
      </c>
      <c r="N36" s="20" t="s">
        <v>8269</v>
      </c>
      <c r="O36" s="20">
        <v>0</v>
      </c>
      <c r="P36" s="20">
        <v>0</v>
      </c>
      <c r="Q36" s="24" t="s">
        <v>8315</v>
      </c>
      <c r="R36" s="24" t="s">
        <v>8316</v>
      </c>
      <c r="S36" s="25">
        <v>41922.535185185188</v>
      </c>
      <c r="T36" s="25">
        <v>41930.207638888889</v>
      </c>
    </row>
    <row r="37" spans="1:20" x14ac:dyDescent="0.25">
      <c r="A37" s="20">
        <v>2889</v>
      </c>
      <c r="B37" s="21" t="s">
        <v>2889</v>
      </c>
      <c r="C37" s="20" t="s">
        <v>6999</v>
      </c>
      <c r="D37" s="22">
        <v>3000</v>
      </c>
      <c r="E37" s="23">
        <v>1142</v>
      </c>
      <c r="F37" s="20" t="s">
        <v>8220</v>
      </c>
      <c r="G37" s="20" t="s">
        <v>8223</v>
      </c>
      <c r="H37" s="20" t="s">
        <v>8245</v>
      </c>
      <c r="I37" s="20">
        <v>1409344985</v>
      </c>
      <c r="J37" s="20">
        <v>1406752985</v>
      </c>
      <c r="K37" s="20" t="b">
        <v>0</v>
      </c>
      <c r="L37" s="20">
        <v>14</v>
      </c>
      <c r="M37" s="20" t="b">
        <v>0</v>
      </c>
      <c r="N37" s="20" t="s">
        <v>8269</v>
      </c>
      <c r="O37" s="20">
        <v>38</v>
      </c>
      <c r="P37" s="20">
        <v>81.569999999999993</v>
      </c>
      <c r="Q37" s="24" t="s">
        <v>8315</v>
      </c>
      <c r="R37" s="24" t="s">
        <v>8316</v>
      </c>
      <c r="S37" s="25">
        <v>41850.863252314812</v>
      </c>
      <c r="T37" s="25">
        <v>41880.863252314812</v>
      </c>
    </row>
    <row r="38" spans="1:20" x14ac:dyDescent="0.25">
      <c r="A38" s="20">
        <v>2890</v>
      </c>
      <c r="B38" s="21" t="s">
        <v>2890</v>
      </c>
      <c r="C38" s="20" t="s">
        <v>7000</v>
      </c>
      <c r="D38" s="22">
        <v>2000</v>
      </c>
      <c r="E38" s="23">
        <v>21</v>
      </c>
      <c r="F38" s="20" t="s">
        <v>8220</v>
      </c>
      <c r="G38" s="20" t="s">
        <v>8223</v>
      </c>
      <c r="H38" s="20" t="s">
        <v>8245</v>
      </c>
      <c r="I38" s="20">
        <v>1407553200</v>
      </c>
      <c r="J38" s="20">
        <v>1405100992</v>
      </c>
      <c r="K38" s="20" t="b">
        <v>0</v>
      </c>
      <c r="L38" s="20">
        <v>3</v>
      </c>
      <c r="M38" s="20" t="b">
        <v>0</v>
      </c>
      <c r="N38" s="20" t="s">
        <v>8269</v>
      </c>
      <c r="O38" s="20">
        <v>1</v>
      </c>
      <c r="P38" s="20">
        <v>7</v>
      </c>
      <c r="Q38" s="24" t="s">
        <v>8315</v>
      </c>
      <c r="R38" s="24" t="s">
        <v>8316</v>
      </c>
      <c r="S38" s="25">
        <v>41831.742962962962</v>
      </c>
      <c r="T38" s="25">
        <v>41860.125</v>
      </c>
    </row>
    <row r="39" spans="1:20" x14ac:dyDescent="0.25">
      <c r="A39" s="20">
        <v>2891</v>
      </c>
      <c r="B39" s="21" t="s">
        <v>2891</v>
      </c>
      <c r="C39" s="20" t="s">
        <v>7001</v>
      </c>
      <c r="D39" s="22">
        <v>10000</v>
      </c>
      <c r="E39" s="23">
        <v>273</v>
      </c>
      <c r="F39" s="20" t="s">
        <v>8220</v>
      </c>
      <c r="G39" s="20" t="s">
        <v>8223</v>
      </c>
      <c r="H39" s="20" t="s">
        <v>8245</v>
      </c>
      <c r="I39" s="20">
        <v>1460751128</v>
      </c>
      <c r="J39" s="20">
        <v>1455570728</v>
      </c>
      <c r="K39" s="20" t="b">
        <v>0</v>
      </c>
      <c r="L39" s="20">
        <v>10</v>
      </c>
      <c r="M39" s="20" t="b">
        <v>0</v>
      </c>
      <c r="N39" s="20" t="s">
        <v>8269</v>
      </c>
      <c r="O39" s="20">
        <v>3</v>
      </c>
      <c r="P39" s="20">
        <v>27.3</v>
      </c>
      <c r="Q39" s="24" t="s">
        <v>8315</v>
      </c>
      <c r="R39" s="24" t="s">
        <v>8316</v>
      </c>
      <c r="S39" s="25">
        <v>42415.883425925931</v>
      </c>
      <c r="T39" s="25">
        <v>42475.84175925926</v>
      </c>
    </row>
    <row r="40" spans="1:20" x14ac:dyDescent="0.25">
      <c r="A40" s="20">
        <v>2892</v>
      </c>
      <c r="B40" s="21" t="s">
        <v>2892</v>
      </c>
      <c r="C40" s="20" t="s">
        <v>7002</v>
      </c>
      <c r="D40" s="22">
        <v>5500</v>
      </c>
      <c r="E40" s="23">
        <v>500</v>
      </c>
      <c r="F40" s="20" t="s">
        <v>8220</v>
      </c>
      <c r="G40" s="20" t="s">
        <v>8223</v>
      </c>
      <c r="H40" s="20" t="s">
        <v>8245</v>
      </c>
      <c r="I40" s="20">
        <v>1409000400</v>
      </c>
      <c r="J40" s="20">
        <v>1408381704</v>
      </c>
      <c r="K40" s="20" t="b">
        <v>0</v>
      </c>
      <c r="L40" s="20">
        <v>17</v>
      </c>
      <c r="M40" s="20" t="b">
        <v>0</v>
      </c>
      <c r="N40" s="20" t="s">
        <v>8269</v>
      </c>
      <c r="O40" s="20">
        <v>9</v>
      </c>
      <c r="P40" s="20">
        <v>29.41</v>
      </c>
      <c r="Q40" s="24" t="s">
        <v>8315</v>
      </c>
      <c r="R40" s="24" t="s">
        <v>8316</v>
      </c>
      <c r="S40" s="25">
        <v>41869.714166666665</v>
      </c>
      <c r="T40" s="25">
        <v>41876.875</v>
      </c>
    </row>
    <row r="41" spans="1:20" x14ac:dyDescent="0.25">
      <c r="A41" s="20">
        <v>2893</v>
      </c>
      <c r="B41" s="21" t="s">
        <v>2893</v>
      </c>
      <c r="C41" s="20" t="s">
        <v>7003</v>
      </c>
      <c r="D41" s="22">
        <v>5000</v>
      </c>
      <c r="E41" s="23">
        <v>25</v>
      </c>
      <c r="F41" s="20" t="s">
        <v>8220</v>
      </c>
      <c r="G41" s="20" t="s">
        <v>8223</v>
      </c>
      <c r="H41" s="20" t="s">
        <v>8245</v>
      </c>
      <c r="I41" s="20">
        <v>1420768800</v>
      </c>
      <c r="J41" s="20">
        <v>1415644395</v>
      </c>
      <c r="K41" s="20" t="b">
        <v>0</v>
      </c>
      <c r="L41" s="20">
        <v>2</v>
      </c>
      <c r="M41" s="20" t="b">
        <v>0</v>
      </c>
      <c r="N41" s="20" t="s">
        <v>8269</v>
      </c>
      <c r="O41" s="20">
        <v>1</v>
      </c>
      <c r="P41" s="20">
        <v>12.5</v>
      </c>
      <c r="Q41" s="24" t="s">
        <v>8315</v>
      </c>
      <c r="R41" s="24" t="s">
        <v>8316</v>
      </c>
      <c r="S41" s="25">
        <v>41953.773090277777</v>
      </c>
      <c r="T41" s="25">
        <v>42013.083333333328</v>
      </c>
    </row>
    <row r="42" spans="1:20" x14ac:dyDescent="0.25">
      <c r="A42" s="20">
        <v>2894</v>
      </c>
      <c r="B42" s="21" t="s">
        <v>2894</v>
      </c>
      <c r="C42" s="20" t="s">
        <v>7004</v>
      </c>
      <c r="D42" s="22">
        <v>50000</v>
      </c>
      <c r="E42" s="23">
        <v>0</v>
      </c>
      <c r="F42" s="20" t="s">
        <v>8220</v>
      </c>
      <c r="G42" s="20" t="s">
        <v>8223</v>
      </c>
      <c r="H42" s="20" t="s">
        <v>8245</v>
      </c>
      <c r="I42" s="20">
        <v>1428100815</v>
      </c>
      <c r="J42" s="20">
        <v>1422920415</v>
      </c>
      <c r="K42" s="20" t="b">
        <v>0</v>
      </c>
      <c r="L42" s="20">
        <v>0</v>
      </c>
      <c r="M42" s="20" t="b">
        <v>0</v>
      </c>
      <c r="N42" s="20" t="s">
        <v>8269</v>
      </c>
      <c r="O42" s="20">
        <v>0</v>
      </c>
      <c r="P42" s="20">
        <v>0</v>
      </c>
      <c r="Q42" s="24" t="s">
        <v>8315</v>
      </c>
      <c r="R42" s="24" t="s">
        <v>8316</v>
      </c>
      <c r="S42" s="25">
        <v>42037.986284722225</v>
      </c>
      <c r="T42" s="25">
        <v>42097.944618055553</v>
      </c>
    </row>
    <row r="43" spans="1:20" x14ac:dyDescent="0.25">
      <c r="A43" s="20">
        <v>2895</v>
      </c>
      <c r="B43" s="21" t="s">
        <v>2895</v>
      </c>
      <c r="C43" s="20" t="s">
        <v>7005</v>
      </c>
      <c r="D43" s="22">
        <v>500</v>
      </c>
      <c r="E43" s="23">
        <v>23</v>
      </c>
      <c r="F43" s="20" t="s">
        <v>8220</v>
      </c>
      <c r="G43" s="20" t="s">
        <v>8223</v>
      </c>
      <c r="H43" s="20" t="s">
        <v>8245</v>
      </c>
      <c r="I43" s="20">
        <v>1403470800</v>
      </c>
      <c r="J43" s="20">
        <v>1403356792</v>
      </c>
      <c r="K43" s="20" t="b">
        <v>0</v>
      </c>
      <c r="L43" s="20">
        <v>4</v>
      </c>
      <c r="M43" s="20" t="b">
        <v>0</v>
      </c>
      <c r="N43" s="20" t="s">
        <v>8269</v>
      </c>
      <c r="O43" s="20">
        <v>5</v>
      </c>
      <c r="P43" s="20">
        <v>5.75</v>
      </c>
      <c r="Q43" s="24" t="s">
        <v>8315</v>
      </c>
      <c r="R43" s="24" t="s">
        <v>8316</v>
      </c>
      <c r="S43" s="25">
        <v>41811.555462962962</v>
      </c>
      <c r="T43" s="25">
        <v>41812.875</v>
      </c>
    </row>
    <row r="44" spans="1:20" x14ac:dyDescent="0.25">
      <c r="A44" s="20">
        <v>2896</v>
      </c>
      <c r="B44" s="21" t="s">
        <v>2896</v>
      </c>
      <c r="C44" s="20" t="s">
        <v>7006</v>
      </c>
      <c r="D44" s="22">
        <v>3000</v>
      </c>
      <c r="E44" s="23">
        <v>625</v>
      </c>
      <c r="F44" s="20" t="s">
        <v>8220</v>
      </c>
      <c r="G44" s="20" t="s">
        <v>8223</v>
      </c>
      <c r="H44" s="20" t="s">
        <v>8245</v>
      </c>
      <c r="I44" s="20">
        <v>1481522400</v>
      </c>
      <c r="J44" s="20">
        <v>1480283321</v>
      </c>
      <c r="K44" s="20" t="b">
        <v>0</v>
      </c>
      <c r="L44" s="20">
        <v>12</v>
      </c>
      <c r="M44" s="20" t="b">
        <v>0</v>
      </c>
      <c r="N44" s="20" t="s">
        <v>8269</v>
      </c>
      <c r="O44" s="20">
        <v>21</v>
      </c>
      <c r="P44" s="20">
        <v>52.08</v>
      </c>
      <c r="Q44" s="24" t="s">
        <v>8315</v>
      </c>
      <c r="R44" s="24" t="s">
        <v>8316</v>
      </c>
      <c r="S44" s="25">
        <v>42701.908807870372</v>
      </c>
      <c r="T44" s="25">
        <v>42716.25</v>
      </c>
    </row>
    <row r="45" spans="1:20" x14ac:dyDescent="0.25">
      <c r="A45" s="20">
        <v>2897</v>
      </c>
      <c r="B45" s="21" t="s">
        <v>2897</v>
      </c>
      <c r="C45" s="20" t="s">
        <v>7007</v>
      </c>
      <c r="D45" s="22">
        <v>12000</v>
      </c>
      <c r="E45" s="23">
        <v>550</v>
      </c>
      <c r="F45" s="20" t="s">
        <v>8220</v>
      </c>
      <c r="G45" s="20" t="s">
        <v>8223</v>
      </c>
      <c r="H45" s="20" t="s">
        <v>8245</v>
      </c>
      <c r="I45" s="20">
        <v>1444577345</v>
      </c>
      <c r="J45" s="20">
        <v>1441985458</v>
      </c>
      <c r="K45" s="20" t="b">
        <v>0</v>
      </c>
      <c r="L45" s="20">
        <v>3</v>
      </c>
      <c r="M45" s="20" t="b">
        <v>0</v>
      </c>
      <c r="N45" s="20" t="s">
        <v>8269</v>
      </c>
      <c r="O45" s="20">
        <v>5</v>
      </c>
      <c r="P45" s="20">
        <v>183.33</v>
      </c>
      <c r="Q45" s="24" t="s">
        <v>8315</v>
      </c>
      <c r="R45" s="24" t="s">
        <v>8316</v>
      </c>
      <c r="S45" s="25">
        <v>42258.646504629629</v>
      </c>
      <c r="T45" s="25">
        <v>42288.645196759258</v>
      </c>
    </row>
    <row r="46" spans="1:20" x14ac:dyDescent="0.25">
      <c r="A46" s="20">
        <v>2898</v>
      </c>
      <c r="B46" s="21" t="s">
        <v>2898</v>
      </c>
      <c r="C46" s="20" t="s">
        <v>7008</v>
      </c>
      <c r="D46" s="22">
        <v>7500</v>
      </c>
      <c r="E46" s="23">
        <v>316</v>
      </c>
      <c r="F46" s="20" t="s">
        <v>8220</v>
      </c>
      <c r="G46" s="20" t="s">
        <v>8223</v>
      </c>
      <c r="H46" s="20" t="s">
        <v>8245</v>
      </c>
      <c r="I46" s="20">
        <v>1446307053</v>
      </c>
      <c r="J46" s="20">
        <v>1443715053</v>
      </c>
      <c r="K46" s="20" t="b">
        <v>0</v>
      </c>
      <c r="L46" s="20">
        <v>12</v>
      </c>
      <c r="M46" s="20" t="b">
        <v>0</v>
      </c>
      <c r="N46" s="20" t="s">
        <v>8269</v>
      </c>
      <c r="O46" s="20">
        <v>4</v>
      </c>
      <c r="P46" s="20">
        <v>26.33</v>
      </c>
      <c r="Q46" s="24" t="s">
        <v>8315</v>
      </c>
      <c r="R46" s="24" t="s">
        <v>8316</v>
      </c>
      <c r="S46" s="25">
        <v>42278.664965277778</v>
      </c>
      <c r="T46" s="25">
        <v>42308.664965277778</v>
      </c>
    </row>
    <row r="47" spans="1:20" x14ac:dyDescent="0.25">
      <c r="A47" s="20">
        <v>2899</v>
      </c>
      <c r="B47" s="21" t="s">
        <v>2899</v>
      </c>
      <c r="C47" s="20" t="s">
        <v>7009</v>
      </c>
      <c r="D47" s="22">
        <v>10000</v>
      </c>
      <c r="E47" s="23">
        <v>0</v>
      </c>
      <c r="F47" s="20" t="s">
        <v>8220</v>
      </c>
      <c r="G47" s="20" t="s">
        <v>8223</v>
      </c>
      <c r="H47" s="20" t="s">
        <v>8245</v>
      </c>
      <c r="I47" s="20">
        <v>1469325158</v>
      </c>
      <c r="J47" s="20">
        <v>1464141158</v>
      </c>
      <c r="K47" s="20" t="b">
        <v>0</v>
      </c>
      <c r="L47" s="20">
        <v>0</v>
      </c>
      <c r="M47" s="20" t="b">
        <v>0</v>
      </c>
      <c r="N47" s="20" t="s">
        <v>8269</v>
      </c>
      <c r="O47" s="20">
        <v>0</v>
      </c>
      <c r="P47" s="20">
        <v>0</v>
      </c>
      <c r="Q47" s="24" t="s">
        <v>8315</v>
      </c>
      <c r="R47" s="24" t="s">
        <v>8316</v>
      </c>
      <c r="S47" s="25">
        <v>42515.078217592592</v>
      </c>
      <c r="T47" s="25">
        <v>42575.078217592592</v>
      </c>
    </row>
    <row r="48" spans="1:20" x14ac:dyDescent="0.25">
      <c r="A48" s="20">
        <v>2900</v>
      </c>
      <c r="B48" s="21" t="s">
        <v>2900</v>
      </c>
      <c r="C48" s="20" t="s">
        <v>7010</v>
      </c>
      <c r="D48" s="22">
        <v>5500</v>
      </c>
      <c r="E48" s="23">
        <v>3405</v>
      </c>
      <c r="F48" s="20" t="s">
        <v>8220</v>
      </c>
      <c r="G48" s="20" t="s">
        <v>8223</v>
      </c>
      <c r="H48" s="20" t="s">
        <v>8245</v>
      </c>
      <c r="I48" s="20">
        <v>1407562632</v>
      </c>
      <c r="J48" s="20">
        <v>1404970632</v>
      </c>
      <c r="K48" s="20" t="b">
        <v>0</v>
      </c>
      <c r="L48" s="20">
        <v>7</v>
      </c>
      <c r="M48" s="20" t="b">
        <v>0</v>
      </c>
      <c r="N48" s="20" t="s">
        <v>8269</v>
      </c>
      <c r="O48" s="20">
        <v>62</v>
      </c>
      <c r="P48" s="20">
        <v>486.43</v>
      </c>
      <c r="Q48" s="24" t="s">
        <v>8315</v>
      </c>
      <c r="R48" s="24" t="s">
        <v>8316</v>
      </c>
      <c r="S48" s="25">
        <v>41830.234166666669</v>
      </c>
      <c r="T48" s="25">
        <v>41860.234166666669</v>
      </c>
    </row>
    <row r="49" spans="1:20" x14ac:dyDescent="0.25">
      <c r="A49" s="20">
        <v>2901</v>
      </c>
      <c r="B49" s="21" t="s">
        <v>2901</v>
      </c>
      <c r="C49" s="20" t="s">
        <v>7011</v>
      </c>
      <c r="D49" s="22">
        <v>750</v>
      </c>
      <c r="E49" s="23">
        <v>6</v>
      </c>
      <c r="F49" s="20" t="s">
        <v>8220</v>
      </c>
      <c r="G49" s="20" t="s">
        <v>8223</v>
      </c>
      <c r="H49" s="20" t="s">
        <v>8245</v>
      </c>
      <c r="I49" s="20">
        <v>1423345339</v>
      </c>
      <c r="J49" s="20">
        <v>1418161339</v>
      </c>
      <c r="K49" s="20" t="b">
        <v>0</v>
      </c>
      <c r="L49" s="20">
        <v>2</v>
      </c>
      <c r="M49" s="20" t="b">
        <v>0</v>
      </c>
      <c r="N49" s="20" t="s">
        <v>8269</v>
      </c>
      <c r="O49" s="20">
        <v>1</v>
      </c>
      <c r="P49" s="20">
        <v>3</v>
      </c>
      <c r="Q49" s="24" t="s">
        <v>8315</v>
      </c>
      <c r="R49" s="24" t="s">
        <v>8316</v>
      </c>
      <c r="S49" s="25">
        <v>41982.904386574075</v>
      </c>
      <c r="T49" s="25">
        <v>42042.904386574075</v>
      </c>
    </row>
    <row r="50" spans="1:20" x14ac:dyDescent="0.25">
      <c r="A50" s="20">
        <v>2902</v>
      </c>
      <c r="B50" s="21" t="s">
        <v>2902</v>
      </c>
      <c r="C50" s="20" t="s">
        <v>7012</v>
      </c>
      <c r="D50" s="22">
        <v>150000</v>
      </c>
      <c r="E50" s="23">
        <v>25</v>
      </c>
      <c r="F50" s="20" t="s">
        <v>8220</v>
      </c>
      <c r="G50" s="20" t="s">
        <v>8223</v>
      </c>
      <c r="H50" s="20" t="s">
        <v>8245</v>
      </c>
      <c r="I50" s="20">
        <v>1440412396</v>
      </c>
      <c r="J50" s="20">
        <v>1437820396</v>
      </c>
      <c r="K50" s="20" t="b">
        <v>0</v>
      </c>
      <c r="L50" s="20">
        <v>1</v>
      </c>
      <c r="M50" s="20" t="b">
        <v>0</v>
      </c>
      <c r="N50" s="20" t="s">
        <v>8269</v>
      </c>
      <c r="O50" s="20">
        <v>0</v>
      </c>
      <c r="P50" s="20">
        <v>25</v>
      </c>
      <c r="Q50" s="24" t="s">
        <v>8315</v>
      </c>
      <c r="R50" s="24" t="s">
        <v>8316</v>
      </c>
      <c r="S50" s="25">
        <v>42210.439768518518</v>
      </c>
      <c r="T50" s="25">
        <v>42240.439768518518</v>
      </c>
    </row>
    <row r="51" spans="1:20" x14ac:dyDescent="0.25">
      <c r="A51" s="20">
        <v>2903</v>
      </c>
      <c r="B51" s="21" t="s">
        <v>2903</v>
      </c>
      <c r="C51" s="20" t="s">
        <v>7013</v>
      </c>
      <c r="D51" s="22">
        <v>5000</v>
      </c>
      <c r="E51" s="23">
        <v>39</v>
      </c>
      <c r="F51" s="20" t="s">
        <v>8220</v>
      </c>
      <c r="G51" s="20" t="s">
        <v>8223</v>
      </c>
      <c r="H51" s="20" t="s">
        <v>8245</v>
      </c>
      <c r="I51" s="20">
        <v>1441771218</v>
      </c>
      <c r="J51" s="20">
        <v>1436587218</v>
      </c>
      <c r="K51" s="20" t="b">
        <v>0</v>
      </c>
      <c r="L51" s="20">
        <v>4</v>
      </c>
      <c r="M51" s="20" t="b">
        <v>0</v>
      </c>
      <c r="N51" s="20" t="s">
        <v>8269</v>
      </c>
      <c r="O51" s="20">
        <v>1</v>
      </c>
      <c r="P51" s="20">
        <v>9.75</v>
      </c>
      <c r="Q51" s="24" t="s">
        <v>8315</v>
      </c>
      <c r="R51" s="24" t="s">
        <v>8316</v>
      </c>
      <c r="S51" s="25">
        <v>42196.166874999995</v>
      </c>
      <c r="T51" s="25">
        <v>42256.166874999995</v>
      </c>
    </row>
    <row r="52" spans="1:20" x14ac:dyDescent="0.25">
      <c r="A52" s="20">
        <v>2905</v>
      </c>
      <c r="B52" s="21" t="s">
        <v>2905</v>
      </c>
      <c r="C52" s="20" t="s">
        <v>7015</v>
      </c>
      <c r="D52" s="22">
        <v>3500</v>
      </c>
      <c r="E52" s="23">
        <v>622</v>
      </c>
      <c r="F52" s="20" t="s">
        <v>8220</v>
      </c>
      <c r="G52" s="20" t="s">
        <v>8223</v>
      </c>
      <c r="H52" s="20" t="s">
        <v>8245</v>
      </c>
      <c r="I52" s="20">
        <v>1473211313</v>
      </c>
      <c r="J52" s="20">
        <v>1472001713</v>
      </c>
      <c r="K52" s="20" t="b">
        <v>0</v>
      </c>
      <c r="L52" s="20">
        <v>17</v>
      </c>
      <c r="M52" s="20" t="b">
        <v>0</v>
      </c>
      <c r="N52" s="20" t="s">
        <v>8269</v>
      </c>
      <c r="O52" s="20">
        <v>18</v>
      </c>
      <c r="P52" s="20">
        <v>36.590000000000003</v>
      </c>
      <c r="Q52" s="24" t="s">
        <v>8315</v>
      </c>
      <c r="R52" s="24" t="s">
        <v>8316</v>
      </c>
      <c r="S52" s="25">
        <v>42606.056863425925</v>
      </c>
      <c r="T52" s="25">
        <v>42620.056863425925</v>
      </c>
    </row>
    <row r="53" spans="1:20" x14ac:dyDescent="0.25">
      <c r="A53" s="20">
        <v>2906</v>
      </c>
      <c r="B53" s="21" t="s">
        <v>2906</v>
      </c>
      <c r="C53" s="20" t="s">
        <v>7016</v>
      </c>
      <c r="D53" s="22">
        <v>6000</v>
      </c>
      <c r="E53" s="23">
        <v>565</v>
      </c>
      <c r="F53" s="20" t="s">
        <v>8220</v>
      </c>
      <c r="G53" s="20" t="s">
        <v>8223</v>
      </c>
      <c r="H53" s="20" t="s">
        <v>8245</v>
      </c>
      <c r="I53" s="20">
        <v>1438390800</v>
      </c>
      <c r="J53" s="20">
        <v>1436888066</v>
      </c>
      <c r="K53" s="20" t="b">
        <v>0</v>
      </c>
      <c r="L53" s="20">
        <v>7</v>
      </c>
      <c r="M53" s="20" t="b">
        <v>0</v>
      </c>
      <c r="N53" s="20" t="s">
        <v>8269</v>
      </c>
      <c r="O53" s="20">
        <v>9</v>
      </c>
      <c r="P53" s="20">
        <v>80.709999999999994</v>
      </c>
      <c r="Q53" s="24" t="s">
        <v>8315</v>
      </c>
      <c r="R53" s="24" t="s">
        <v>8316</v>
      </c>
      <c r="S53" s="25">
        <v>42199.648912037039</v>
      </c>
      <c r="T53" s="25">
        <v>42217.041666666672</v>
      </c>
    </row>
    <row r="54" spans="1:20" x14ac:dyDescent="0.25">
      <c r="A54" s="20">
        <v>2907</v>
      </c>
      <c r="B54" s="21" t="s">
        <v>2907</v>
      </c>
      <c r="C54" s="20" t="s">
        <v>7017</v>
      </c>
      <c r="D54" s="22">
        <v>2500</v>
      </c>
      <c r="E54" s="23">
        <v>2</v>
      </c>
      <c r="F54" s="20" t="s">
        <v>8220</v>
      </c>
      <c r="G54" s="20" t="s">
        <v>8223</v>
      </c>
      <c r="H54" s="20" t="s">
        <v>8245</v>
      </c>
      <c r="I54" s="20">
        <v>1463259837</v>
      </c>
      <c r="J54" s="20">
        <v>1458075837</v>
      </c>
      <c r="K54" s="20" t="b">
        <v>0</v>
      </c>
      <c r="L54" s="20">
        <v>2</v>
      </c>
      <c r="M54" s="20" t="b">
        <v>0</v>
      </c>
      <c r="N54" s="20" t="s">
        <v>8269</v>
      </c>
      <c r="O54" s="20">
        <v>0</v>
      </c>
      <c r="P54" s="20">
        <v>1</v>
      </c>
      <c r="Q54" s="24" t="s">
        <v>8315</v>
      </c>
      <c r="R54" s="24" t="s">
        <v>8316</v>
      </c>
      <c r="S54" s="25">
        <v>42444.877743055549</v>
      </c>
      <c r="T54" s="25">
        <v>42504.877743055549</v>
      </c>
    </row>
    <row r="55" spans="1:20" x14ac:dyDescent="0.25">
      <c r="A55" s="20">
        <v>2908</v>
      </c>
      <c r="B55" s="21" t="s">
        <v>2908</v>
      </c>
      <c r="C55" s="20" t="s">
        <v>7018</v>
      </c>
      <c r="D55" s="22">
        <v>9600</v>
      </c>
      <c r="E55" s="23">
        <v>264</v>
      </c>
      <c r="F55" s="20" t="s">
        <v>8220</v>
      </c>
      <c r="G55" s="20" t="s">
        <v>8223</v>
      </c>
      <c r="H55" s="20" t="s">
        <v>8245</v>
      </c>
      <c r="I55" s="20">
        <v>1465407219</v>
      </c>
      <c r="J55" s="20">
        <v>1462815219</v>
      </c>
      <c r="K55" s="20" t="b">
        <v>0</v>
      </c>
      <c r="L55" s="20">
        <v>5</v>
      </c>
      <c r="M55" s="20" t="b">
        <v>0</v>
      </c>
      <c r="N55" s="20" t="s">
        <v>8269</v>
      </c>
      <c r="O55" s="20">
        <v>3</v>
      </c>
      <c r="P55" s="20">
        <v>52.8</v>
      </c>
      <c r="Q55" s="24" t="s">
        <v>8315</v>
      </c>
      <c r="R55" s="24" t="s">
        <v>8316</v>
      </c>
      <c r="S55" s="25">
        <v>42499.731701388882</v>
      </c>
      <c r="T55" s="25">
        <v>42529.731701388882</v>
      </c>
    </row>
    <row r="56" spans="1:20" x14ac:dyDescent="0.25">
      <c r="A56" s="20">
        <v>2909</v>
      </c>
      <c r="B56" s="21" t="s">
        <v>2909</v>
      </c>
      <c r="C56" s="20" t="s">
        <v>7019</v>
      </c>
      <c r="D56" s="22">
        <v>180000</v>
      </c>
      <c r="E56" s="23">
        <v>20</v>
      </c>
      <c r="F56" s="20" t="s">
        <v>8220</v>
      </c>
      <c r="G56" s="20" t="s">
        <v>8223</v>
      </c>
      <c r="H56" s="20" t="s">
        <v>8245</v>
      </c>
      <c r="I56" s="20">
        <v>1416944760</v>
      </c>
      <c r="J56" s="20">
        <v>1413527001</v>
      </c>
      <c r="K56" s="20" t="b">
        <v>0</v>
      </c>
      <c r="L56" s="20">
        <v>1</v>
      </c>
      <c r="M56" s="20" t="b">
        <v>0</v>
      </c>
      <c r="N56" s="20" t="s">
        <v>8269</v>
      </c>
      <c r="O56" s="20">
        <v>0</v>
      </c>
      <c r="P56" s="20">
        <v>20</v>
      </c>
      <c r="Q56" s="24" t="s">
        <v>8315</v>
      </c>
      <c r="R56" s="24" t="s">
        <v>8316</v>
      </c>
      <c r="S56" s="25">
        <v>41929.266215277778</v>
      </c>
      <c r="T56" s="25">
        <v>41968.823611111111</v>
      </c>
    </row>
    <row r="57" spans="1:20" x14ac:dyDescent="0.25">
      <c r="A57" s="20">
        <v>2911</v>
      </c>
      <c r="B57" s="21" t="s">
        <v>2911</v>
      </c>
      <c r="C57" s="20" t="s">
        <v>7021</v>
      </c>
      <c r="D57" s="22">
        <v>1800</v>
      </c>
      <c r="E57" s="23">
        <v>657</v>
      </c>
      <c r="F57" s="20" t="s">
        <v>8220</v>
      </c>
      <c r="G57" s="20" t="s">
        <v>8223</v>
      </c>
      <c r="H57" s="20" t="s">
        <v>8245</v>
      </c>
      <c r="I57" s="20">
        <v>1435429626</v>
      </c>
      <c r="J57" s="20">
        <v>1431973626</v>
      </c>
      <c r="K57" s="20" t="b">
        <v>0</v>
      </c>
      <c r="L57" s="20">
        <v>14</v>
      </c>
      <c r="M57" s="20" t="b">
        <v>0</v>
      </c>
      <c r="N57" s="20" t="s">
        <v>8269</v>
      </c>
      <c r="O57" s="20">
        <v>37</v>
      </c>
      <c r="P57" s="20">
        <v>46.93</v>
      </c>
      <c r="Q57" s="24" t="s">
        <v>8315</v>
      </c>
      <c r="R57" s="24" t="s">
        <v>8316</v>
      </c>
      <c r="S57" s="25">
        <v>42142.768819444449</v>
      </c>
      <c r="T57" s="25">
        <v>42182.768819444449</v>
      </c>
    </row>
    <row r="58" spans="1:20" x14ac:dyDescent="0.25">
      <c r="A58" s="20">
        <v>2912</v>
      </c>
      <c r="B58" s="21" t="s">
        <v>2912</v>
      </c>
      <c r="C58" s="20" t="s">
        <v>7022</v>
      </c>
      <c r="D58" s="22">
        <v>14440</v>
      </c>
      <c r="E58" s="23">
        <v>2030</v>
      </c>
      <c r="F58" s="20" t="s">
        <v>8220</v>
      </c>
      <c r="G58" s="20" t="s">
        <v>8223</v>
      </c>
      <c r="H58" s="20" t="s">
        <v>8245</v>
      </c>
      <c r="I58" s="20">
        <v>1452827374</v>
      </c>
      <c r="J58" s="20">
        <v>1450235374</v>
      </c>
      <c r="K58" s="20" t="b">
        <v>0</v>
      </c>
      <c r="L58" s="20">
        <v>26</v>
      </c>
      <c r="M58" s="20" t="b">
        <v>0</v>
      </c>
      <c r="N58" s="20" t="s">
        <v>8269</v>
      </c>
      <c r="O58" s="20">
        <v>14</v>
      </c>
      <c r="P58" s="20">
        <v>78.08</v>
      </c>
      <c r="Q58" s="24" t="s">
        <v>8315</v>
      </c>
      <c r="R58" s="24" t="s">
        <v>8316</v>
      </c>
      <c r="S58" s="25">
        <v>42354.131643518514</v>
      </c>
      <c r="T58" s="25">
        <v>42384.131643518514</v>
      </c>
    </row>
    <row r="59" spans="1:20" x14ac:dyDescent="0.25">
      <c r="A59" s="20">
        <v>2913</v>
      </c>
      <c r="B59" s="21" t="s">
        <v>2913</v>
      </c>
      <c r="C59" s="20" t="s">
        <v>7023</v>
      </c>
      <c r="D59" s="22">
        <v>10000</v>
      </c>
      <c r="E59" s="23">
        <v>2</v>
      </c>
      <c r="F59" s="20" t="s">
        <v>8220</v>
      </c>
      <c r="G59" s="20" t="s">
        <v>8223</v>
      </c>
      <c r="H59" s="20" t="s">
        <v>8245</v>
      </c>
      <c r="I59" s="20">
        <v>1410041339</v>
      </c>
      <c r="J59" s="20">
        <v>1404857339</v>
      </c>
      <c r="K59" s="20" t="b">
        <v>0</v>
      </c>
      <c r="L59" s="20">
        <v>2</v>
      </c>
      <c r="M59" s="20" t="b">
        <v>0</v>
      </c>
      <c r="N59" s="20" t="s">
        <v>8269</v>
      </c>
      <c r="O59" s="20">
        <v>0</v>
      </c>
      <c r="P59" s="20">
        <v>1</v>
      </c>
      <c r="Q59" s="24" t="s">
        <v>8315</v>
      </c>
      <c r="R59" s="24" t="s">
        <v>8316</v>
      </c>
      <c r="S59" s="25">
        <v>41828.922905092593</v>
      </c>
      <c r="T59" s="25">
        <v>41888.922905092593</v>
      </c>
    </row>
    <row r="60" spans="1:20" x14ac:dyDescent="0.25">
      <c r="A60" s="20">
        <v>2917</v>
      </c>
      <c r="B60" s="21" t="s">
        <v>2917</v>
      </c>
      <c r="C60" s="20" t="s">
        <v>7027</v>
      </c>
      <c r="D60" s="22">
        <v>2000</v>
      </c>
      <c r="E60" s="23">
        <v>437</v>
      </c>
      <c r="F60" s="20" t="s">
        <v>8220</v>
      </c>
      <c r="G60" s="20" t="s">
        <v>8223</v>
      </c>
      <c r="H60" s="20" t="s">
        <v>8245</v>
      </c>
      <c r="I60" s="20">
        <v>1442381847</v>
      </c>
      <c r="J60" s="20">
        <v>1440826647</v>
      </c>
      <c r="K60" s="20" t="b">
        <v>0</v>
      </c>
      <c r="L60" s="20">
        <v>9</v>
      </c>
      <c r="M60" s="20" t="b">
        <v>0</v>
      </c>
      <c r="N60" s="20" t="s">
        <v>8269</v>
      </c>
      <c r="O60" s="20">
        <v>22</v>
      </c>
      <c r="P60" s="20">
        <v>48.56</v>
      </c>
      <c r="Q60" s="24" t="s">
        <v>8315</v>
      </c>
      <c r="R60" s="24" t="s">
        <v>8316</v>
      </c>
      <c r="S60" s="25">
        <v>42245.234340277777</v>
      </c>
      <c r="T60" s="25">
        <v>42263.234340277777</v>
      </c>
    </row>
    <row r="61" spans="1:20" x14ac:dyDescent="0.25">
      <c r="A61" s="20">
        <v>2918</v>
      </c>
      <c r="B61" s="21" t="s">
        <v>2918</v>
      </c>
      <c r="C61" s="20" t="s">
        <v>7028</v>
      </c>
      <c r="D61" s="22">
        <v>5000</v>
      </c>
      <c r="E61" s="23">
        <v>1362</v>
      </c>
      <c r="F61" s="20" t="s">
        <v>8220</v>
      </c>
      <c r="G61" s="20" t="s">
        <v>8223</v>
      </c>
      <c r="H61" s="20" t="s">
        <v>8245</v>
      </c>
      <c r="I61" s="20">
        <v>1446131207</v>
      </c>
      <c r="J61" s="20">
        <v>1443712007</v>
      </c>
      <c r="K61" s="20" t="b">
        <v>0</v>
      </c>
      <c r="L61" s="20">
        <v>20</v>
      </c>
      <c r="M61" s="20" t="b">
        <v>0</v>
      </c>
      <c r="N61" s="20" t="s">
        <v>8269</v>
      </c>
      <c r="O61" s="20">
        <v>27</v>
      </c>
      <c r="P61" s="20">
        <v>68.099999999999994</v>
      </c>
      <c r="Q61" s="24" t="s">
        <v>8315</v>
      </c>
      <c r="R61" s="24" t="s">
        <v>8316</v>
      </c>
      <c r="S61" s="25">
        <v>42278.629710648151</v>
      </c>
      <c r="T61" s="25">
        <v>42306.629710648151</v>
      </c>
    </row>
    <row r="62" spans="1:20" x14ac:dyDescent="0.25">
      <c r="A62" s="20">
        <v>2919</v>
      </c>
      <c r="B62" s="21" t="s">
        <v>2919</v>
      </c>
      <c r="C62" s="20" t="s">
        <v>7029</v>
      </c>
      <c r="D62" s="22">
        <v>600</v>
      </c>
      <c r="E62" s="23">
        <v>51</v>
      </c>
      <c r="F62" s="20" t="s">
        <v>8220</v>
      </c>
      <c r="G62" s="20" t="s">
        <v>8223</v>
      </c>
      <c r="H62" s="20" t="s">
        <v>8245</v>
      </c>
      <c r="I62" s="20">
        <v>1407250329</v>
      </c>
      <c r="J62" s="20">
        <v>1404658329</v>
      </c>
      <c r="K62" s="20" t="b">
        <v>0</v>
      </c>
      <c r="L62" s="20">
        <v>6</v>
      </c>
      <c r="M62" s="20" t="b">
        <v>0</v>
      </c>
      <c r="N62" s="20" t="s">
        <v>8269</v>
      </c>
      <c r="O62" s="20">
        <v>9</v>
      </c>
      <c r="P62" s="20">
        <v>8.5</v>
      </c>
      <c r="Q62" s="24" t="s">
        <v>8315</v>
      </c>
      <c r="R62" s="24" t="s">
        <v>8316</v>
      </c>
      <c r="S62" s="25">
        <v>41826.61954861111</v>
      </c>
      <c r="T62" s="25">
        <v>41856.61954861111</v>
      </c>
    </row>
    <row r="63" spans="1:20" x14ac:dyDescent="0.25">
      <c r="A63" s="20">
        <v>3728</v>
      </c>
      <c r="B63" s="21" t="s">
        <v>3725</v>
      </c>
      <c r="C63" s="20" t="s">
        <v>7838</v>
      </c>
      <c r="D63" s="22">
        <v>20000</v>
      </c>
      <c r="E63" s="23">
        <v>1862</v>
      </c>
      <c r="F63" s="20" t="s">
        <v>8220</v>
      </c>
      <c r="G63" s="20" t="s">
        <v>8223</v>
      </c>
      <c r="H63" s="20" t="s">
        <v>8245</v>
      </c>
      <c r="I63" s="20">
        <v>1439957176</v>
      </c>
      <c r="J63" s="20">
        <v>1437365176</v>
      </c>
      <c r="K63" s="20" t="b">
        <v>0</v>
      </c>
      <c r="L63" s="20">
        <v>31</v>
      </c>
      <c r="M63" s="20" t="b">
        <v>0</v>
      </c>
      <c r="N63" s="20" t="s">
        <v>8269</v>
      </c>
      <c r="O63" s="20">
        <v>9</v>
      </c>
      <c r="P63" s="20">
        <v>60.06</v>
      </c>
      <c r="Q63" s="24" t="s">
        <v>8315</v>
      </c>
      <c r="R63" s="24" t="s">
        <v>8316</v>
      </c>
      <c r="S63" s="25">
        <v>42205.171018518522</v>
      </c>
      <c r="T63" s="25">
        <v>42235.171018518522</v>
      </c>
    </row>
    <row r="64" spans="1:20" x14ac:dyDescent="0.25">
      <c r="A64" s="20">
        <v>3729</v>
      </c>
      <c r="B64" s="21" t="s">
        <v>3726</v>
      </c>
      <c r="C64" s="20" t="s">
        <v>7839</v>
      </c>
      <c r="D64" s="22">
        <v>5000</v>
      </c>
      <c r="E64" s="23">
        <v>362</v>
      </c>
      <c r="F64" s="20" t="s">
        <v>8220</v>
      </c>
      <c r="G64" s="20" t="s">
        <v>8223</v>
      </c>
      <c r="H64" s="20" t="s">
        <v>8245</v>
      </c>
      <c r="I64" s="20">
        <v>1427082912</v>
      </c>
      <c r="J64" s="20">
        <v>1423198512</v>
      </c>
      <c r="K64" s="20" t="b">
        <v>0</v>
      </c>
      <c r="L64" s="20">
        <v>5</v>
      </c>
      <c r="M64" s="20" t="b">
        <v>0</v>
      </c>
      <c r="N64" s="20" t="s">
        <v>8269</v>
      </c>
      <c r="O64" s="20">
        <v>7</v>
      </c>
      <c r="P64" s="20">
        <v>72.400000000000006</v>
      </c>
      <c r="Q64" s="24" t="s">
        <v>8315</v>
      </c>
      <c r="R64" s="24" t="s">
        <v>8316</v>
      </c>
      <c r="S64" s="25">
        <v>42041.205000000002</v>
      </c>
      <c r="T64" s="25">
        <v>42086.16333333333</v>
      </c>
    </row>
    <row r="65" spans="1:20" x14ac:dyDescent="0.25">
      <c r="A65" s="20">
        <v>3730</v>
      </c>
      <c r="B65" s="21" t="s">
        <v>3727</v>
      </c>
      <c r="C65" s="20" t="s">
        <v>7840</v>
      </c>
      <c r="D65" s="22">
        <v>1000</v>
      </c>
      <c r="E65" s="23">
        <v>100</v>
      </c>
      <c r="F65" s="20" t="s">
        <v>8220</v>
      </c>
      <c r="G65" s="20" t="s">
        <v>8223</v>
      </c>
      <c r="H65" s="20" t="s">
        <v>8245</v>
      </c>
      <c r="I65" s="20">
        <v>1439828159</v>
      </c>
      <c r="J65" s="20">
        <v>1437236159</v>
      </c>
      <c r="K65" s="20" t="b">
        <v>0</v>
      </c>
      <c r="L65" s="20">
        <v>1</v>
      </c>
      <c r="M65" s="20" t="b">
        <v>0</v>
      </c>
      <c r="N65" s="20" t="s">
        <v>8269</v>
      </c>
      <c r="O65" s="20">
        <v>10</v>
      </c>
      <c r="P65" s="20">
        <v>100</v>
      </c>
      <c r="Q65" s="24" t="s">
        <v>8315</v>
      </c>
      <c r="R65" s="24" t="s">
        <v>8316</v>
      </c>
      <c r="S65" s="25">
        <v>42203.677766203706</v>
      </c>
      <c r="T65" s="25">
        <v>42233.677766203706</v>
      </c>
    </row>
    <row r="66" spans="1:20" x14ac:dyDescent="0.25">
      <c r="A66" s="20">
        <v>3731</v>
      </c>
      <c r="B66" s="21" t="s">
        <v>3728</v>
      </c>
      <c r="C66" s="20" t="s">
        <v>7841</v>
      </c>
      <c r="D66" s="22">
        <v>5500</v>
      </c>
      <c r="E66" s="23">
        <v>620</v>
      </c>
      <c r="F66" s="20" t="s">
        <v>8220</v>
      </c>
      <c r="G66" s="20" t="s">
        <v>8223</v>
      </c>
      <c r="H66" s="20" t="s">
        <v>8245</v>
      </c>
      <c r="I66" s="20">
        <v>1420860180</v>
      </c>
      <c r="J66" s="20">
        <v>1418234646</v>
      </c>
      <c r="K66" s="20" t="b">
        <v>0</v>
      </c>
      <c r="L66" s="20">
        <v>12</v>
      </c>
      <c r="M66" s="20" t="b">
        <v>0</v>
      </c>
      <c r="N66" s="20" t="s">
        <v>8269</v>
      </c>
      <c r="O66" s="20">
        <v>11</v>
      </c>
      <c r="P66" s="20">
        <v>51.67</v>
      </c>
      <c r="Q66" s="24" t="s">
        <v>8315</v>
      </c>
      <c r="R66" s="24" t="s">
        <v>8316</v>
      </c>
      <c r="S66" s="25">
        <v>41983.752847222218</v>
      </c>
      <c r="T66" s="25">
        <v>42014.140972222223</v>
      </c>
    </row>
    <row r="67" spans="1:20" x14ac:dyDescent="0.25">
      <c r="A67" s="20">
        <v>3733</v>
      </c>
      <c r="B67" s="21" t="s">
        <v>3730</v>
      </c>
      <c r="C67" s="20" t="s">
        <v>7843</v>
      </c>
      <c r="D67" s="22">
        <v>1500</v>
      </c>
      <c r="E67" s="23">
        <v>0</v>
      </c>
      <c r="F67" s="20" t="s">
        <v>8220</v>
      </c>
      <c r="G67" s="20" t="s">
        <v>8223</v>
      </c>
      <c r="H67" s="20" t="s">
        <v>8245</v>
      </c>
      <c r="I67" s="20">
        <v>1429396200</v>
      </c>
      <c r="J67" s="20">
        <v>1428539708</v>
      </c>
      <c r="K67" s="20" t="b">
        <v>0</v>
      </c>
      <c r="L67" s="20">
        <v>0</v>
      </c>
      <c r="M67" s="20" t="b">
        <v>0</v>
      </c>
      <c r="N67" s="20" t="s">
        <v>8269</v>
      </c>
      <c r="O67" s="20">
        <v>0</v>
      </c>
      <c r="P67" s="20">
        <v>0</v>
      </c>
      <c r="Q67" s="24" t="s">
        <v>8315</v>
      </c>
      <c r="R67" s="24" t="s">
        <v>8316</v>
      </c>
      <c r="S67" s="25">
        <v>42103.024398148147</v>
      </c>
      <c r="T67" s="25">
        <v>42112.9375</v>
      </c>
    </row>
    <row r="68" spans="1:20" x14ac:dyDescent="0.25">
      <c r="A68" s="20">
        <v>3734</v>
      </c>
      <c r="B68" s="21" t="s">
        <v>3731</v>
      </c>
      <c r="C68" s="20" t="s">
        <v>7844</v>
      </c>
      <c r="D68" s="22">
        <v>1500</v>
      </c>
      <c r="E68" s="23">
        <v>427</v>
      </c>
      <c r="F68" s="20" t="s">
        <v>8220</v>
      </c>
      <c r="G68" s="20" t="s">
        <v>8223</v>
      </c>
      <c r="H68" s="20" t="s">
        <v>8245</v>
      </c>
      <c r="I68" s="20">
        <v>1432589896</v>
      </c>
      <c r="J68" s="20">
        <v>1427405896</v>
      </c>
      <c r="K68" s="20" t="b">
        <v>0</v>
      </c>
      <c r="L68" s="20">
        <v>7</v>
      </c>
      <c r="M68" s="20" t="b">
        <v>0</v>
      </c>
      <c r="N68" s="20" t="s">
        <v>8269</v>
      </c>
      <c r="O68" s="20">
        <v>28</v>
      </c>
      <c r="P68" s="20">
        <v>61</v>
      </c>
      <c r="Q68" s="24" t="s">
        <v>8315</v>
      </c>
      <c r="R68" s="24" t="s">
        <v>8316</v>
      </c>
      <c r="S68" s="25">
        <v>42089.901574074072</v>
      </c>
      <c r="T68" s="25">
        <v>42149.901574074072</v>
      </c>
    </row>
    <row r="69" spans="1:20" x14ac:dyDescent="0.25">
      <c r="A69" s="20">
        <v>3737</v>
      </c>
      <c r="B69" s="21" t="s">
        <v>3734</v>
      </c>
      <c r="C69" s="20" t="s">
        <v>7847</v>
      </c>
      <c r="D69" s="22">
        <v>700</v>
      </c>
      <c r="E69" s="23">
        <v>150</v>
      </c>
      <c r="F69" s="20" t="s">
        <v>8220</v>
      </c>
      <c r="G69" s="20" t="s">
        <v>8223</v>
      </c>
      <c r="H69" s="20" t="s">
        <v>8245</v>
      </c>
      <c r="I69" s="20">
        <v>1447311540</v>
      </c>
      <c r="J69" s="20">
        <v>1445358903</v>
      </c>
      <c r="K69" s="20" t="b">
        <v>0</v>
      </c>
      <c r="L69" s="20">
        <v>4</v>
      </c>
      <c r="M69" s="20" t="b">
        <v>0</v>
      </c>
      <c r="N69" s="20" t="s">
        <v>8269</v>
      </c>
      <c r="O69" s="20">
        <v>21</v>
      </c>
      <c r="P69" s="20">
        <v>37.5</v>
      </c>
      <c r="Q69" s="24" t="s">
        <v>8315</v>
      </c>
      <c r="R69" s="24" t="s">
        <v>8316</v>
      </c>
      <c r="S69" s="25">
        <v>42297.691006944442</v>
      </c>
      <c r="T69" s="25">
        <v>42320.290972222225</v>
      </c>
    </row>
    <row r="70" spans="1:20" x14ac:dyDescent="0.25">
      <c r="A70" s="20">
        <v>3740</v>
      </c>
      <c r="B70" s="21" t="s">
        <v>3737</v>
      </c>
      <c r="C70" s="20" t="s">
        <v>7850</v>
      </c>
      <c r="D70" s="22">
        <v>2000</v>
      </c>
      <c r="E70" s="23">
        <v>358</v>
      </c>
      <c r="F70" s="20" t="s">
        <v>8220</v>
      </c>
      <c r="G70" s="20" t="s">
        <v>8223</v>
      </c>
      <c r="H70" s="20" t="s">
        <v>8245</v>
      </c>
      <c r="I70" s="20">
        <v>1407808438</v>
      </c>
      <c r="J70" s="20">
        <v>1405217355</v>
      </c>
      <c r="K70" s="20" t="b">
        <v>0</v>
      </c>
      <c r="L70" s="20">
        <v>14</v>
      </c>
      <c r="M70" s="20" t="b">
        <v>0</v>
      </c>
      <c r="N70" s="20" t="s">
        <v>8269</v>
      </c>
      <c r="O70" s="20">
        <v>18</v>
      </c>
      <c r="P70" s="20">
        <v>25.57</v>
      </c>
      <c r="Q70" s="24" t="s">
        <v>8315</v>
      </c>
      <c r="R70" s="24" t="s">
        <v>8316</v>
      </c>
      <c r="S70" s="25">
        <v>41833.089756944442</v>
      </c>
      <c r="T70" s="25">
        <v>41863.079143518517</v>
      </c>
    </row>
    <row r="71" spans="1:20" x14ac:dyDescent="0.25">
      <c r="A71" s="20">
        <v>3741</v>
      </c>
      <c r="B71" s="21" t="s">
        <v>3738</v>
      </c>
      <c r="C71" s="20" t="s">
        <v>7851</v>
      </c>
      <c r="D71" s="22">
        <v>20000</v>
      </c>
      <c r="E71" s="23">
        <v>0</v>
      </c>
      <c r="F71" s="20" t="s">
        <v>8220</v>
      </c>
      <c r="G71" s="20" t="s">
        <v>8223</v>
      </c>
      <c r="H71" s="20" t="s">
        <v>8245</v>
      </c>
      <c r="I71" s="20">
        <v>1450389950</v>
      </c>
      <c r="J71" s="20">
        <v>1447797950</v>
      </c>
      <c r="K71" s="20" t="b">
        <v>0</v>
      </c>
      <c r="L71" s="20">
        <v>0</v>
      </c>
      <c r="M71" s="20" t="b">
        <v>0</v>
      </c>
      <c r="N71" s="20" t="s">
        <v>8269</v>
      </c>
      <c r="O71" s="20">
        <v>0</v>
      </c>
      <c r="P71" s="20">
        <v>0</v>
      </c>
      <c r="Q71" s="24" t="s">
        <v>8315</v>
      </c>
      <c r="R71" s="24" t="s">
        <v>8316</v>
      </c>
      <c r="S71" s="25">
        <v>42325.920717592591</v>
      </c>
      <c r="T71" s="25">
        <v>42355.920717592591</v>
      </c>
    </row>
    <row r="72" spans="1:20" x14ac:dyDescent="0.25">
      <c r="A72" s="20">
        <v>3742</v>
      </c>
      <c r="B72" s="21" t="s">
        <v>3739</v>
      </c>
      <c r="C72" s="20" t="s">
        <v>7852</v>
      </c>
      <c r="D72" s="22">
        <v>5000</v>
      </c>
      <c r="E72" s="23">
        <v>100</v>
      </c>
      <c r="F72" s="20" t="s">
        <v>8220</v>
      </c>
      <c r="G72" s="20" t="s">
        <v>8223</v>
      </c>
      <c r="H72" s="20" t="s">
        <v>8245</v>
      </c>
      <c r="I72" s="20">
        <v>1409980144</v>
      </c>
      <c r="J72" s="20">
        <v>1407388144</v>
      </c>
      <c r="K72" s="20" t="b">
        <v>0</v>
      </c>
      <c r="L72" s="20">
        <v>4</v>
      </c>
      <c r="M72" s="20" t="b">
        <v>0</v>
      </c>
      <c r="N72" s="20" t="s">
        <v>8269</v>
      </c>
      <c r="O72" s="20">
        <v>2</v>
      </c>
      <c r="P72" s="20">
        <v>25</v>
      </c>
      <c r="Q72" s="24" t="s">
        <v>8315</v>
      </c>
      <c r="R72" s="24" t="s">
        <v>8316</v>
      </c>
      <c r="S72" s="25">
        <v>41858.214629629627</v>
      </c>
      <c r="T72" s="25">
        <v>41888.214629629627</v>
      </c>
    </row>
    <row r="73" spans="1:20" x14ac:dyDescent="0.25">
      <c r="A73" s="20">
        <v>3743</v>
      </c>
      <c r="B73" s="21" t="s">
        <v>3740</v>
      </c>
      <c r="C73" s="20" t="s">
        <v>7853</v>
      </c>
      <c r="D73" s="22">
        <v>2200</v>
      </c>
      <c r="E73" s="23">
        <v>0</v>
      </c>
      <c r="F73" s="20" t="s">
        <v>8220</v>
      </c>
      <c r="G73" s="20" t="s">
        <v>8223</v>
      </c>
      <c r="H73" s="20" t="s">
        <v>8245</v>
      </c>
      <c r="I73" s="20">
        <v>1404406964</v>
      </c>
      <c r="J73" s="20">
        <v>1401814964</v>
      </c>
      <c r="K73" s="20" t="b">
        <v>0</v>
      </c>
      <c r="L73" s="20">
        <v>0</v>
      </c>
      <c r="M73" s="20" t="b">
        <v>0</v>
      </c>
      <c r="N73" s="20" t="s">
        <v>8269</v>
      </c>
      <c r="O73" s="20">
        <v>0</v>
      </c>
      <c r="P73" s="20">
        <v>0</v>
      </c>
      <c r="Q73" s="24" t="s">
        <v>8315</v>
      </c>
      <c r="R73" s="24" t="s">
        <v>8316</v>
      </c>
      <c r="S73" s="25">
        <v>41793.710231481484</v>
      </c>
      <c r="T73" s="25">
        <v>41823.710231481484</v>
      </c>
    </row>
    <row r="74" spans="1:20" x14ac:dyDescent="0.25">
      <c r="A74" s="20">
        <v>3744</v>
      </c>
      <c r="B74" s="21" t="s">
        <v>3741</v>
      </c>
      <c r="C74" s="20" t="s">
        <v>7854</v>
      </c>
      <c r="D74" s="22">
        <v>1200</v>
      </c>
      <c r="E74" s="23">
        <v>0</v>
      </c>
      <c r="F74" s="20" t="s">
        <v>8220</v>
      </c>
      <c r="G74" s="20" t="s">
        <v>8223</v>
      </c>
      <c r="H74" s="20" t="s">
        <v>8245</v>
      </c>
      <c r="I74" s="20">
        <v>1404532740</v>
      </c>
      <c r="J74" s="20">
        <v>1401823952</v>
      </c>
      <c r="K74" s="20" t="b">
        <v>0</v>
      </c>
      <c r="L74" s="20">
        <v>0</v>
      </c>
      <c r="M74" s="20" t="b">
        <v>0</v>
      </c>
      <c r="N74" s="20" t="s">
        <v>8269</v>
      </c>
      <c r="O74" s="20">
        <v>0</v>
      </c>
      <c r="P74" s="20">
        <v>0</v>
      </c>
      <c r="Q74" s="24" t="s">
        <v>8315</v>
      </c>
      <c r="R74" s="24" t="s">
        <v>8316</v>
      </c>
      <c r="S74" s="25">
        <v>41793.814259259263</v>
      </c>
      <c r="T74" s="25">
        <v>41825.165972222225</v>
      </c>
    </row>
    <row r="75" spans="1:20" x14ac:dyDescent="0.25">
      <c r="A75" s="20">
        <v>3745</v>
      </c>
      <c r="B75" s="21" t="s">
        <v>3742</v>
      </c>
      <c r="C75" s="20" t="s">
        <v>7855</v>
      </c>
      <c r="D75" s="22">
        <v>100</v>
      </c>
      <c r="E75" s="23">
        <v>10</v>
      </c>
      <c r="F75" s="20" t="s">
        <v>8220</v>
      </c>
      <c r="G75" s="20" t="s">
        <v>8223</v>
      </c>
      <c r="H75" s="20" t="s">
        <v>8245</v>
      </c>
      <c r="I75" s="20">
        <v>1407689102</v>
      </c>
      <c r="J75" s="20">
        <v>1405097102</v>
      </c>
      <c r="K75" s="20" t="b">
        <v>0</v>
      </c>
      <c r="L75" s="20">
        <v>1</v>
      </c>
      <c r="M75" s="20" t="b">
        <v>0</v>
      </c>
      <c r="N75" s="20" t="s">
        <v>8269</v>
      </c>
      <c r="O75" s="20">
        <v>10</v>
      </c>
      <c r="P75" s="20">
        <v>10</v>
      </c>
      <c r="Q75" s="24" t="s">
        <v>8315</v>
      </c>
      <c r="R75" s="24" t="s">
        <v>8316</v>
      </c>
      <c r="S75" s="25">
        <v>41831.697939814818</v>
      </c>
      <c r="T75" s="25">
        <v>41861.697939814818</v>
      </c>
    </row>
    <row r="76" spans="1:20" x14ac:dyDescent="0.25">
      <c r="A76" s="20">
        <v>3746</v>
      </c>
      <c r="B76" s="21" t="s">
        <v>3743</v>
      </c>
      <c r="C76" s="20" t="s">
        <v>7856</v>
      </c>
      <c r="D76" s="22">
        <v>8500</v>
      </c>
      <c r="E76" s="23">
        <v>202</v>
      </c>
      <c r="F76" s="20" t="s">
        <v>8220</v>
      </c>
      <c r="G76" s="20" t="s">
        <v>8223</v>
      </c>
      <c r="H76" s="20" t="s">
        <v>8245</v>
      </c>
      <c r="I76" s="20">
        <v>1475918439</v>
      </c>
      <c r="J76" s="20">
        <v>1473326439</v>
      </c>
      <c r="K76" s="20" t="b">
        <v>0</v>
      </c>
      <c r="L76" s="20">
        <v>1</v>
      </c>
      <c r="M76" s="20" t="b">
        <v>0</v>
      </c>
      <c r="N76" s="20" t="s">
        <v>8269</v>
      </c>
      <c r="O76" s="20">
        <v>2</v>
      </c>
      <c r="P76" s="20">
        <v>202</v>
      </c>
      <c r="Q76" s="24" t="s">
        <v>8315</v>
      </c>
      <c r="R76" s="24" t="s">
        <v>8316</v>
      </c>
      <c r="S76" s="25">
        <v>42621.389340277776</v>
      </c>
      <c r="T76" s="25">
        <v>42651.389340277776</v>
      </c>
    </row>
    <row r="77" spans="1:20" x14ac:dyDescent="0.25">
      <c r="A77" s="20">
        <v>3841</v>
      </c>
      <c r="B77" s="21" t="s">
        <v>3838</v>
      </c>
      <c r="C77" s="20" t="s">
        <v>7950</v>
      </c>
      <c r="D77" s="22">
        <v>10000</v>
      </c>
      <c r="E77" s="23">
        <v>872</v>
      </c>
      <c r="F77" s="20" t="s">
        <v>8220</v>
      </c>
      <c r="G77" s="20" t="s">
        <v>8223</v>
      </c>
      <c r="H77" s="20" t="s">
        <v>8245</v>
      </c>
      <c r="I77" s="20">
        <v>1405882287</v>
      </c>
      <c r="J77" s="20">
        <v>1400698287</v>
      </c>
      <c r="K77" s="20" t="b">
        <v>1</v>
      </c>
      <c r="L77" s="20">
        <v>34</v>
      </c>
      <c r="M77" s="20" t="b">
        <v>0</v>
      </c>
      <c r="N77" s="20" t="s">
        <v>8269</v>
      </c>
      <c r="O77" s="20">
        <v>9</v>
      </c>
      <c r="P77" s="20">
        <v>25.65</v>
      </c>
      <c r="Q77" s="24" t="s">
        <v>8315</v>
      </c>
      <c r="R77" s="24" t="s">
        <v>8316</v>
      </c>
      <c r="S77" s="25">
        <v>41780.785729166666</v>
      </c>
      <c r="T77" s="25">
        <v>41840.785729166666</v>
      </c>
    </row>
    <row r="78" spans="1:20" x14ac:dyDescent="0.25">
      <c r="A78" s="20">
        <v>3843</v>
      </c>
      <c r="B78" s="21" t="s">
        <v>3840</v>
      </c>
      <c r="C78" s="20" t="s">
        <v>7952</v>
      </c>
      <c r="D78" s="22">
        <v>5000</v>
      </c>
      <c r="E78" s="23">
        <v>1065</v>
      </c>
      <c r="F78" s="20" t="s">
        <v>8220</v>
      </c>
      <c r="G78" s="20" t="s">
        <v>8223</v>
      </c>
      <c r="H78" s="20" t="s">
        <v>8245</v>
      </c>
      <c r="I78" s="20">
        <v>1401587064</v>
      </c>
      <c r="J78" s="20">
        <v>1399427064</v>
      </c>
      <c r="K78" s="20" t="b">
        <v>1</v>
      </c>
      <c r="L78" s="20">
        <v>19</v>
      </c>
      <c r="M78" s="20" t="b">
        <v>0</v>
      </c>
      <c r="N78" s="20" t="s">
        <v>8269</v>
      </c>
      <c r="O78" s="20">
        <v>21</v>
      </c>
      <c r="P78" s="20">
        <v>56.05</v>
      </c>
      <c r="Q78" s="24" t="s">
        <v>8315</v>
      </c>
      <c r="R78" s="24" t="s">
        <v>8316</v>
      </c>
      <c r="S78" s="25">
        <v>41766.072500000002</v>
      </c>
      <c r="T78" s="25">
        <v>41791.072500000002</v>
      </c>
    </row>
    <row r="79" spans="1:20" x14ac:dyDescent="0.25">
      <c r="A79" s="20">
        <v>3844</v>
      </c>
      <c r="B79" s="21" t="s">
        <v>3841</v>
      </c>
      <c r="C79" s="20" t="s">
        <v>7953</v>
      </c>
      <c r="D79" s="22">
        <v>9800</v>
      </c>
      <c r="E79" s="23">
        <v>4066</v>
      </c>
      <c r="F79" s="20" t="s">
        <v>8220</v>
      </c>
      <c r="G79" s="20" t="s">
        <v>8223</v>
      </c>
      <c r="H79" s="20" t="s">
        <v>8245</v>
      </c>
      <c r="I79" s="20">
        <v>1401778740</v>
      </c>
      <c r="J79" s="20">
        <v>1399474134</v>
      </c>
      <c r="K79" s="20" t="b">
        <v>1</v>
      </c>
      <c r="L79" s="20">
        <v>50</v>
      </c>
      <c r="M79" s="20" t="b">
        <v>0</v>
      </c>
      <c r="N79" s="20" t="s">
        <v>8269</v>
      </c>
      <c r="O79" s="20">
        <v>41</v>
      </c>
      <c r="P79" s="20">
        <v>81.319999999999993</v>
      </c>
      <c r="Q79" s="24" t="s">
        <v>8315</v>
      </c>
      <c r="R79" s="24" t="s">
        <v>8316</v>
      </c>
      <c r="S79" s="25">
        <v>41766.617291666669</v>
      </c>
      <c r="T79" s="25">
        <v>41793.290972222225</v>
      </c>
    </row>
    <row r="80" spans="1:20" x14ac:dyDescent="0.25">
      <c r="A80" s="20">
        <v>3845</v>
      </c>
      <c r="B80" s="21" t="s">
        <v>3842</v>
      </c>
      <c r="C80" s="20" t="s">
        <v>7954</v>
      </c>
      <c r="D80" s="22">
        <v>40000</v>
      </c>
      <c r="E80" s="23">
        <v>842</v>
      </c>
      <c r="F80" s="20" t="s">
        <v>8220</v>
      </c>
      <c r="G80" s="20" t="s">
        <v>8223</v>
      </c>
      <c r="H80" s="20" t="s">
        <v>8245</v>
      </c>
      <c r="I80" s="20">
        <v>1443711774</v>
      </c>
      <c r="J80" s="20">
        <v>1441119774</v>
      </c>
      <c r="K80" s="20" t="b">
        <v>1</v>
      </c>
      <c r="L80" s="20">
        <v>12</v>
      </c>
      <c r="M80" s="20" t="b">
        <v>0</v>
      </c>
      <c r="N80" s="20" t="s">
        <v>8269</v>
      </c>
      <c r="O80" s="20">
        <v>2</v>
      </c>
      <c r="P80" s="20">
        <v>70.17</v>
      </c>
      <c r="Q80" s="24" t="s">
        <v>8315</v>
      </c>
      <c r="R80" s="24" t="s">
        <v>8316</v>
      </c>
      <c r="S80" s="25">
        <v>42248.627013888887</v>
      </c>
      <c r="T80" s="25">
        <v>42278.627013888887</v>
      </c>
    </row>
    <row r="81" spans="1:20" x14ac:dyDescent="0.25">
      <c r="A81" s="20">
        <v>3846</v>
      </c>
      <c r="B81" s="21" t="s">
        <v>3843</v>
      </c>
      <c r="C81" s="20" t="s">
        <v>7955</v>
      </c>
      <c r="D81" s="22">
        <v>7000</v>
      </c>
      <c r="E81" s="23">
        <v>189</v>
      </c>
      <c r="F81" s="20" t="s">
        <v>8220</v>
      </c>
      <c r="G81" s="20" t="s">
        <v>8223</v>
      </c>
      <c r="H81" s="20" t="s">
        <v>8245</v>
      </c>
      <c r="I81" s="20">
        <v>1412405940</v>
      </c>
      <c r="J81" s="20">
        <v>1409721542</v>
      </c>
      <c r="K81" s="20" t="b">
        <v>1</v>
      </c>
      <c r="L81" s="20">
        <v>8</v>
      </c>
      <c r="M81" s="20" t="b">
        <v>0</v>
      </c>
      <c r="N81" s="20" t="s">
        <v>8269</v>
      </c>
      <c r="O81" s="20">
        <v>3</v>
      </c>
      <c r="P81" s="20">
        <v>23.63</v>
      </c>
      <c r="Q81" s="24" t="s">
        <v>8315</v>
      </c>
      <c r="R81" s="24" t="s">
        <v>8316</v>
      </c>
      <c r="S81" s="25">
        <v>41885.221550925926</v>
      </c>
      <c r="T81" s="25">
        <v>41916.290972222225</v>
      </c>
    </row>
    <row r="82" spans="1:20" x14ac:dyDescent="0.25">
      <c r="A82" s="20">
        <v>3847</v>
      </c>
      <c r="B82" s="21" t="s">
        <v>3844</v>
      </c>
      <c r="C82" s="20" t="s">
        <v>7956</v>
      </c>
      <c r="D82" s="22">
        <v>10500</v>
      </c>
      <c r="E82" s="23">
        <v>1697</v>
      </c>
      <c r="F82" s="20" t="s">
        <v>8220</v>
      </c>
      <c r="G82" s="20" t="s">
        <v>8223</v>
      </c>
      <c r="H82" s="20" t="s">
        <v>8245</v>
      </c>
      <c r="I82" s="20">
        <v>1437283391</v>
      </c>
      <c r="J82" s="20">
        <v>1433395391</v>
      </c>
      <c r="K82" s="20" t="b">
        <v>1</v>
      </c>
      <c r="L82" s="20">
        <v>9</v>
      </c>
      <c r="M82" s="20" t="b">
        <v>0</v>
      </c>
      <c r="N82" s="20" t="s">
        <v>8269</v>
      </c>
      <c r="O82" s="20">
        <v>16</v>
      </c>
      <c r="P82" s="20">
        <v>188.56</v>
      </c>
      <c r="Q82" s="24" t="s">
        <v>8315</v>
      </c>
      <c r="R82" s="24" t="s">
        <v>8316</v>
      </c>
      <c r="S82" s="25">
        <v>42159.224432870367</v>
      </c>
      <c r="T82" s="25">
        <v>42204.224432870367</v>
      </c>
    </row>
    <row r="83" spans="1:20" x14ac:dyDescent="0.25">
      <c r="A83" s="20">
        <v>3848</v>
      </c>
      <c r="B83" s="21" t="s">
        <v>3845</v>
      </c>
      <c r="C83" s="20" t="s">
        <v>7957</v>
      </c>
      <c r="D83" s="22">
        <v>13000</v>
      </c>
      <c r="E83" s="23">
        <v>2129</v>
      </c>
      <c r="F83" s="20" t="s">
        <v>8220</v>
      </c>
      <c r="G83" s="20" t="s">
        <v>8223</v>
      </c>
      <c r="H83" s="20" t="s">
        <v>8245</v>
      </c>
      <c r="I83" s="20">
        <v>1445196989</v>
      </c>
      <c r="J83" s="20">
        <v>1442604989</v>
      </c>
      <c r="K83" s="20" t="b">
        <v>1</v>
      </c>
      <c r="L83" s="20">
        <v>43</v>
      </c>
      <c r="M83" s="20" t="b">
        <v>0</v>
      </c>
      <c r="N83" s="20" t="s">
        <v>8269</v>
      </c>
      <c r="O83" s="20">
        <v>16</v>
      </c>
      <c r="P83" s="20">
        <v>49.51</v>
      </c>
      <c r="Q83" s="24" t="s">
        <v>8315</v>
      </c>
      <c r="R83" s="24" t="s">
        <v>8316</v>
      </c>
      <c r="S83" s="25">
        <v>42265.817002314812</v>
      </c>
      <c r="T83" s="25">
        <v>42295.817002314812</v>
      </c>
    </row>
    <row r="84" spans="1:20" x14ac:dyDescent="0.25">
      <c r="A84" s="20">
        <v>3850</v>
      </c>
      <c r="B84" s="21" t="s">
        <v>3847</v>
      </c>
      <c r="C84" s="20" t="s">
        <v>7959</v>
      </c>
      <c r="D84" s="22">
        <v>1000</v>
      </c>
      <c r="E84" s="23">
        <v>38</v>
      </c>
      <c r="F84" s="20" t="s">
        <v>8220</v>
      </c>
      <c r="G84" s="20" t="s">
        <v>8223</v>
      </c>
      <c r="H84" s="20" t="s">
        <v>8245</v>
      </c>
      <c r="I84" s="20">
        <v>1420081143</v>
      </c>
      <c r="J84" s="20">
        <v>1417489143</v>
      </c>
      <c r="K84" s="20" t="b">
        <v>1</v>
      </c>
      <c r="L84" s="20">
        <v>4</v>
      </c>
      <c r="M84" s="20" t="b">
        <v>0</v>
      </c>
      <c r="N84" s="20" t="s">
        <v>8269</v>
      </c>
      <c r="O84" s="20">
        <v>4</v>
      </c>
      <c r="P84" s="20">
        <v>9.5</v>
      </c>
      <c r="Q84" s="24" t="s">
        <v>8315</v>
      </c>
      <c r="R84" s="24" t="s">
        <v>8316</v>
      </c>
      <c r="S84" s="25">
        <v>41975.124340277776</v>
      </c>
      <c r="T84" s="25">
        <v>42005.124340277776</v>
      </c>
    </row>
    <row r="85" spans="1:20" x14ac:dyDescent="0.25">
      <c r="A85" s="20">
        <v>3852</v>
      </c>
      <c r="B85" s="21" t="s">
        <v>3849</v>
      </c>
      <c r="C85" s="20" t="s">
        <v>7961</v>
      </c>
      <c r="D85" s="22">
        <v>10000</v>
      </c>
      <c r="E85" s="23">
        <v>20</v>
      </c>
      <c r="F85" s="20" t="s">
        <v>8220</v>
      </c>
      <c r="G85" s="20" t="s">
        <v>8223</v>
      </c>
      <c r="H85" s="20" t="s">
        <v>8245</v>
      </c>
      <c r="I85" s="20">
        <v>1427427276</v>
      </c>
      <c r="J85" s="20">
        <v>1425270876</v>
      </c>
      <c r="K85" s="20" t="b">
        <v>0</v>
      </c>
      <c r="L85" s="20">
        <v>2</v>
      </c>
      <c r="M85" s="20" t="b">
        <v>0</v>
      </c>
      <c r="N85" s="20" t="s">
        <v>8269</v>
      </c>
      <c r="O85" s="20">
        <v>0</v>
      </c>
      <c r="P85" s="20">
        <v>10</v>
      </c>
      <c r="Q85" s="24" t="s">
        <v>8315</v>
      </c>
      <c r="R85" s="24" t="s">
        <v>8316</v>
      </c>
      <c r="S85" s="25">
        <v>42065.190694444449</v>
      </c>
      <c r="T85" s="25">
        <v>42090.149027777778</v>
      </c>
    </row>
    <row r="86" spans="1:20" x14ac:dyDescent="0.25">
      <c r="A86" s="20">
        <v>3853</v>
      </c>
      <c r="B86" s="21" t="s">
        <v>3850</v>
      </c>
      <c r="C86" s="20" t="s">
        <v>7962</v>
      </c>
      <c r="D86" s="22">
        <v>100000</v>
      </c>
      <c r="E86" s="23">
        <v>26</v>
      </c>
      <c r="F86" s="20" t="s">
        <v>8220</v>
      </c>
      <c r="G86" s="20" t="s">
        <v>8223</v>
      </c>
      <c r="H86" s="20" t="s">
        <v>8245</v>
      </c>
      <c r="I86" s="20">
        <v>1409602178</v>
      </c>
      <c r="J86" s="20">
        <v>1406578178</v>
      </c>
      <c r="K86" s="20" t="b">
        <v>0</v>
      </c>
      <c r="L86" s="20">
        <v>2</v>
      </c>
      <c r="M86" s="20" t="b">
        <v>0</v>
      </c>
      <c r="N86" s="20" t="s">
        <v>8269</v>
      </c>
      <c r="O86" s="20">
        <v>0</v>
      </c>
      <c r="P86" s="20">
        <v>13</v>
      </c>
      <c r="Q86" s="24" t="s">
        <v>8315</v>
      </c>
      <c r="R86" s="24" t="s">
        <v>8316</v>
      </c>
      <c r="S86" s="25">
        <v>41848.84002314815</v>
      </c>
      <c r="T86" s="25">
        <v>41883.84002314815</v>
      </c>
    </row>
    <row r="87" spans="1:20" x14ac:dyDescent="0.25">
      <c r="A87" s="20">
        <v>3854</v>
      </c>
      <c r="B87" s="21" t="s">
        <v>3851</v>
      </c>
      <c r="C87" s="20" t="s">
        <v>7963</v>
      </c>
      <c r="D87" s="22">
        <v>11000</v>
      </c>
      <c r="E87" s="23">
        <v>1788</v>
      </c>
      <c r="F87" s="20" t="s">
        <v>8220</v>
      </c>
      <c r="G87" s="20" t="s">
        <v>8223</v>
      </c>
      <c r="H87" s="20" t="s">
        <v>8245</v>
      </c>
      <c r="I87" s="20">
        <v>1431206058</v>
      </c>
      <c r="J87" s="20">
        <v>1428614058</v>
      </c>
      <c r="K87" s="20" t="b">
        <v>0</v>
      </c>
      <c r="L87" s="20">
        <v>20</v>
      </c>
      <c r="M87" s="20" t="b">
        <v>0</v>
      </c>
      <c r="N87" s="20" t="s">
        <v>8269</v>
      </c>
      <c r="O87" s="20">
        <v>16</v>
      </c>
      <c r="P87" s="20">
        <v>89.4</v>
      </c>
      <c r="Q87" s="24" t="s">
        <v>8315</v>
      </c>
      <c r="R87" s="24" t="s">
        <v>8316</v>
      </c>
      <c r="S87" s="25">
        <v>42103.884930555556</v>
      </c>
      <c r="T87" s="25">
        <v>42133.884930555556</v>
      </c>
    </row>
    <row r="88" spans="1:20" x14ac:dyDescent="0.25">
      <c r="A88" s="20">
        <v>3855</v>
      </c>
      <c r="B88" s="21" t="s">
        <v>3852</v>
      </c>
      <c r="C88" s="20" t="s">
        <v>7964</v>
      </c>
      <c r="D88" s="22">
        <v>1000</v>
      </c>
      <c r="E88" s="23">
        <v>25</v>
      </c>
      <c r="F88" s="20" t="s">
        <v>8220</v>
      </c>
      <c r="G88" s="20" t="s">
        <v>8223</v>
      </c>
      <c r="H88" s="20" t="s">
        <v>8245</v>
      </c>
      <c r="I88" s="20">
        <v>1427408271</v>
      </c>
      <c r="J88" s="20">
        <v>1424819871</v>
      </c>
      <c r="K88" s="20" t="b">
        <v>0</v>
      </c>
      <c r="L88" s="20">
        <v>1</v>
      </c>
      <c r="M88" s="20" t="b">
        <v>0</v>
      </c>
      <c r="N88" s="20" t="s">
        <v>8269</v>
      </c>
      <c r="O88" s="20">
        <v>3</v>
      </c>
      <c r="P88" s="20">
        <v>25</v>
      </c>
      <c r="Q88" s="24" t="s">
        <v>8315</v>
      </c>
      <c r="R88" s="24" t="s">
        <v>8316</v>
      </c>
      <c r="S88" s="25">
        <v>42059.970729166671</v>
      </c>
      <c r="T88" s="25">
        <v>42089.929062499999</v>
      </c>
    </row>
    <row r="89" spans="1:20" x14ac:dyDescent="0.25">
      <c r="A89" s="20">
        <v>3856</v>
      </c>
      <c r="B89" s="21" t="s">
        <v>3853</v>
      </c>
      <c r="C89" s="20" t="s">
        <v>7965</v>
      </c>
      <c r="D89" s="22">
        <v>5000</v>
      </c>
      <c r="E89" s="23">
        <v>1</v>
      </c>
      <c r="F89" s="20" t="s">
        <v>8220</v>
      </c>
      <c r="G89" s="20" t="s">
        <v>8223</v>
      </c>
      <c r="H89" s="20" t="s">
        <v>8245</v>
      </c>
      <c r="I89" s="20">
        <v>1425833403</v>
      </c>
      <c r="J89" s="20">
        <v>1423245003</v>
      </c>
      <c r="K89" s="20" t="b">
        <v>0</v>
      </c>
      <c r="L89" s="20">
        <v>1</v>
      </c>
      <c r="M89" s="20" t="b">
        <v>0</v>
      </c>
      <c r="N89" s="20" t="s">
        <v>8269</v>
      </c>
      <c r="O89" s="20">
        <v>0</v>
      </c>
      <c r="P89" s="20">
        <v>1</v>
      </c>
      <c r="Q89" s="24" t="s">
        <v>8315</v>
      </c>
      <c r="R89" s="24" t="s">
        <v>8316</v>
      </c>
      <c r="S89" s="25">
        <v>42041.743090277778</v>
      </c>
      <c r="T89" s="25">
        <v>42071.701423611114</v>
      </c>
    </row>
    <row r="90" spans="1:20" x14ac:dyDescent="0.25">
      <c r="A90" s="20">
        <v>3857</v>
      </c>
      <c r="B90" s="21" t="s">
        <v>3854</v>
      </c>
      <c r="C90" s="20" t="s">
        <v>7966</v>
      </c>
      <c r="D90" s="22">
        <v>5000</v>
      </c>
      <c r="E90" s="23">
        <v>260</v>
      </c>
      <c r="F90" s="20" t="s">
        <v>8220</v>
      </c>
      <c r="G90" s="20" t="s">
        <v>8223</v>
      </c>
      <c r="H90" s="20" t="s">
        <v>8245</v>
      </c>
      <c r="I90" s="20">
        <v>1406913120</v>
      </c>
      <c r="J90" s="20">
        <v>1404927690</v>
      </c>
      <c r="K90" s="20" t="b">
        <v>0</v>
      </c>
      <c r="L90" s="20">
        <v>4</v>
      </c>
      <c r="M90" s="20" t="b">
        <v>0</v>
      </c>
      <c r="N90" s="20" t="s">
        <v>8269</v>
      </c>
      <c r="O90" s="20">
        <v>5</v>
      </c>
      <c r="P90" s="20">
        <v>65</v>
      </c>
      <c r="Q90" s="24" t="s">
        <v>8315</v>
      </c>
      <c r="R90" s="24" t="s">
        <v>8316</v>
      </c>
      <c r="S90" s="25">
        <v>41829.73715277778</v>
      </c>
      <c r="T90" s="25">
        <v>41852.716666666667</v>
      </c>
    </row>
    <row r="91" spans="1:20" x14ac:dyDescent="0.25">
      <c r="A91" s="20">
        <v>3859</v>
      </c>
      <c r="B91" s="21" t="s">
        <v>3856</v>
      </c>
      <c r="C91" s="20" t="s">
        <v>7968</v>
      </c>
      <c r="D91" s="22">
        <v>2500</v>
      </c>
      <c r="E91" s="23">
        <v>1</v>
      </c>
      <c r="F91" s="20" t="s">
        <v>8220</v>
      </c>
      <c r="G91" s="20" t="s">
        <v>8223</v>
      </c>
      <c r="H91" s="20" t="s">
        <v>8245</v>
      </c>
      <c r="I91" s="20">
        <v>1403730000</v>
      </c>
      <c r="J91" s="20">
        <v>1401485207</v>
      </c>
      <c r="K91" s="20" t="b">
        <v>0</v>
      </c>
      <c r="L91" s="20">
        <v>1</v>
      </c>
      <c r="M91" s="20" t="b">
        <v>0</v>
      </c>
      <c r="N91" s="20" t="s">
        <v>8269</v>
      </c>
      <c r="O91" s="20">
        <v>0</v>
      </c>
      <c r="P91" s="20">
        <v>1</v>
      </c>
      <c r="Q91" s="24" t="s">
        <v>8315</v>
      </c>
      <c r="R91" s="24" t="s">
        <v>8316</v>
      </c>
      <c r="S91" s="25">
        <v>41789.893599537041</v>
      </c>
      <c r="T91" s="25">
        <v>41815.875</v>
      </c>
    </row>
    <row r="92" spans="1:20" x14ac:dyDescent="0.25">
      <c r="A92" s="20">
        <v>3860</v>
      </c>
      <c r="B92" s="21" t="s">
        <v>3857</v>
      </c>
      <c r="C92" s="20" t="s">
        <v>7969</v>
      </c>
      <c r="D92" s="22">
        <v>6000</v>
      </c>
      <c r="E92" s="23">
        <v>1060</v>
      </c>
      <c r="F92" s="20" t="s">
        <v>8220</v>
      </c>
      <c r="G92" s="20" t="s">
        <v>8223</v>
      </c>
      <c r="H92" s="20" t="s">
        <v>8245</v>
      </c>
      <c r="I92" s="20">
        <v>1407858710</v>
      </c>
      <c r="J92" s="20">
        <v>1405266710</v>
      </c>
      <c r="K92" s="20" t="b">
        <v>0</v>
      </c>
      <c r="L92" s="20">
        <v>13</v>
      </c>
      <c r="M92" s="20" t="b">
        <v>0</v>
      </c>
      <c r="N92" s="20" t="s">
        <v>8269</v>
      </c>
      <c r="O92" s="20">
        <v>18</v>
      </c>
      <c r="P92" s="20">
        <v>81.540000000000006</v>
      </c>
      <c r="Q92" s="24" t="s">
        <v>8315</v>
      </c>
      <c r="R92" s="24" t="s">
        <v>8316</v>
      </c>
      <c r="S92" s="25">
        <v>41833.660995370366</v>
      </c>
      <c r="T92" s="25">
        <v>41863.660995370366</v>
      </c>
    </row>
    <row r="93" spans="1:20" x14ac:dyDescent="0.25">
      <c r="A93" s="20">
        <v>3861</v>
      </c>
      <c r="B93" s="21" t="s">
        <v>3858</v>
      </c>
      <c r="C93" s="20" t="s">
        <v>7970</v>
      </c>
      <c r="D93" s="22">
        <v>2000</v>
      </c>
      <c r="E93" s="23">
        <v>100</v>
      </c>
      <c r="F93" s="20" t="s">
        <v>8220</v>
      </c>
      <c r="G93" s="20" t="s">
        <v>8223</v>
      </c>
      <c r="H93" s="20" t="s">
        <v>8245</v>
      </c>
      <c r="I93" s="20">
        <v>1415828820</v>
      </c>
      <c r="J93" s="20">
        <v>1412258977</v>
      </c>
      <c r="K93" s="20" t="b">
        <v>0</v>
      </c>
      <c r="L93" s="20">
        <v>1</v>
      </c>
      <c r="M93" s="20" t="b">
        <v>0</v>
      </c>
      <c r="N93" s="20" t="s">
        <v>8269</v>
      </c>
      <c r="O93" s="20">
        <v>5</v>
      </c>
      <c r="P93" s="20">
        <v>100</v>
      </c>
      <c r="Q93" s="24" t="s">
        <v>8315</v>
      </c>
      <c r="R93" s="24" t="s">
        <v>8316</v>
      </c>
      <c r="S93" s="25">
        <v>41914.590011574073</v>
      </c>
      <c r="T93" s="25">
        <v>41955.907638888893</v>
      </c>
    </row>
    <row r="94" spans="1:20" x14ac:dyDescent="0.25">
      <c r="A94" s="20">
        <v>3862</v>
      </c>
      <c r="B94" s="21" t="s">
        <v>3859</v>
      </c>
      <c r="C94" s="20" t="s">
        <v>7971</v>
      </c>
      <c r="D94" s="22">
        <v>7500</v>
      </c>
      <c r="E94" s="23">
        <v>1</v>
      </c>
      <c r="F94" s="20" t="s">
        <v>8220</v>
      </c>
      <c r="G94" s="20" t="s">
        <v>8223</v>
      </c>
      <c r="H94" s="20" t="s">
        <v>8245</v>
      </c>
      <c r="I94" s="20">
        <v>1473699540</v>
      </c>
      <c r="J94" s="20">
        <v>1472451356</v>
      </c>
      <c r="K94" s="20" t="b">
        <v>0</v>
      </c>
      <c r="L94" s="20">
        <v>1</v>
      </c>
      <c r="M94" s="20" t="b">
        <v>0</v>
      </c>
      <c r="N94" s="20" t="s">
        <v>8269</v>
      </c>
      <c r="O94" s="20">
        <v>0</v>
      </c>
      <c r="P94" s="20">
        <v>1</v>
      </c>
      <c r="Q94" s="24" t="s">
        <v>8315</v>
      </c>
      <c r="R94" s="24" t="s">
        <v>8316</v>
      </c>
      <c r="S94" s="25">
        <v>42611.261064814811</v>
      </c>
      <c r="T94" s="25">
        <v>42625.707638888889</v>
      </c>
    </row>
    <row r="95" spans="1:20" x14ac:dyDescent="0.25">
      <c r="A95" s="20">
        <v>3863</v>
      </c>
      <c r="B95" s="21" t="s">
        <v>3860</v>
      </c>
      <c r="C95" s="20" t="s">
        <v>7972</v>
      </c>
      <c r="D95" s="22">
        <v>6000</v>
      </c>
      <c r="E95" s="23">
        <v>0</v>
      </c>
      <c r="F95" s="20" t="s">
        <v>8220</v>
      </c>
      <c r="G95" s="20" t="s">
        <v>8223</v>
      </c>
      <c r="H95" s="20" t="s">
        <v>8245</v>
      </c>
      <c r="I95" s="20">
        <v>1446739905</v>
      </c>
      <c r="J95" s="20">
        <v>1441552305</v>
      </c>
      <c r="K95" s="20" t="b">
        <v>0</v>
      </c>
      <c r="L95" s="20">
        <v>0</v>
      </c>
      <c r="M95" s="20" t="b">
        <v>0</v>
      </c>
      <c r="N95" s="20" t="s">
        <v>8269</v>
      </c>
      <c r="O95" s="20">
        <v>0</v>
      </c>
      <c r="P95" s="20">
        <v>0</v>
      </c>
      <c r="Q95" s="24" t="s">
        <v>8315</v>
      </c>
      <c r="R95" s="24" t="s">
        <v>8316</v>
      </c>
      <c r="S95" s="25">
        <v>42253.633159722223</v>
      </c>
      <c r="T95" s="25">
        <v>42313.674826388888</v>
      </c>
    </row>
    <row r="96" spans="1:20" x14ac:dyDescent="0.25">
      <c r="A96" s="20">
        <v>3864</v>
      </c>
      <c r="B96" s="21" t="s">
        <v>3861</v>
      </c>
      <c r="C96" s="20" t="s">
        <v>7973</v>
      </c>
      <c r="D96" s="22">
        <v>5000</v>
      </c>
      <c r="E96" s="23">
        <v>60</v>
      </c>
      <c r="F96" s="20" t="s">
        <v>8220</v>
      </c>
      <c r="G96" s="20" t="s">
        <v>8223</v>
      </c>
      <c r="H96" s="20" t="s">
        <v>8245</v>
      </c>
      <c r="I96" s="20">
        <v>1447799054</v>
      </c>
      <c r="J96" s="20">
        <v>1445203454</v>
      </c>
      <c r="K96" s="20" t="b">
        <v>0</v>
      </c>
      <c r="L96" s="20">
        <v>3</v>
      </c>
      <c r="M96" s="20" t="b">
        <v>0</v>
      </c>
      <c r="N96" s="20" t="s">
        <v>8269</v>
      </c>
      <c r="O96" s="20">
        <v>1</v>
      </c>
      <c r="P96" s="20">
        <v>20</v>
      </c>
      <c r="Q96" s="24" t="s">
        <v>8315</v>
      </c>
      <c r="R96" s="24" t="s">
        <v>8316</v>
      </c>
      <c r="S96" s="25">
        <v>42295.891828703709</v>
      </c>
      <c r="T96" s="25">
        <v>42325.933495370366</v>
      </c>
    </row>
    <row r="97" spans="1:20" x14ac:dyDescent="0.25">
      <c r="A97" s="20">
        <v>3866</v>
      </c>
      <c r="B97" s="21" t="s">
        <v>3863</v>
      </c>
      <c r="C97" s="20" t="s">
        <v>7975</v>
      </c>
      <c r="D97" s="22">
        <v>2000</v>
      </c>
      <c r="E97" s="23">
        <v>11</v>
      </c>
      <c r="F97" s="20" t="s">
        <v>8220</v>
      </c>
      <c r="G97" s="20" t="s">
        <v>8223</v>
      </c>
      <c r="H97" s="20" t="s">
        <v>8245</v>
      </c>
      <c r="I97" s="20">
        <v>1458703740</v>
      </c>
      <c r="J97" s="20">
        <v>1454453021</v>
      </c>
      <c r="K97" s="20" t="b">
        <v>0</v>
      </c>
      <c r="L97" s="20">
        <v>2</v>
      </c>
      <c r="M97" s="20" t="b">
        <v>0</v>
      </c>
      <c r="N97" s="20" t="s">
        <v>8269</v>
      </c>
      <c r="O97" s="20">
        <v>1</v>
      </c>
      <c r="P97" s="20">
        <v>5.5</v>
      </c>
      <c r="Q97" s="24" t="s">
        <v>8315</v>
      </c>
      <c r="R97" s="24" t="s">
        <v>8316</v>
      </c>
      <c r="S97" s="25">
        <v>42402.947002314817</v>
      </c>
      <c r="T97" s="25">
        <v>42452.145138888889</v>
      </c>
    </row>
    <row r="98" spans="1:20" x14ac:dyDescent="0.25">
      <c r="A98" s="20">
        <v>3867</v>
      </c>
      <c r="B98" s="21" t="s">
        <v>3864</v>
      </c>
      <c r="C98" s="20" t="s">
        <v>7976</v>
      </c>
      <c r="D98" s="22">
        <v>2000</v>
      </c>
      <c r="E98" s="23">
        <v>251</v>
      </c>
      <c r="F98" s="20" t="s">
        <v>8220</v>
      </c>
      <c r="G98" s="20" t="s">
        <v>8223</v>
      </c>
      <c r="H98" s="20" t="s">
        <v>8245</v>
      </c>
      <c r="I98" s="20">
        <v>1466278339</v>
      </c>
      <c r="J98" s="20">
        <v>1463686339</v>
      </c>
      <c r="K98" s="20" t="b">
        <v>0</v>
      </c>
      <c r="L98" s="20">
        <v>5</v>
      </c>
      <c r="M98" s="20" t="b">
        <v>0</v>
      </c>
      <c r="N98" s="20" t="s">
        <v>8269</v>
      </c>
      <c r="O98" s="20">
        <v>13</v>
      </c>
      <c r="P98" s="20">
        <v>50.2</v>
      </c>
      <c r="Q98" s="24" t="s">
        <v>8315</v>
      </c>
      <c r="R98" s="24" t="s">
        <v>8316</v>
      </c>
      <c r="S98" s="25">
        <v>42509.814108796301</v>
      </c>
      <c r="T98" s="25">
        <v>42539.814108796301</v>
      </c>
    </row>
    <row r="99" spans="1:20" x14ac:dyDescent="0.25">
      <c r="A99" s="20">
        <v>3889</v>
      </c>
      <c r="B99" s="21" t="s">
        <v>3886</v>
      </c>
      <c r="C99" s="20" t="s">
        <v>7997</v>
      </c>
      <c r="D99" s="22">
        <v>8000</v>
      </c>
      <c r="E99" s="23">
        <v>118</v>
      </c>
      <c r="F99" s="20" t="s">
        <v>8220</v>
      </c>
      <c r="G99" s="20" t="s">
        <v>8223</v>
      </c>
      <c r="H99" s="20" t="s">
        <v>8245</v>
      </c>
      <c r="I99" s="20">
        <v>1420413960</v>
      </c>
      <c r="J99" s="20">
        <v>1417651630</v>
      </c>
      <c r="K99" s="20" t="b">
        <v>0</v>
      </c>
      <c r="L99" s="20">
        <v>9</v>
      </c>
      <c r="M99" s="20" t="b">
        <v>0</v>
      </c>
      <c r="N99" s="20" t="s">
        <v>8269</v>
      </c>
      <c r="O99" s="20">
        <v>1</v>
      </c>
      <c r="P99" s="20">
        <v>13.11</v>
      </c>
      <c r="Q99" s="24" t="s">
        <v>8315</v>
      </c>
      <c r="R99" s="24" t="s">
        <v>8316</v>
      </c>
      <c r="S99" s="25">
        <v>41977.004976851851</v>
      </c>
      <c r="T99" s="25">
        <v>42008.976388888885</v>
      </c>
    </row>
    <row r="100" spans="1:20" x14ac:dyDescent="0.25">
      <c r="A100" s="20">
        <v>3890</v>
      </c>
      <c r="B100" s="21" t="s">
        <v>3887</v>
      </c>
      <c r="C100" s="20" t="s">
        <v>7998</v>
      </c>
      <c r="D100" s="22">
        <v>15000</v>
      </c>
      <c r="E100" s="23">
        <v>2524</v>
      </c>
      <c r="F100" s="20" t="s">
        <v>8220</v>
      </c>
      <c r="G100" s="20" t="s">
        <v>8223</v>
      </c>
      <c r="H100" s="20" t="s">
        <v>8245</v>
      </c>
      <c r="I100" s="20">
        <v>1439662344</v>
      </c>
      <c r="J100" s="20">
        <v>1434478344</v>
      </c>
      <c r="K100" s="20" t="b">
        <v>0</v>
      </c>
      <c r="L100" s="20">
        <v>8</v>
      </c>
      <c r="M100" s="20" t="b">
        <v>0</v>
      </c>
      <c r="N100" s="20" t="s">
        <v>8269</v>
      </c>
      <c r="O100" s="20">
        <v>17</v>
      </c>
      <c r="P100" s="20">
        <v>315.5</v>
      </c>
      <c r="Q100" s="24" t="s">
        <v>8315</v>
      </c>
      <c r="R100" s="24" t="s">
        <v>8316</v>
      </c>
      <c r="S100" s="25">
        <v>42171.758611111116</v>
      </c>
      <c r="T100" s="25">
        <v>42231.758611111116</v>
      </c>
    </row>
    <row r="101" spans="1:20" x14ac:dyDescent="0.25">
      <c r="A101" s="20">
        <v>3891</v>
      </c>
      <c r="B101" s="21" t="s">
        <v>3888</v>
      </c>
      <c r="C101" s="20" t="s">
        <v>7999</v>
      </c>
      <c r="D101" s="22">
        <v>800</v>
      </c>
      <c r="E101" s="23">
        <v>260</v>
      </c>
      <c r="F101" s="20" t="s">
        <v>8220</v>
      </c>
      <c r="G101" s="20" t="s">
        <v>8223</v>
      </c>
      <c r="H101" s="20" t="s">
        <v>8245</v>
      </c>
      <c r="I101" s="20">
        <v>1427086740</v>
      </c>
      <c r="J101" s="20">
        <v>1424488244</v>
      </c>
      <c r="K101" s="20" t="b">
        <v>0</v>
      </c>
      <c r="L101" s="20">
        <v>7</v>
      </c>
      <c r="M101" s="20" t="b">
        <v>0</v>
      </c>
      <c r="N101" s="20" t="s">
        <v>8269</v>
      </c>
      <c r="O101" s="20">
        <v>33</v>
      </c>
      <c r="P101" s="20">
        <v>37.14</v>
      </c>
      <c r="Q101" s="24" t="s">
        <v>8315</v>
      </c>
      <c r="R101" s="24" t="s">
        <v>8316</v>
      </c>
      <c r="S101" s="25">
        <v>42056.1324537037</v>
      </c>
      <c r="T101" s="25">
        <v>42086.207638888889</v>
      </c>
    </row>
    <row r="102" spans="1:20" x14ac:dyDescent="0.25">
      <c r="A102" s="20">
        <v>3892</v>
      </c>
      <c r="B102" s="21" t="s">
        <v>3889</v>
      </c>
      <c r="C102" s="20" t="s">
        <v>8000</v>
      </c>
      <c r="D102" s="22">
        <v>1000</v>
      </c>
      <c r="E102" s="23">
        <v>0</v>
      </c>
      <c r="F102" s="20" t="s">
        <v>8220</v>
      </c>
      <c r="G102" s="20" t="s">
        <v>8223</v>
      </c>
      <c r="H102" s="20" t="s">
        <v>8245</v>
      </c>
      <c r="I102" s="20">
        <v>1408863600</v>
      </c>
      <c r="J102" s="20">
        <v>1408203557</v>
      </c>
      <c r="K102" s="20" t="b">
        <v>0</v>
      </c>
      <c r="L102" s="20">
        <v>0</v>
      </c>
      <c r="M102" s="20" t="b">
        <v>0</v>
      </c>
      <c r="N102" s="20" t="s">
        <v>8269</v>
      </c>
      <c r="O102" s="20">
        <v>0</v>
      </c>
      <c r="P102" s="20">
        <v>0</v>
      </c>
      <c r="Q102" s="24" t="s">
        <v>8315</v>
      </c>
      <c r="R102" s="24" t="s">
        <v>8316</v>
      </c>
      <c r="S102" s="25">
        <v>41867.652280092596</v>
      </c>
      <c r="T102" s="25">
        <v>41875.291666666664</v>
      </c>
    </row>
    <row r="103" spans="1:20" x14ac:dyDescent="0.25">
      <c r="A103" s="20">
        <v>3893</v>
      </c>
      <c r="B103" s="21" t="s">
        <v>3890</v>
      </c>
      <c r="C103" s="20" t="s">
        <v>8001</v>
      </c>
      <c r="D103" s="22">
        <v>50000</v>
      </c>
      <c r="E103" s="23">
        <v>10775</v>
      </c>
      <c r="F103" s="20" t="s">
        <v>8220</v>
      </c>
      <c r="G103" s="20" t="s">
        <v>8223</v>
      </c>
      <c r="H103" s="20" t="s">
        <v>8245</v>
      </c>
      <c r="I103" s="20">
        <v>1404194400</v>
      </c>
      <c r="J103" s="20">
        <v>1400600840</v>
      </c>
      <c r="K103" s="20" t="b">
        <v>0</v>
      </c>
      <c r="L103" s="20">
        <v>84</v>
      </c>
      <c r="M103" s="20" t="b">
        <v>0</v>
      </c>
      <c r="N103" s="20" t="s">
        <v>8269</v>
      </c>
      <c r="O103" s="20">
        <v>22</v>
      </c>
      <c r="P103" s="20">
        <v>128.27000000000001</v>
      </c>
      <c r="Q103" s="24" t="s">
        <v>8315</v>
      </c>
      <c r="R103" s="24" t="s">
        <v>8316</v>
      </c>
      <c r="S103" s="25">
        <v>41779.657870370371</v>
      </c>
      <c r="T103" s="25">
        <v>41821.25</v>
      </c>
    </row>
    <row r="104" spans="1:20" x14ac:dyDescent="0.25">
      <c r="A104" s="20">
        <v>3894</v>
      </c>
      <c r="B104" s="21" t="s">
        <v>3891</v>
      </c>
      <c r="C104" s="20" t="s">
        <v>8002</v>
      </c>
      <c r="D104" s="22">
        <v>15000</v>
      </c>
      <c r="E104" s="23">
        <v>520</v>
      </c>
      <c r="F104" s="20" t="s">
        <v>8220</v>
      </c>
      <c r="G104" s="20" t="s">
        <v>8223</v>
      </c>
      <c r="H104" s="20" t="s">
        <v>8245</v>
      </c>
      <c r="I104" s="20">
        <v>1481000340</v>
      </c>
      <c r="J104" s="20">
        <v>1478386812</v>
      </c>
      <c r="K104" s="20" t="b">
        <v>0</v>
      </c>
      <c r="L104" s="20">
        <v>11</v>
      </c>
      <c r="M104" s="20" t="b">
        <v>0</v>
      </c>
      <c r="N104" s="20" t="s">
        <v>8269</v>
      </c>
      <c r="O104" s="20">
        <v>3</v>
      </c>
      <c r="P104" s="20">
        <v>47.27</v>
      </c>
      <c r="Q104" s="24" t="s">
        <v>8315</v>
      </c>
      <c r="R104" s="24" t="s">
        <v>8316</v>
      </c>
      <c r="S104" s="25">
        <v>42679.958472222221</v>
      </c>
      <c r="T104" s="25">
        <v>42710.207638888889</v>
      </c>
    </row>
    <row r="105" spans="1:20" x14ac:dyDescent="0.25">
      <c r="A105" s="20">
        <v>3895</v>
      </c>
      <c r="B105" s="21" t="s">
        <v>3892</v>
      </c>
      <c r="C105" s="20" t="s">
        <v>8003</v>
      </c>
      <c r="D105" s="22">
        <v>1000</v>
      </c>
      <c r="E105" s="23">
        <v>50</v>
      </c>
      <c r="F105" s="20" t="s">
        <v>8220</v>
      </c>
      <c r="G105" s="20" t="s">
        <v>8223</v>
      </c>
      <c r="H105" s="20" t="s">
        <v>8245</v>
      </c>
      <c r="I105" s="20">
        <v>1425103218</v>
      </c>
      <c r="J105" s="20">
        <v>1422424818</v>
      </c>
      <c r="K105" s="20" t="b">
        <v>0</v>
      </c>
      <c r="L105" s="20">
        <v>1</v>
      </c>
      <c r="M105" s="20" t="b">
        <v>0</v>
      </c>
      <c r="N105" s="20" t="s">
        <v>8269</v>
      </c>
      <c r="O105" s="20">
        <v>5</v>
      </c>
      <c r="P105" s="20">
        <v>50</v>
      </c>
      <c r="Q105" s="24" t="s">
        <v>8315</v>
      </c>
      <c r="R105" s="24" t="s">
        <v>8316</v>
      </c>
      <c r="S105" s="25">
        <v>42032.250208333338</v>
      </c>
      <c r="T105" s="25">
        <v>42063.250208333338</v>
      </c>
    </row>
    <row r="106" spans="1:20" x14ac:dyDescent="0.25">
      <c r="A106" s="20">
        <v>3896</v>
      </c>
      <c r="B106" s="21" t="s">
        <v>3893</v>
      </c>
      <c r="C106" s="20" t="s">
        <v>8004</v>
      </c>
      <c r="D106" s="22">
        <v>1600</v>
      </c>
      <c r="E106" s="23">
        <v>170</v>
      </c>
      <c r="F106" s="20" t="s">
        <v>8220</v>
      </c>
      <c r="G106" s="20" t="s">
        <v>8223</v>
      </c>
      <c r="H106" s="20" t="s">
        <v>8245</v>
      </c>
      <c r="I106" s="20">
        <v>1402979778</v>
      </c>
      <c r="J106" s="20">
        <v>1401770178</v>
      </c>
      <c r="K106" s="20" t="b">
        <v>0</v>
      </c>
      <c r="L106" s="20">
        <v>4</v>
      </c>
      <c r="M106" s="20" t="b">
        <v>0</v>
      </c>
      <c r="N106" s="20" t="s">
        <v>8269</v>
      </c>
      <c r="O106" s="20">
        <v>11</v>
      </c>
      <c r="P106" s="20">
        <v>42.5</v>
      </c>
      <c r="Q106" s="24" t="s">
        <v>8315</v>
      </c>
      <c r="R106" s="24" t="s">
        <v>8316</v>
      </c>
      <c r="S106" s="25">
        <v>41793.191875000004</v>
      </c>
      <c r="T106" s="25">
        <v>41807.191875000004</v>
      </c>
    </row>
    <row r="107" spans="1:20" x14ac:dyDescent="0.25">
      <c r="A107" s="20">
        <v>3899</v>
      </c>
      <c r="B107" s="21" t="s">
        <v>3896</v>
      </c>
      <c r="C107" s="20" t="s">
        <v>8007</v>
      </c>
      <c r="D107" s="22">
        <v>10000</v>
      </c>
      <c r="E107" s="23">
        <v>125</v>
      </c>
      <c r="F107" s="20" t="s">
        <v>8220</v>
      </c>
      <c r="G107" s="20" t="s">
        <v>8223</v>
      </c>
      <c r="H107" s="20" t="s">
        <v>8245</v>
      </c>
      <c r="I107" s="20">
        <v>1407868561</v>
      </c>
      <c r="J107" s="20">
        <v>1406140561</v>
      </c>
      <c r="K107" s="20" t="b">
        <v>0</v>
      </c>
      <c r="L107" s="20">
        <v>2</v>
      </c>
      <c r="M107" s="20" t="b">
        <v>0</v>
      </c>
      <c r="N107" s="20" t="s">
        <v>8269</v>
      </c>
      <c r="O107" s="20">
        <v>1</v>
      </c>
      <c r="P107" s="20">
        <v>62.5</v>
      </c>
      <c r="Q107" s="24" t="s">
        <v>8315</v>
      </c>
      <c r="R107" s="24" t="s">
        <v>8316</v>
      </c>
      <c r="S107" s="25">
        <v>41843.775011574071</v>
      </c>
      <c r="T107" s="25">
        <v>41863.775011574071</v>
      </c>
    </row>
    <row r="108" spans="1:20" x14ac:dyDescent="0.25">
      <c r="A108" s="20">
        <v>3900</v>
      </c>
      <c r="B108" s="21" t="s">
        <v>3897</v>
      </c>
      <c r="C108" s="20" t="s">
        <v>8008</v>
      </c>
      <c r="D108" s="22">
        <v>2500</v>
      </c>
      <c r="E108" s="23">
        <v>135</v>
      </c>
      <c r="F108" s="20" t="s">
        <v>8220</v>
      </c>
      <c r="G108" s="20" t="s">
        <v>8223</v>
      </c>
      <c r="H108" s="20" t="s">
        <v>8245</v>
      </c>
      <c r="I108" s="20">
        <v>1433988791</v>
      </c>
      <c r="J108" s="20">
        <v>1431396791</v>
      </c>
      <c r="K108" s="20" t="b">
        <v>0</v>
      </c>
      <c r="L108" s="20">
        <v>5</v>
      </c>
      <c r="M108" s="20" t="b">
        <v>0</v>
      </c>
      <c r="N108" s="20" t="s">
        <v>8269</v>
      </c>
      <c r="O108" s="20">
        <v>5</v>
      </c>
      <c r="P108" s="20">
        <v>27</v>
      </c>
      <c r="Q108" s="24" t="s">
        <v>8315</v>
      </c>
      <c r="R108" s="24" t="s">
        <v>8316</v>
      </c>
      <c r="S108" s="25">
        <v>42136.092488425929</v>
      </c>
      <c r="T108" s="25">
        <v>42166.092488425929</v>
      </c>
    </row>
    <row r="109" spans="1:20" x14ac:dyDescent="0.25">
      <c r="A109" s="20">
        <v>3901</v>
      </c>
      <c r="B109" s="21" t="s">
        <v>3898</v>
      </c>
      <c r="C109" s="20" t="s">
        <v>8009</v>
      </c>
      <c r="D109" s="22">
        <v>3000</v>
      </c>
      <c r="E109" s="23">
        <v>25</v>
      </c>
      <c r="F109" s="20" t="s">
        <v>8220</v>
      </c>
      <c r="G109" s="20" t="s">
        <v>8223</v>
      </c>
      <c r="H109" s="20" t="s">
        <v>8245</v>
      </c>
      <c r="I109" s="20">
        <v>1450554599</v>
      </c>
      <c r="J109" s="20">
        <v>1447098599</v>
      </c>
      <c r="K109" s="20" t="b">
        <v>0</v>
      </c>
      <c r="L109" s="20">
        <v>1</v>
      </c>
      <c r="M109" s="20" t="b">
        <v>0</v>
      </c>
      <c r="N109" s="20" t="s">
        <v>8269</v>
      </c>
      <c r="O109" s="20">
        <v>1</v>
      </c>
      <c r="P109" s="20">
        <v>25</v>
      </c>
      <c r="Q109" s="24" t="s">
        <v>8315</v>
      </c>
      <c r="R109" s="24" t="s">
        <v>8316</v>
      </c>
      <c r="S109" s="25">
        <v>42317.826377314821</v>
      </c>
      <c r="T109" s="25">
        <v>42357.826377314821</v>
      </c>
    </row>
    <row r="110" spans="1:20" x14ac:dyDescent="0.25">
      <c r="A110" s="20">
        <v>3903</v>
      </c>
      <c r="B110" s="21" t="s">
        <v>3900</v>
      </c>
      <c r="C110" s="20" t="s">
        <v>8011</v>
      </c>
      <c r="D110" s="22">
        <v>1500</v>
      </c>
      <c r="E110" s="23">
        <v>0</v>
      </c>
      <c r="F110" s="20" t="s">
        <v>8220</v>
      </c>
      <c r="G110" s="20" t="s">
        <v>8223</v>
      </c>
      <c r="H110" s="20" t="s">
        <v>8245</v>
      </c>
      <c r="I110" s="20">
        <v>1439581080</v>
      </c>
      <c r="J110" s="20">
        <v>1435709765</v>
      </c>
      <c r="K110" s="20" t="b">
        <v>0</v>
      </c>
      <c r="L110" s="20">
        <v>0</v>
      </c>
      <c r="M110" s="20" t="b">
        <v>0</v>
      </c>
      <c r="N110" s="20" t="s">
        <v>8269</v>
      </c>
      <c r="O110" s="20">
        <v>0</v>
      </c>
      <c r="P110" s="20">
        <v>0</v>
      </c>
      <c r="Q110" s="24" t="s">
        <v>8315</v>
      </c>
      <c r="R110" s="24" t="s">
        <v>8316</v>
      </c>
      <c r="S110" s="25">
        <v>42186.01116898148</v>
      </c>
      <c r="T110" s="25">
        <v>42230.818055555559</v>
      </c>
    </row>
    <row r="111" spans="1:20" x14ac:dyDescent="0.25">
      <c r="A111" s="20">
        <v>3904</v>
      </c>
      <c r="B111" s="21" t="s">
        <v>3901</v>
      </c>
      <c r="C111" s="20" t="s">
        <v>8012</v>
      </c>
      <c r="D111" s="22">
        <v>10000</v>
      </c>
      <c r="E111" s="23">
        <v>3</v>
      </c>
      <c r="F111" s="20" t="s">
        <v>8220</v>
      </c>
      <c r="G111" s="20" t="s">
        <v>8223</v>
      </c>
      <c r="H111" s="20" t="s">
        <v>8245</v>
      </c>
      <c r="I111" s="20">
        <v>1429074240</v>
      </c>
      <c r="J111" s="20">
        <v>1427866200</v>
      </c>
      <c r="K111" s="20" t="b">
        <v>0</v>
      </c>
      <c r="L111" s="20">
        <v>2</v>
      </c>
      <c r="M111" s="20" t="b">
        <v>0</v>
      </c>
      <c r="N111" s="20" t="s">
        <v>8269</v>
      </c>
      <c r="O111" s="20">
        <v>0</v>
      </c>
      <c r="P111" s="20">
        <v>1.5</v>
      </c>
      <c r="Q111" s="24" t="s">
        <v>8315</v>
      </c>
      <c r="R111" s="24" t="s">
        <v>8316</v>
      </c>
      <c r="S111" s="25">
        <v>42095.229166666672</v>
      </c>
      <c r="T111" s="25">
        <v>42109.211111111115</v>
      </c>
    </row>
    <row r="112" spans="1:20" x14ac:dyDescent="0.25">
      <c r="A112" s="20">
        <v>3907</v>
      </c>
      <c r="B112" s="21" t="s">
        <v>3904</v>
      </c>
      <c r="C112" s="20" t="s">
        <v>8015</v>
      </c>
      <c r="D112" s="22">
        <v>1000</v>
      </c>
      <c r="E112" s="23">
        <v>153</v>
      </c>
      <c r="F112" s="20" t="s">
        <v>8220</v>
      </c>
      <c r="G112" s="20" t="s">
        <v>8223</v>
      </c>
      <c r="H112" s="20" t="s">
        <v>8245</v>
      </c>
      <c r="I112" s="20">
        <v>1414354080</v>
      </c>
      <c r="J112" s="20">
        <v>1411587606</v>
      </c>
      <c r="K112" s="20" t="b">
        <v>0</v>
      </c>
      <c r="L112" s="20">
        <v>4</v>
      </c>
      <c r="M112" s="20" t="b">
        <v>0</v>
      </c>
      <c r="N112" s="20" t="s">
        <v>8269</v>
      </c>
      <c r="O112" s="20">
        <v>15</v>
      </c>
      <c r="P112" s="20">
        <v>38.25</v>
      </c>
      <c r="Q112" s="24" t="s">
        <v>8315</v>
      </c>
      <c r="R112" s="24" t="s">
        <v>8316</v>
      </c>
      <c r="S112" s="25">
        <v>41906.819513888891</v>
      </c>
      <c r="T112" s="25">
        <v>41938.838888888888</v>
      </c>
    </row>
    <row r="113" spans="1:20" x14ac:dyDescent="0.25">
      <c r="A113" s="20">
        <v>3908</v>
      </c>
      <c r="B113" s="21" t="s">
        <v>3905</v>
      </c>
      <c r="C113" s="20" t="s">
        <v>8016</v>
      </c>
      <c r="D113" s="22">
        <v>750</v>
      </c>
      <c r="E113" s="23">
        <v>65</v>
      </c>
      <c r="F113" s="20" t="s">
        <v>8220</v>
      </c>
      <c r="G113" s="20" t="s">
        <v>8223</v>
      </c>
      <c r="H113" s="20" t="s">
        <v>8245</v>
      </c>
      <c r="I113" s="20">
        <v>1406603696</v>
      </c>
      <c r="J113" s="20">
        <v>1405307696</v>
      </c>
      <c r="K113" s="20" t="b">
        <v>0</v>
      </c>
      <c r="L113" s="20">
        <v>4</v>
      </c>
      <c r="M113" s="20" t="b">
        <v>0</v>
      </c>
      <c r="N113" s="20" t="s">
        <v>8269</v>
      </c>
      <c r="O113" s="20">
        <v>9</v>
      </c>
      <c r="P113" s="20">
        <v>16.25</v>
      </c>
      <c r="Q113" s="24" t="s">
        <v>8315</v>
      </c>
      <c r="R113" s="24" t="s">
        <v>8316</v>
      </c>
      <c r="S113" s="25">
        <v>41834.135370370372</v>
      </c>
      <c r="T113" s="25">
        <v>41849.135370370372</v>
      </c>
    </row>
    <row r="114" spans="1:20" x14ac:dyDescent="0.25">
      <c r="A114" s="20">
        <v>3909</v>
      </c>
      <c r="B114" s="21" t="s">
        <v>3906</v>
      </c>
      <c r="C114" s="20" t="s">
        <v>8017</v>
      </c>
      <c r="D114" s="22">
        <v>60000</v>
      </c>
      <c r="E114" s="23">
        <v>135</v>
      </c>
      <c r="F114" s="20" t="s">
        <v>8220</v>
      </c>
      <c r="G114" s="20" t="s">
        <v>8223</v>
      </c>
      <c r="H114" s="20" t="s">
        <v>8245</v>
      </c>
      <c r="I114" s="20">
        <v>1410424642</v>
      </c>
      <c r="J114" s="20">
        <v>1407832642</v>
      </c>
      <c r="K114" s="20" t="b">
        <v>0</v>
      </c>
      <c r="L114" s="20">
        <v>4</v>
      </c>
      <c r="M114" s="20" t="b">
        <v>0</v>
      </c>
      <c r="N114" s="20" t="s">
        <v>8269</v>
      </c>
      <c r="O114" s="20">
        <v>0</v>
      </c>
      <c r="P114" s="20">
        <v>33.75</v>
      </c>
      <c r="Q114" s="24" t="s">
        <v>8315</v>
      </c>
      <c r="R114" s="24" t="s">
        <v>8316</v>
      </c>
      <c r="S114" s="25">
        <v>41863.359282407408</v>
      </c>
      <c r="T114" s="25">
        <v>41893.359282407408</v>
      </c>
    </row>
    <row r="115" spans="1:20" x14ac:dyDescent="0.25">
      <c r="A115" s="20">
        <v>3910</v>
      </c>
      <c r="B115" s="21" t="s">
        <v>3907</v>
      </c>
      <c r="C115" s="20" t="s">
        <v>8018</v>
      </c>
      <c r="D115" s="22">
        <v>6000</v>
      </c>
      <c r="E115" s="23">
        <v>185</v>
      </c>
      <c r="F115" s="20" t="s">
        <v>8220</v>
      </c>
      <c r="G115" s="20" t="s">
        <v>8223</v>
      </c>
      <c r="H115" s="20" t="s">
        <v>8245</v>
      </c>
      <c r="I115" s="20">
        <v>1441649397</v>
      </c>
      <c r="J115" s="20">
        <v>1439057397</v>
      </c>
      <c r="K115" s="20" t="b">
        <v>0</v>
      </c>
      <c r="L115" s="20">
        <v>3</v>
      </c>
      <c r="M115" s="20" t="b">
        <v>0</v>
      </c>
      <c r="N115" s="20" t="s">
        <v>8269</v>
      </c>
      <c r="O115" s="20">
        <v>3</v>
      </c>
      <c r="P115" s="20">
        <v>61.67</v>
      </c>
      <c r="Q115" s="24" t="s">
        <v>8315</v>
      </c>
      <c r="R115" s="24" t="s">
        <v>8316</v>
      </c>
      <c r="S115" s="25">
        <v>42224.756909722222</v>
      </c>
      <c r="T115" s="25">
        <v>42254.756909722222</v>
      </c>
    </row>
    <row r="116" spans="1:20" x14ac:dyDescent="0.25">
      <c r="A116" s="20">
        <v>3911</v>
      </c>
      <c r="B116" s="21" t="s">
        <v>3908</v>
      </c>
      <c r="C116" s="20" t="s">
        <v>8019</v>
      </c>
      <c r="D116" s="22">
        <v>8000</v>
      </c>
      <c r="E116" s="23">
        <v>2993</v>
      </c>
      <c r="F116" s="20" t="s">
        <v>8220</v>
      </c>
      <c r="G116" s="20" t="s">
        <v>8223</v>
      </c>
      <c r="H116" s="20" t="s">
        <v>8245</v>
      </c>
      <c r="I116" s="20">
        <v>1417033777</v>
      </c>
      <c r="J116" s="20">
        <v>1414438177</v>
      </c>
      <c r="K116" s="20" t="b">
        <v>0</v>
      </c>
      <c r="L116" s="20">
        <v>36</v>
      </c>
      <c r="M116" s="20" t="b">
        <v>0</v>
      </c>
      <c r="N116" s="20" t="s">
        <v>8269</v>
      </c>
      <c r="O116" s="20">
        <v>37</v>
      </c>
      <c r="P116" s="20">
        <v>83.14</v>
      </c>
      <c r="Q116" s="24" t="s">
        <v>8315</v>
      </c>
      <c r="R116" s="24" t="s">
        <v>8316</v>
      </c>
      <c r="S116" s="25">
        <v>41939.8122337963</v>
      </c>
      <c r="T116" s="25">
        <v>41969.853900462964</v>
      </c>
    </row>
    <row r="117" spans="1:20" x14ac:dyDescent="0.25">
      <c r="A117" s="20">
        <v>3912</v>
      </c>
      <c r="B117" s="21" t="s">
        <v>3909</v>
      </c>
      <c r="C117" s="20" t="s">
        <v>8020</v>
      </c>
      <c r="D117" s="22">
        <v>15000</v>
      </c>
      <c r="E117" s="23">
        <v>1</v>
      </c>
      <c r="F117" s="20" t="s">
        <v>8220</v>
      </c>
      <c r="G117" s="20" t="s">
        <v>8223</v>
      </c>
      <c r="H117" s="20" t="s">
        <v>8245</v>
      </c>
      <c r="I117" s="20">
        <v>1429936500</v>
      </c>
      <c r="J117" s="20">
        <v>1424759330</v>
      </c>
      <c r="K117" s="20" t="b">
        <v>0</v>
      </c>
      <c r="L117" s="20">
        <v>1</v>
      </c>
      <c r="M117" s="20" t="b">
        <v>0</v>
      </c>
      <c r="N117" s="20" t="s">
        <v>8269</v>
      </c>
      <c r="O117" s="20">
        <v>0</v>
      </c>
      <c r="P117" s="20">
        <v>1</v>
      </c>
      <c r="Q117" s="24" t="s">
        <v>8315</v>
      </c>
      <c r="R117" s="24" t="s">
        <v>8316</v>
      </c>
      <c r="S117" s="25">
        <v>42059.270023148143</v>
      </c>
      <c r="T117" s="25">
        <v>42119.190972222219</v>
      </c>
    </row>
    <row r="118" spans="1:20" x14ac:dyDescent="0.25">
      <c r="A118" s="20">
        <v>3913</v>
      </c>
      <c r="B118" s="21" t="s">
        <v>3910</v>
      </c>
      <c r="C118" s="20" t="s">
        <v>8021</v>
      </c>
      <c r="D118" s="22">
        <v>10000</v>
      </c>
      <c r="E118" s="23">
        <v>1000</v>
      </c>
      <c r="F118" s="20" t="s">
        <v>8220</v>
      </c>
      <c r="G118" s="20" t="s">
        <v>8223</v>
      </c>
      <c r="H118" s="20" t="s">
        <v>8245</v>
      </c>
      <c r="I118" s="20">
        <v>1448863449</v>
      </c>
      <c r="J118" s="20">
        <v>1446267849</v>
      </c>
      <c r="K118" s="20" t="b">
        <v>0</v>
      </c>
      <c r="L118" s="20">
        <v>7</v>
      </c>
      <c r="M118" s="20" t="b">
        <v>0</v>
      </c>
      <c r="N118" s="20" t="s">
        <v>8269</v>
      </c>
      <c r="O118" s="20">
        <v>10</v>
      </c>
      <c r="P118" s="20">
        <v>142.86000000000001</v>
      </c>
      <c r="Q118" s="24" t="s">
        <v>8315</v>
      </c>
      <c r="R118" s="24" t="s">
        <v>8316</v>
      </c>
      <c r="S118" s="25">
        <v>42308.211215277777</v>
      </c>
      <c r="T118" s="25">
        <v>42338.252881944441</v>
      </c>
    </row>
    <row r="119" spans="1:20" x14ac:dyDescent="0.25">
      <c r="A119" s="20">
        <v>3922</v>
      </c>
      <c r="B119" s="21" t="s">
        <v>3919</v>
      </c>
      <c r="C119" s="20" t="s">
        <v>8030</v>
      </c>
      <c r="D119" s="22">
        <v>750</v>
      </c>
      <c r="E119" s="23">
        <v>61</v>
      </c>
      <c r="F119" s="20" t="s">
        <v>8220</v>
      </c>
      <c r="G119" s="20" t="s">
        <v>8223</v>
      </c>
      <c r="H119" s="20" t="s">
        <v>8245</v>
      </c>
      <c r="I119" s="20">
        <v>1425337200</v>
      </c>
      <c r="J119" s="20">
        <v>1421432810</v>
      </c>
      <c r="K119" s="20" t="b">
        <v>0</v>
      </c>
      <c r="L119" s="20">
        <v>6</v>
      </c>
      <c r="M119" s="20" t="b">
        <v>0</v>
      </c>
      <c r="N119" s="20" t="s">
        <v>8269</v>
      </c>
      <c r="O119" s="20">
        <v>8</v>
      </c>
      <c r="P119" s="20">
        <v>10.17</v>
      </c>
      <c r="Q119" s="24" t="s">
        <v>8315</v>
      </c>
      <c r="R119" s="24" t="s">
        <v>8316</v>
      </c>
      <c r="S119" s="25">
        <v>42020.768634259264</v>
      </c>
      <c r="T119" s="25">
        <v>42065.958333333328</v>
      </c>
    </row>
    <row r="120" spans="1:20" x14ac:dyDescent="0.25">
      <c r="A120" s="20">
        <v>3924</v>
      </c>
      <c r="B120" s="21" t="s">
        <v>3921</v>
      </c>
      <c r="C120" s="20" t="s">
        <v>8032</v>
      </c>
      <c r="D120" s="22">
        <v>15000</v>
      </c>
      <c r="E120" s="23">
        <v>2290</v>
      </c>
      <c r="F120" s="20" t="s">
        <v>8220</v>
      </c>
      <c r="G120" s="20" t="s">
        <v>8223</v>
      </c>
      <c r="H120" s="20" t="s">
        <v>8245</v>
      </c>
      <c r="I120" s="20">
        <v>1403823722</v>
      </c>
      <c r="J120" s="20">
        <v>1401231722</v>
      </c>
      <c r="K120" s="20" t="b">
        <v>0</v>
      </c>
      <c r="L120" s="20">
        <v>40</v>
      </c>
      <c r="M120" s="20" t="b">
        <v>0</v>
      </c>
      <c r="N120" s="20" t="s">
        <v>8269</v>
      </c>
      <c r="O120" s="20">
        <v>15</v>
      </c>
      <c r="P120" s="20">
        <v>57.25</v>
      </c>
      <c r="Q120" s="24" t="s">
        <v>8315</v>
      </c>
      <c r="R120" s="24" t="s">
        <v>8316</v>
      </c>
      <c r="S120" s="25">
        <v>41786.959745370368</v>
      </c>
      <c r="T120" s="25">
        <v>41816.959745370368</v>
      </c>
    </row>
    <row r="121" spans="1:20" x14ac:dyDescent="0.25">
      <c r="A121" s="20">
        <v>3925</v>
      </c>
      <c r="B121" s="21" t="s">
        <v>3922</v>
      </c>
      <c r="C121" s="20" t="s">
        <v>8033</v>
      </c>
      <c r="D121" s="22">
        <v>150</v>
      </c>
      <c r="E121" s="23">
        <v>15</v>
      </c>
      <c r="F121" s="20" t="s">
        <v>8220</v>
      </c>
      <c r="G121" s="20" t="s">
        <v>8223</v>
      </c>
      <c r="H121" s="20" t="s">
        <v>8245</v>
      </c>
      <c r="I121" s="20">
        <v>1406753639</v>
      </c>
      <c r="J121" s="20">
        <v>1404161639</v>
      </c>
      <c r="K121" s="20" t="b">
        <v>0</v>
      </c>
      <c r="L121" s="20">
        <v>3</v>
      </c>
      <c r="M121" s="20" t="b">
        <v>0</v>
      </c>
      <c r="N121" s="20" t="s">
        <v>8269</v>
      </c>
      <c r="O121" s="20">
        <v>10</v>
      </c>
      <c r="P121" s="20">
        <v>5</v>
      </c>
      <c r="Q121" s="24" t="s">
        <v>8315</v>
      </c>
      <c r="R121" s="24" t="s">
        <v>8316</v>
      </c>
      <c r="S121" s="25">
        <v>41820.870821759258</v>
      </c>
      <c r="T121" s="25">
        <v>41850.870821759258</v>
      </c>
    </row>
    <row r="122" spans="1:20" x14ac:dyDescent="0.25">
      <c r="A122" s="20">
        <v>3928</v>
      </c>
      <c r="B122" s="21" t="s">
        <v>3925</v>
      </c>
      <c r="C122" s="20" t="s">
        <v>8036</v>
      </c>
      <c r="D122" s="22">
        <v>5000</v>
      </c>
      <c r="E122" s="23">
        <v>651</v>
      </c>
      <c r="F122" s="20" t="s">
        <v>8220</v>
      </c>
      <c r="G122" s="20" t="s">
        <v>8223</v>
      </c>
      <c r="H122" s="20" t="s">
        <v>8245</v>
      </c>
      <c r="I122" s="20">
        <v>1444971540</v>
      </c>
      <c r="J122" s="20">
        <v>1442593427</v>
      </c>
      <c r="K122" s="20" t="b">
        <v>0</v>
      </c>
      <c r="L122" s="20">
        <v>7</v>
      </c>
      <c r="M122" s="20" t="b">
        <v>0</v>
      </c>
      <c r="N122" s="20" t="s">
        <v>8269</v>
      </c>
      <c r="O122" s="20">
        <v>13</v>
      </c>
      <c r="P122" s="20">
        <v>93</v>
      </c>
      <c r="Q122" s="24" t="s">
        <v>8315</v>
      </c>
      <c r="R122" s="24" t="s">
        <v>8316</v>
      </c>
      <c r="S122" s="25">
        <v>42265.683182870373</v>
      </c>
      <c r="T122" s="25">
        <v>42293.207638888889</v>
      </c>
    </row>
    <row r="123" spans="1:20" x14ac:dyDescent="0.25">
      <c r="A123" s="20">
        <v>3929</v>
      </c>
      <c r="B123" s="21" t="s">
        <v>3926</v>
      </c>
      <c r="C123" s="20" t="s">
        <v>8037</v>
      </c>
      <c r="D123" s="22">
        <v>20000</v>
      </c>
      <c r="E123" s="23">
        <v>453</v>
      </c>
      <c r="F123" s="20" t="s">
        <v>8220</v>
      </c>
      <c r="G123" s="20" t="s">
        <v>8223</v>
      </c>
      <c r="H123" s="20" t="s">
        <v>8245</v>
      </c>
      <c r="I123" s="20">
        <v>1474228265</v>
      </c>
      <c r="J123" s="20">
        <v>1471636265</v>
      </c>
      <c r="K123" s="20" t="b">
        <v>0</v>
      </c>
      <c r="L123" s="20">
        <v>14</v>
      </c>
      <c r="M123" s="20" t="b">
        <v>0</v>
      </c>
      <c r="N123" s="20" t="s">
        <v>8269</v>
      </c>
      <c r="O123" s="20">
        <v>2</v>
      </c>
      <c r="P123" s="20">
        <v>32.36</v>
      </c>
      <c r="Q123" s="24" t="s">
        <v>8315</v>
      </c>
      <c r="R123" s="24" t="s">
        <v>8316</v>
      </c>
      <c r="S123" s="25">
        <v>42601.827141203699</v>
      </c>
      <c r="T123" s="25">
        <v>42631.827141203699</v>
      </c>
    </row>
    <row r="124" spans="1:20" x14ac:dyDescent="0.25">
      <c r="A124" s="20">
        <v>3931</v>
      </c>
      <c r="B124" s="21" t="s">
        <v>3928</v>
      </c>
      <c r="C124" s="20" t="s">
        <v>8039</v>
      </c>
      <c r="D124" s="22">
        <v>8000</v>
      </c>
      <c r="E124" s="23">
        <v>0</v>
      </c>
      <c r="F124" s="20" t="s">
        <v>8220</v>
      </c>
      <c r="G124" s="20" t="s">
        <v>8223</v>
      </c>
      <c r="H124" s="20" t="s">
        <v>8245</v>
      </c>
      <c r="I124" s="20">
        <v>1441510707</v>
      </c>
      <c r="J124" s="20">
        <v>1439350707</v>
      </c>
      <c r="K124" s="20" t="b">
        <v>0</v>
      </c>
      <c r="L124" s="20">
        <v>0</v>
      </c>
      <c r="M124" s="20" t="b">
        <v>0</v>
      </c>
      <c r="N124" s="20" t="s">
        <v>8269</v>
      </c>
      <c r="O124" s="20">
        <v>0</v>
      </c>
      <c r="P124" s="20">
        <v>0</v>
      </c>
      <c r="Q124" s="24" t="s">
        <v>8315</v>
      </c>
      <c r="R124" s="24" t="s">
        <v>8316</v>
      </c>
      <c r="S124" s="25">
        <v>42228.151701388888</v>
      </c>
      <c r="T124" s="25">
        <v>42253.151701388888</v>
      </c>
    </row>
    <row r="125" spans="1:20" x14ac:dyDescent="0.25">
      <c r="A125" s="20">
        <v>3932</v>
      </c>
      <c r="B125" s="21" t="s">
        <v>3929</v>
      </c>
      <c r="C125" s="20" t="s">
        <v>8040</v>
      </c>
      <c r="D125" s="22">
        <v>12000</v>
      </c>
      <c r="E125" s="23">
        <v>1</v>
      </c>
      <c r="F125" s="20" t="s">
        <v>8220</v>
      </c>
      <c r="G125" s="20" t="s">
        <v>8223</v>
      </c>
      <c r="H125" s="20" t="s">
        <v>8245</v>
      </c>
      <c r="I125" s="20">
        <v>1458097364</v>
      </c>
      <c r="J125" s="20">
        <v>1455508964</v>
      </c>
      <c r="K125" s="20" t="b">
        <v>0</v>
      </c>
      <c r="L125" s="20">
        <v>1</v>
      </c>
      <c r="M125" s="20" t="b">
        <v>0</v>
      </c>
      <c r="N125" s="20" t="s">
        <v>8269</v>
      </c>
      <c r="O125" s="20">
        <v>0</v>
      </c>
      <c r="P125" s="20">
        <v>1</v>
      </c>
      <c r="Q125" s="24" t="s">
        <v>8315</v>
      </c>
      <c r="R125" s="24" t="s">
        <v>8316</v>
      </c>
      <c r="S125" s="25">
        <v>42415.168564814812</v>
      </c>
      <c r="T125" s="25">
        <v>42445.126898148148</v>
      </c>
    </row>
    <row r="126" spans="1:20" x14ac:dyDescent="0.25">
      <c r="A126" s="20">
        <v>3933</v>
      </c>
      <c r="B126" s="21" t="s">
        <v>3930</v>
      </c>
      <c r="C126" s="20" t="s">
        <v>8041</v>
      </c>
      <c r="D126" s="22">
        <v>7000</v>
      </c>
      <c r="E126" s="23">
        <v>1102</v>
      </c>
      <c r="F126" s="20" t="s">
        <v>8220</v>
      </c>
      <c r="G126" s="20" t="s">
        <v>8223</v>
      </c>
      <c r="H126" s="20" t="s">
        <v>8245</v>
      </c>
      <c r="I126" s="20">
        <v>1468716180</v>
      </c>
      <c r="J126" s="20">
        <v>1466205262</v>
      </c>
      <c r="K126" s="20" t="b">
        <v>0</v>
      </c>
      <c r="L126" s="20">
        <v>12</v>
      </c>
      <c r="M126" s="20" t="b">
        <v>0</v>
      </c>
      <c r="N126" s="20" t="s">
        <v>8269</v>
      </c>
      <c r="O126" s="20">
        <v>16</v>
      </c>
      <c r="P126" s="20">
        <v>91.83</v>
      </c>
      <c r="Q126" s="24" t="s">
        <v>8315</v>
      </c>
      <c r="R126" s="24" t="s">
        <v>8316</v>
      </c>
      <c r="S126" s="25">
        <v>42538.968310185184</v>
      </c>
      <c r="T126" s="25">
        <v>42568.029861111107</v>
      </c>
    </row>
    <row r="127" spans="1:20" x14ac:dyDescent="0.25">
      <c r="A127" s="20">
        <v>3934</v>
      </c>
      <c r="B127" s="21" t="s">
        <v>3931</v>
      </c>
      <c r="C127" s="20" t="s">
        <v>8042</v>
      </c>
      <c r="D127" s="22">
        <v>5000</v>
      </c>
      <c r="E127" s="23">
        <v>550</v>
      </c>
      <c r="F127" s="20" t="s">
        <v>8220</v>
      </c>
      <c r="G127" s="20" t="s">
        <v>8223</v>
      </c>
      <c r="H127" s="20" t="s">
        <v>8245</v>
      </c>
      <c r="I127" s="20">
        <v>1443704400</v>
      </c>
      <c r="J127" s="20">
        <v>1439827639</v>
      </c>
      <c r="K127" s="20" t="b">
        <v>0</v>
      </c>
      <c r="L127" s="20">
        <v>12</v>
      </c>
      <c r="M127" s="20" t="b">
        <v>0</v>
      </c>
      <c r="N127" s="20" t="s">
        <v>8269</v>
      </c>
      <c r="O127" s="20">
        <v>11</v>
      </c>
      <c r="P127" s="20">
        <v>45.83</v>
      </c>
      <c r="Q127" s="24" t="s">
        <v>8315</v>
      </c>
      <c r="R127" s="24" t="s">
        <v>8316</v>
      </c>
      <c r="S127" s="25">
        <v>42233.671747685185</v>
      </c>
      <c r="T127" s="25">
        <v>42278.541666666672</v>
      </c>
    </row>
    <row r="128" spans="1:20" x14ac:dyDescent="0.25">
      <c r="A128" s="20">
        <v>3936</v>
      </c>
      <c r="B128" s="21" t="s">
        <v>3933</v>
      </c>
      <c r="C128" s="20" t="s">
        <v>8044</v>
      </c>
      <c r="D128" s="22">
        <v>20000</v>
      </c>
      <c r="E128" s="23">
        <v>0</v>
      </c>
      <c r="F128" s="20" t="s">
        <v>8220</v>
      </c>
      <c r="G128" s="20" t="s">
        <v>8223</v>
      </c>
      <c r="H128" s="20" t="s">
        <v>8245</v>
      </c>
      <c r="I128" s="20">
        <v>1480576720</v>
      </c>
      <c r="J128" s="20">
        <v>1477981120</v>
      </c>
      <c r="K128" s="20" t="b">
        <v>0</v>
      </c>
      <c r="L128" s="20">
        <v>0</v>
      </c>
      <c r="M128" s="20" t="b">
        <v>0</v>
      </c>
      <c r="N128" s="20" t="s">
        <v>8269</v>
      </c>
      <c r="O128" s="20">
        <v>0</v>
      </c>
      <c r="P128" s="20">
        <v>0</v>
      </c>
      <c r="Q128" s="24" t="s">
        <v>8315</v>
      </c>
      <c r="R128" s="24" t="s">
        <v>8316</v>
      </c>
      <c r="S128" s="25">
        <v>42675.262962962966</v>
      </c>
      <c r="T128" s="25">
        <v>42705.304629629631</v>
      </c>
    </row>
    <row r="129" spans="1:20" x14ac:dyDescent="0.25">
      <c r="A129" s="20">
        <v>3937</v>
      </c>
      <c r="B129" s="21" t="s">
        <v>3934</v>
      </c>
      <c r="C129" s="20" t="s">
        <v>8045</v>
      </c>
      <c r="D129" s="22">
        <v>2885</v>
      </c>
      <c r="E129" s="23">
        <v>2485</v>
      </c>
      <c r="F129" s="20" t="s">
        <v>8220</v>
      </c>
      <c r="G129" s="20" t="s">
        <v>8223</v>
      </c>
      <c r="H129" s="20" t="s">
        <v>8245</v>
      </c>
      <c r="I129" s="20">
        <v>1468249760</v>
      </c>
      <c r="J129" s="20">
        <v>1465830560</v>
      </c>
      <c r="K129" s="20" t="b">
        <v>0</v>
      </c>
      <c r="L129" s="20">
        <v>10</v>
      </c>
      <c r="M129" s="20" t="b">
        <v>0</v>
      </c>
      <c r="N129" s="20" t="s">
        <v>8269</v>
      </c>
      <c r="O129" s="20">
        <v>86</v>
      </c>
      <c r="P129" s="20">
        <v>248.5</v>
      </c>
      <c r="Q129" s="24" t="s">
        <v>8315</v>
      </c>
      <c r="R129" s="24" t="s">
        <v>8316</v>
      </c>
      <c r="S129" s="25">
        <v>42534.631481481483</v>
      </c>
      <c r="T129" s="25">
        <v>42562.631481481483</v>
      </c>
    </row>
    <row r="130" spans="1:20" x14ac:dyDescent="0.25">
      <c r="A130" s="20">
        <v>3938</v>
      </c>
      <c r="B130" s="21" t="s">
        <v>3935</v>
      </c>
      <c r="C130" s="20" t="s">
        <v>8046</v>
      </c>
      <c r="D130" s="22">
        <v>3255</v>
      </c>
      <c r="E130" s="23">
        <v>397</v>
      </c>
      <c r="F130" s="20" t="s">
        <v>8220</v>
      </c>
      <c r="G130" s="20" t="s">
        <v>8223</v>
      </c>
      <c r="H130" s="20" t="s">
        <v>8245</v>
      </c>
      <c r="I130" s="20">
        <v>1435441454</v>
      </c>
      <c r="J130" s="20">
        <v>1432763054</v>
      </c>
      <c r="K130" s="20" t="b">
        <v>0</v>
      </c>
      <c r="L130" s="20">
        <v>5</v>
      </c>
      <c r="M130" s="20" t="b">
        <v>0</v>
      </c>
      <c r="N130" s="20" t="s">
        <v>8269</v>
      </c>
      <c r="O130" s="20">
        <v>12</v>
      </c>
      <c r="P130" s="20">
        <v>79.400000000000006</v>
      </c>
      <c r="Q130" s="24" t="s">
        <v>8315</v>
      </c>
      <c r="R130" s="24" t="s">
        <v>8316</v>
      </c>
      <c r="S130" s="25">
        <v>42151.905717592599</v>
      </c>
      <c r="T130" s="25">
        <v>42182.905717592599</v>
      </c>
    </row>
    <row r="131" spans="1:20" x14ac:dyDescent="0.25">
      <c r="A131" s="20">
        <v>3940</v>
      </c>
      <c r="B131" s="21" t="s">
        <v>3937</v>
      </c>
      <c r="C131" s="20" t="s">
        <v>8048</v>
      </c>
      <c r="D131" s="22">
        <v>5000</v>
      </c>
      <c r="E131" s="23">
        <v>11</v>
      </c>
      <c r="F131" s="20" t="s">
        <v>8220</v>
      </c>
      <c r="G131" s="20" t="s">
        <v>8223</v>
      </c>
      <c r="H131" s="20" t="s">
        <v>8245</v>
      </c>
      <c r="I131" s="20">
        <v>1420199351</v>
      </c>
      <c r="J131" s="20">
        <v>1416311351</v>
      </c>
      <c r="K131" s="20" t="b">
        <v>0</v>
      </c>
      <c r="L131" s="20">
        <v>2</v>
      </c>
      <c r="M131" s="20" t="b">
        <v>0</v>
      </c>
      <c r="N131" s="20" t="s">
        <v>8269</v>
      </c>
      <c r="O131" s="20">
        <v>0</v>
      </c>
      <c r="P131" s="20">
        <v>5.5</v>
      </c>
      <c r="Q131" s="24" t="s">
        <v>8315</v>
      </c>
      <c r="R131" s="24" t="s">
        <v>8316</v>
      </c>
      <c r="S131" s="25">
        <v>41961.492488425924</v>
      </c>
      <c r="T131" s="25">
        <v>42006.492488425924</v>
      </c>
    </row>
    <row r="132" spans="1:20" x14ac:dyDescent="0.25">
      <c r="A132" s="20">
        <v>3941</v>
      </c>
      <c r="B132" s="21" t="s">
        <v>3938</v>
      </c>
      <c r="C132" s="20" t="s">
        <v>8049</v>
      </c>
      <c r="D132" s="22">
        <v>5500</v>
      </c>
      <c r="E132" s="23">
        <v>50</v>
      </c>
      <c r="F132" s="20" t="s">
        <v>8220</v>
      </c>
      <c r="G132" s="20" t="s">
        <v>8223</v>
      </c>
      <c r="H132" s="20" t="s">
        <v>8245</v>
      </c>
      <c r="I132" s="20">
        <v>1416877200</v>
      </c>
      <c r="J132" s="20">
        <v>1414505137</v>
      </c>
      <c r="K132" s="20" t="b">
        <v>0</v>
      </c>
      <c r="L132" s="20">
        <v>2</v>
      </c>
      <c r="M132" s="20" t="b">
        <v>0</v>
      </c>
      <c r="N132" s="20" t="s">
        <v>8269</v>
      </c>
      <c r="O132" s="20">
        <v>1</v>
      </c>
      <c r="P132" s="20">
        <v>25</v>
      </c>
      <c r="Q132" s="24" t="s">
        <v>8315</v>
      </c>
      <c r="R132" s="24" t="s">
        <v>8316</v>
      </c>
      <c r="S132" s="25">
        <v>41940.587233796294</v>
      </c>
      <c r="T132" s="25">
        <v>41968.041666666672</v>
      </c>
    </row>
    <row r="133" spans="1:20" x14ac:dyDescent="0.25">
      <c r="A133" s="20">
        <v>3942</v>
      </c>
      <c r="B133" s="21" t="s">
        <v>3939</v>
      </c>
      <c r="C133" s="20" t="s">
        <v>8050</v>
      </c>
      <c r="D133" s="22">
        <v>1200</v>
      </c>
      <c r="E133" s="23">
        <v>0</v>
      </c>
      <c r="F133" s="20" t="s">
        <v>8220</v>
      </c>
      <c r="G133" s="20" t="s">
        <v>8223</v>
      </c>
      <c r="H133" s="20" t="s">
        <v>8245</v>
      </c>
      <c r="I133" s="20">
        <v>1434490914</v>
      </c>
      <c r="J133" s="20">
        <v>1429306914</v>
      </c>
      <c r="K133" s="20" t="b">
        <v>0</v>
      </c>
      <c r="L133" s="20">
        <v>0</v>
      </c>
      <c r="M133" s="20" t="b">
        <v>0</v>
      </c>
      <c r="N133" s="20" t="s">
        <v>8269</v>
      </c>
      <c r="O133" s="20">
        <v>0</v>
      </c>
      <c r="P133" s="20">
        <v>0</v>
      </c>
      <c r="Q133" s="24" t="s">
        <v>8315</v>
      </c>
      <c r="R133" s="24" t="s">
        <v>8316</v>
      </c>
      <c r="S133" s="25">
        <v>42111.904097222221</v>
      </c>
      <c r="T133" s="25">
        <v>42171.904097222221</v>
      </c>
    </row>
    <row r="134" spans="1:20" x14ac:dyDescent="0.25">
      <c r="A134" s="20">
        <v>3943</v>
      </c>
      <c r="B134" s="21" t="s">
        <v>3940</v>
      </c>
      <c r="C134" s="20" t="s">
        <v>8051</v>
      </c>
      <c r="D134" s="22">
        <v>5000</v>
      </c>
      <c r="E134" s="23">
        <v>1782</v>
      </c>
      <c r="F134" s="20" t="s">
        <v>8220</v>
      </c>
      <c r="G134" s="20" t="s">
        <v>8223</v>
      </c>
      <c r="H134" s="20" t="s">
        <v>8245</v>
      </c>
      <c r="I134" s="20">
        <v>1446483000</v>
      </c>
      <c r="J134" s="20">
        <v>1443811268</v>
      </c>
      <c r="K134" s="20" t="b">
        <v>0</v>
      </c>
      <c r="L134" s="20">
        <v>13</v>
      </c>
      <c r="M134" s="20" t="b">
        <v>0</v>
      </c>
      <c r="N134" s="20" t="s">
        <v>8269</v>
      </c>
      <c r="O134" s="20">
        <v>36</v>
      </c>
      <c r="P134" s="20">
        <v>137.08000000000001</v>
      </c>
      <c r="Q134" s="24" t="s">
        <v>8315</v>
      </c>
      <c r="R134" s="24" t="s">
        <v>8316</v>
      </c>
      <c r="S134" s="25">
        <v>42279.778564814813</v>
      </c>
      <c r="T134" s="25">
        <v>42310.701388888891</v>
      </c>
    </row>
    <row r="135" spans="1:20" x14ac:dyDescent="0.25">
      <c r="A135" s="20">
        <v>3944</v>
      </c>
      <c r="B135" s="21" t="s">
        <v>3941</v>
      </c>
      <c r="C135" s="20" t="s">
        <v>8052</v>
      </c>
      <c r="D135" s="22">
        <v>5000</v>
      </c>
      <c r="E135" s="23">
        <v>0</v>
      </c>
      <c r="F135" s="20" t="s">
        <v>8220</v>
      </c>
      <c r="G135" s="20" t="s">
        <v>8223</v>
      </c>
      <c r="H135" s="20" t="s">
        <v>8245</v>
      </c>
      <c r="I135" s="20">
        <v>1440690875</v>
      </c>
      <c r="J135" s="20">
        <v>1438098875</v>
      </c>
      <c r="K135" s="20" t="b">
        <v>0</v>
      </c>
      <c r="L135" s="20">
        <v>0</v>
      </c>
      <c r="M135" s="20" t="b">
        <v>0</v>
      </c>
      <c r="N135" s="20" t="s">
        <v>8269</v>
      </c>
      <c r="O135" s="20">
        <v>0</v>
      </c>
      <c r="P135" s="20">
        <v>0</v>
      </c>
      <c r="Q135" s="24" t="s">
        <v>8315</v>
      </c>
      <c r="R135" s="24" t="s">
        <v>8316</v>
      </c>
      <c r="S135" s="25">
        <v>42213.662905092591</v>
      </c>
      <c r="T135" s="25">
        <v>42243.662905092591</v>
      </c>
    </row>
    <row r="136" spans="1:20" x14ac:dyDescent="0.25">
      <c r="A136" s="20">
        <v>3945</v>
      </c>
      <c r="B136" s="21" t="s">
        <v>3942</v>
      </c>
      <c r="C136" s="20" t="s">
        <v>8053</v>
      </c>
      <c r="D136" s="22">
        <v>2000</v>
      </c>
      <c r="E136" s="23">
        <v>5</v>
      </c>
      <c r="F136" s="20" t="s">
        <v>8220</v>
      </c>
      <c r="G136" s="20" t="s">
        <v>8223</v>
      </c>
      <c r="H136" s="20" t="s">
        <v>8245</v>
      </c>
      <c r="I136" s="20">
        <v>1431717268</v>
      </c>
      <c r="J136" s="20">
        <v>1429125268</v>
      </c>
      <c r="K136" s="20" t="b">
        <v>0</v>
      </c>
      <c r="L136" s="20">
        <v>1</v>
      </c>
      <c r="M136" s="20" t="b">
        <v>0</v>
      </c>
      <c r="N136" s="20" t="s">
        <v>8269</v>
      </c>
      <c r="O136" s="20">
        <v>0</v>
      </c>
      <c r="P136" s="20">
        <v>5</v>
      </c>
      <c r="Q136" s="24" t="s">
        <v>8315</v>
      </c>
      <c r="R136" s="24" t="s">
        <v>8316</v>
      </c>
      <c r="S136" s="25">
        <v>42109.801712962959</v>
      </c>
      <c r="T136" s="25">
        <v>42139.801712962959</v>
      </c>
    </row>
    <row r="137" spans="1:20" x14ac:dyDescent="0.25">
      <c r="A137" s="20">
        <v>3946</v>
      </c>
      <c r="B137" s="21" t="s">
        <v>3943</v>
      </c>
      <c r="C137" s="20" t="s">
        <v>8054</v>
      </c>
      <c r="D137" s="22">
        <v>6000</v>
      </c>
      <c r="E137" s="23">
        <v>195</v>
      </c>
      <c r="F137" s="20" t="s">
        <v>8220</v>
      </c>
      <c r="G137" s="20" t="s">
        <v>8223</v>
      </c>
      <c r="H137" s="20" t="s">
        <v>8245</v>
      </c>
      <c r="I137" s="20">
        <v>1425110400</v>
      </c>
      <c r="J137" s="20">
        <v>1422388822</v>
      </c>
      <c r="K137" s="20" t="b">
        <v>0</v>
      </c>
      <c r="L137" s="20">
        <v>5</v>
      </c>
      <c r="M137" s="20" t="b">
        <v>0</v>
      </c>
      <c r="N137" s="20" t="s">
        <v>8269</v>
      </c>
      <c r="O137" s="20">
        <v>3</v>
      </c>
      <c r="P137" s="20">
        <v>39</v>
      </c>
      <c r="Q137" s="24" t="s">
        <v>8315</v>
      </c>
      <c r="R137" s="24" t="s">
        <v>8316</v>
      </c>
      <c r="S137" s="25">
        <v>42031.833587962959</v>
      </c>
      <c r="T137" s="25">
        <v>42063.333333333328</v>
      </c>
    </row>
    <row r="138" spans="1:20" x14ac:dyDescent="0.25">
      <c r="A138" s="20">
        <v>3947</v>
      </c>
      <c r="B138" s="21" t="s">
        <v>3944</v>
      </c>
      <c r="C138" s="20" t="s">
        <v>8055</v>
      </c>
      <c r="D138" s="22">
        <v>3000</v>
      </c>
      <c r="E138" s="23">
        <v>101</v>
      </c>
      <c r="F138" s="20" t="s">
        <v>8220</v>
      </c>
      <c r="G138" s="20" t="s">
        <v>8223</v>
      </c>
      <c r="H138" s="20" t="s">
        <v>8245</v>
      </c>
      <c r="I138" s="20">
        <v>1475378744</v>
      </c>
      <c r="J138" s="20">
        <v>1472786744</v>
      </c>
      <c r="K138" s="20" t="b">
        <v>0</v>
      </c>
      <c r="L138" s="20">
        <v>2</v>
      </c>
      <c r="M138" s="20" t="b">
        <v>0</v>
      </c>
      <c r="N138" s="20" t="s">
        <v>8269</v>
      </c>
      <c r="O138" s="20">
        <v>3</v>
      </c>
      <c r="P138" s="20">
        <v>50.5</v>
      </c>
      <c r="Q138" s="24" t="s">
        <v>8315</v>
      </c>
      <c r="R138" s="24" t="s">
        <v>8316</v>
      </c>
      <c r="S138" s="25">
        <v>42615.142870370371</v>
      </c>
      <c r="T138" s="25">
        <v>42645.142870370371</v>
      </c>
    </row>
    <row r="139" spans="1:20" x14ac:dyDescent="0.25">
      <c r="A139" s="20">
        <v>3950</v>
      </c>
      <c r="B139" s="21" t="s">
        <v>3947</v>
      </c>
      <c r="C139" s="20" t="s">
        <v>8058</v>
      </c>
      <c r="D139" s="22">
        <v>4000</v>
      </c>
      <c r="E139" s="23">
        <v>25</v>
      </c>
      <c r="F139" s="20" t="s">
        <v>8220</v>
      </c>
      <c r="G139" s="20" t="s">
        <v>8223</v>
      </c>
      <c r="H139" s="20" t="s">
        <v>8245</v>
      </c>
      <c r="I139" s="20">
        <v>1460140500</v>
      </c>
      <c r="J139" s="20">
        <v>1457628680</v>
      </c>
      <c r="K139" s="20" t="b">
        <v>0</v>
      </c>
      <c r="L139" s="20">
        <v>1</v>
      </c>
      <c r="M139" s="20" t="b">
        <v>0</v>
      </c>
      <c r="N139" s="20" t="s">
        <v>8269</v>
      </c>
      <c r="O139" s="20">
        <v>1</v>
      </c>
      <c r="P139" s="20">
        <v>25</v>
      </c>
      <c r="Q139" s="24" t="s">
        <v>8315</v>
      </c>
      <c r="R139" s="24" t="s">
        <v>8316</v>
      </c>
      <c r="S139" s="25">
        <v>42439.702314814815</v>
      </c>
      <c r="T139" s="25">
        <v>42468.774305555555</v>
      </c>
    </row>
    <row r="140" spans="1:20" x14ac:dyDescent="0.25">
      <c r="A140" s="20">
        <v>3952</v>
      </c>
      <c r="B140" s="21" t="s">
        <v>3949</v>
      </c>
      <c r="C140" s="20" t="s">
        <v>8059</v>
      </c>
      <c r="D140" s="22">
        <v>26000</v>
      </c>
      <c r="E140" s="23">
        <v>25</v>
      </c>
      <c r="F140" s="20" t="s">
        <v>8220</v>
      </c>
      <c r="G140" s="20" t="s">
        <v>8223</v>
      </c>
      <c r="H140" s="20" t="s">
        <v>8245</v>
      </c>
      <c r="I140" s="20">
        <v>1445885890</v>
      </c>
      <c r="J140" s="20">
        <v>1440701890</v>
      </c>
      <c r="K140" s="20" t="b">
        <v>0</v>
      </c>
      <c r="L140" s="20">
        <v>1</v>
      </c>
      <c r="M140" s="20" t="b">
        <v>0</v>
      </c>
      <c r="N140" s="20" t="s">
        <v>8269</v>
      </c>
      <c r="O140" s="20">
        <v>0</v>
      </c>
      <c r="P140" s="20">
        <v>25</v>
      </c>
      <c r="Q140" s="24" t="s">
        <v>8315</v>
      </c>
      <c r="R140" s="24" t="s">
        <v>8316</v>
      </c>
      <c r="S140" s="25">
        <v>42243.790393518517</v>
      </c>
      <c r="T140" s="25">
        <v>42303.790393518517</v>
      </c>
    </row>
    <row r="141" spans="1:20" x14ac:dyDescent="0.25">
      <c r="A141" s="20">
        <v>3953</v>
      </c>
      <c r="B141" s="21" t="s">
        <v>3950</v>
      </c>
      <c r="C141" s="20" t="s">
        <v>8060</v>
      </c>
      <c r="D141" s="22">
        <v>17600</v>
      </c>
      <c r="E141" s="23">
        <v>0</v>
      </c>
      <c r="F141" s="20" t="s">
        <v>8220</v>
      </c>
      <c r="G141" s="20" t="s">
        <v>8223</v>
      </c>
      <c r="H141" s="20" t="s">
        <v>8245</v>
      </c>
      <c r="I141" s="20">
        <v>1469834940</v>
      </c>
      <c r="J141" s="20">
        <v>1467162586</v>
      </c>
      <c r="K141" s="20" t="b">
        <v>0</v>
      </c>
      <c r="L141" s="20">
        <v>0</v>
      </c>
      <c r="M141" s="20" t="b">
        <v>0</v>
      </c>
      <c r="N141" s="20" t="s">
        <v>8269</v>
      </c>
      <c r="O141" s="20">
        <v>0</v>
      </c>
      <c r="P141" s="20">
        <v>0</v>
      </c>
      <c r="Q141" s="24" t="s">
        <v>8315</v>
      </c>
      <c r="R141" s="24" t="s">
        <v>8316</v>
      </c>
      <c r="S141" s="25">
        <v>42550.048449074078</v>
      </c>
      <c r="T141" s="25">
        <v>42580.978472222225</v>
      </c>
    </row>
    <row r="142" spans="1:20" x14ac:dyDescent="0.25">
      <c r="A142" s="20">
        <v>3955</v>
      </c>
      <c r="B142" s="21" t="s">
        <v>3952</v>
      </c>
      <c r="C142" s="20" t="s">
        <v>8062</v>
      </c>
      <c r="D142" s="22">
        <v>1750</v>
      </c>
      <c r="E142" s="23">
        <v>425</v>
      </c>
      <c r="F142" s="20" t="s">
        <v>8220</v>
      </c>
      <c r="G142" s="20" t="s">
        <v>8223</v>
      </c>
      <c r="H142" s="20" t="s">
        <v>8245</v>
      </c>
      <c r="I142" s="20">
        <v>1448745741</v>
      </c>
      <c r="J142" s="20">
        <v>1446150141</v>
      </c>
      <c r="K142" s="20" t="b">
        <v>0</v>
      </c>
      <c r="L142" s="20">
        <v>8</v>
      </c>
      <c r="M142" s="20" t="b">
        <v>0</v>
      </c>
      <c r="N142" s="20" t="s">
        <v>8269</v>
      </c>
      <c r="O142" s="20">
        <v>24</v>
      </c>
      <c r="P142" s="20">
        <v>53.13</v>
      </c>
      <c r="Q142" s="24" t="s">
        <v>8315</v>
      </c>
      <c r="R142" s="24" t="s">
        <v>8316</v>
      </c>
      <c r="S142" s="25">
        <v>42306.848854166667</v>
      </c>
      <c r="T142" s="25">
        <v>42336.890520833331</v>
      </c>
    </row>
    <row r="143" spans="1:20" x14ac:dyDescent="0.25">
      <c r="A143" s="20">
        <v>3956</v>
      </c>
      <c r="B143" s="21" t="s">
        <v>3953</v>
      </c>
      <c r="C143" s="20" t="s">
        <v>8063</v>
      </c>
      <c r="D143" s="22">
        <v>5500</v>
      </c>
      <c r="E143" s="23">
        <v>0</v>
      </c>
      <c r="F143" s="20" t="s">
        <v>8220</v>
      </c>
      <c r="G143" s="20" t="s">
        <v>8223</v>
      </c>
      <c r="H143" s="20" t="s">
        <v>8245</v>
      </c>
      <c r="I143" s="20">
        <v>1461543600</v>
      </c>
      <c r="J143" s="20">
        <v>1459203727</v>
      </c>
      <c r="K143" s="20" t="b">
        <v>0</v>
      </c>
      <c r="L143" s="20">
        <v>0</v>
      </c>
      <c r="M143" s="20" t="b">
        <v>0</v>
      </c>
      <c r="N143" s="20" t="s">
        <v>8269</v>
      </c>
      <c r="O143" s="20">
        <v>0</v>
      </c>
      <c r="P143" s="20">
        <v>0</v>
      </c>
      <c r="Q143" s="24" t="s">
        <v>8315</v>
      </c>
      <c r="R143" s="24" t="s">
        <v>8316</v>
      </c>
      <c r="S143" s="25">
        <v>42457.932025462964</v>
      </c>
      <c r="T143" s="25">
        <v>42485.013888888891</v>
      </c>
    </row>
    <row r="144" spans="1:20" x14ac:dyDescent="0.25">
      <c r="A144" s="20">
        <v>3957</v>
      </c>
      <c r="B144" s="21" t="s">
        <v>3954</v>
      </c>
      <c r="C144" s="20" t="s">
        <v>8064</v>
      </c>
      <c r="D144" s="22">
        <v>28000</v>
      </c>
      <c r="E144" s="23">
        <v>7</v>
      </c>
      <c r="F144" s="20" t="s">
        <v>8220</v>
      </c>
      <c r="G144" s="20" t="s">
        <v>8223</v>
      </c>
      <c r="H144" s="20" t="s">
        <v>8245</v>
      </c>
      <c r="I144" s="20">
        <v>1468020354</v>
      </c>
      <c r="J144" s="20">
        <v>1464045954</v>
      </c>
      <c r="K144" s="20" t="b">
        <v>0</v>
      </c>
      <c r="L144" s="20">
        <v>1</v>
      </c>
      <c r="M144" s="20" t="b">
        <v>0</v>
      </c>
      <c r="N144" s="20" t="s">
        <v>8269</v>
      </c>
      <c r="O144" s="20">
        <v>0</v>
      </c>
      <c r="P144" s="20">
        <v>7</v>
      </c>
      <c r="Q144" s="24" t="s">
        <v>8315</v>
      </c>
      <c r="R144" s="24" t="s">
        <v>8316</v>
      </c>
      <c r="S144" s="25">
        <v>42513.976319444439</v>
      </c>
      <c r="T144" s="25">
        <v>42559.976319444439</v>
      </c>
    </row>
    <row r="145" spans="1:20" x14ac:dyDescent="0.25">
      <c r="A145" s="20">
        <v>3958</v>
      </c>
      <c r="B145" s="21" t="s">
        <v>3955</v>
      </c>
      <c r="C145" s="20" t="s">
        <v>8065</v>
      </c>
      <c r="D145" s="22">
        <v>2000</v>
      </c>
      <c r="E145" s="23">
        <v>641</v>
      </c>
      <c r="F145" s="20" t="s">
        <v>8220</v>
      </c>
      <c r="G145" s="20" t="s">
        <v>8223</v>
      </c>
      <c r="H145" s="20" t="s">
        <v>8245</v>
      </c>
      <c r="I145" s="20">
        <v>1406988000</v>
      </c>
      <c r="J145" s="20">
        <v>1403822912</v>
      </c>
      <c r="K145" s="20" t="b">
        <v>0</v>
      </c>
      <c r="L145" s="20">
        <v>16</v>
      </c>
      <c r="M145" s="20" t="b">
        <v>0</v>
      </c>
      <c r="N145" s="20" t="s">
        <v>8269</v>
      </c>
      <c r="O145" s="20">
        <v>32</v>
      </c>
      <c r="P145" s="20">
        <v>40.06</v>
      </c>
      <c r="Q145" s="24" t="s">
        <v>8315</v>
      </c>
      <c r="R145" s="24" t="s">
        <v>8316</v>
      </c>
      <c r="S145" s="25">
        <v>41816.950370370374</v>
      </c>
      <c r="T145" s="25">
        <v>41853.583333333336</v>
      </c>
    </row>
    <row r="146" spans="1:20" x14ac:dyDescent="0.25">
      <c r="A146" s="20">
        <v>3959</v>
      </c>
      <c r="B146" s="21" t="s">
        <v>3956</v>
      </c>
      <c r="C146" s="20" t="s">
        <v>8066</v>
      </c>
      <c r="D146" s="22">
        <v>1200</v>
      </c>
      <c r="E146" s="23">
        <v>292</v>
      </c>
      <c r="F146" s="20" t="s">
        <v>8220</v>
      </c>
      <c r="G146" s="20" t="s">
        <v>8223</v>
      </c>
      <c r="H146" s="20" t="s">
        <v>8245</v>
      </c>
      <c r="I146" s="20">
        <v>1411930556</v>
      </c>
      <c r="J146" s="20">
        <v>1409338556</v>
      </c>
      <c r="K146" s="20" t="b">
        <v>0</v>
      </c>
      <c r="L146" s="20">
        <v>12</v>
      </c>
      <c r="M146" s="20" t="b">
        <v>0</v>
      </c>
      <c r="N146" s="20" t="s">
        <v>8269</v>
      </c>
      <c r="O146" s="20">
        <v>24</v>
      </c>
      <c r="P146" s="20">
        <v>24.33</v>
      </c>
      <c r="Q146" s="24" t="s">
        <v>8315</v>
      </c>
      <c r="R146" s="24" t="s">
        <v>8316</v>
      </c>
      <c r="S146" s="25">
        <v>41880.788842592592</v>
      </c>
      <c r="T146" s="25">
        <v>41910.788842592592</v>
      </c>
    </row>
    <row r="147" spans="1:20" x14ac:dyDescent="0.25">
      <c r="A147" s="20">
        <v>3960</v>
      </c>
      <c r="B147" s="21" t="s">
        <v>3957</v>
      </c>
      <c r="C147" s="20" t="s">
        <v>8067</v>
      </c>
      <c r="D147" s="22">
        <v>3000</v>
      </c>
      <c r="E147" s="23">
        <v>45</v>
      </c>
      <c r="F147" s="20" t="s">
        <v>8220</v>
      </c>
      <c r="G147" s="20" t="s">
        <v>8223</v>
      </c>
      <c r="H147" s="20" t="s">
        <v>8245</v>
      </c>
      <c r="I147" s="20">
        <v>1451852256</v>
      </c>
      <c r="J147" s="20">
        <v>1449260256</v>
      </c>
      <c r="K147" s="20" t="b">
        <v>0</v>
      </c>
      <c r="L147" s="20">
        <v>4</v>
      </c>
      <c r="M147" s="20" t="b">
        <v>0</v>
      </c>
      <c r="N147" s="20" t="s">
        <v>8269</v>
      </c>
      <c r="O147" s="20">
        <v>2</v>
      </c>
      <c r="P147" s="20">
        <v>11.25</v>
      </c>
      <c r="Q147" s="24" t="s">
        <v>8315</v>
      </c>
      <c r="R147" s="24" t="s">
        <v>8316</v>
      </c>
      <c r="S147" s="25">
        <v>42342.845555555556</v>
      </c>
      <c r="T147" s="25">
        <v>42372.845555555556</v>
      </c>
    </row>
    <row r="148" spans="1:20" x14ac:dyDescent="0.25">
      <c r="A148" s="20">
        <v>3964</v>
      </c>
      <c r="B148" s="21" t="s">
        <v>3961</v>
      </c>
      <c r="C148" s="20" t="s">
        <v>8071</v>
      </c>
      <c r="D148" s="22">
        <v>2000</v>
      </c>
      <c r="E148" s="23">
        <v>126</v>
      </c>
      <c r="F148" s="20" t="s">
        <v>8220</v>
      </c>
      <c r="G148" s="20" t="s">
        <v>8223</v>
      </c>
      <c r="H148" s="20" t="s">
        <v>8245</v>
      </c>
      <c r="I148" s="20">
        <v>1429460386</v>
      </c>
      <c r="J148" s="20">
        <v>1424279986</v>
      </c>
      <c r="K148" s="20" t="b">
        <v>0</v>
      </c>
      <c r="L148" s="20">
        <v>3</v>
      </c>
      <c r="M148" s="20" t="b">
        <v>0</v>
      </c>
      <c r="N148" s="20" t="s">
        <v>8269</v>
      </c>
      <c r="O148" s="20">
        <v>6</v>
      </c>
      <c r="P148" s="20">
        <v>42</v>
      </c>
      <c r="Q148" s="24" t="s">
        <v>8315</v>
      </c>
      <c r="R148" s="24" t="s">
        <v>8316</v>
      </c>
      <c r="S148" s="25">
        <v>42053.722060185188</v>
      </c>
      <c r="T148" s="25">
        <v>42113.680393518516</v>
      </c>
    </row>
    <row r="149" spans="1:20" x14ac:dyDescent="0.25">
      <c r="A149" s="20">
        <v>3965</v>
      </c>
      <c r="B149" s="21" t="s">
        <v>3962</v>
      </c>
      <c r="C149" s="20" t="s">
        <v>8072</v>
      </c>
      <c r="D149" s="22">
        <v>2000</v>
      </c>
      <c r="E149" s="23">
        <v>285</v>
      </c>
      <c r="F149" s="20" t="s">
        <v>8220</v>
      </c>
      <c r="G149" s="20" t="s">
        <v>8223</v>
      </c>
      <c r="H149" s="20" t="s">
        <v>8245</v>
      </c>
      <c r="I149" s="20">
        <v>1460608780</v>
      </c>
      <c r="J149" s="20">
        <v>1455428380</v>
      </c>
      <c r="K149" s="20" t="b">
        <v>0</v>
      </c>
      <c r="L149" s="20">
        <v>4</v>
      </c>
      <c r="M149" s="20" t="b">
        <v>0</v>
      </c>
      <c r="N149" s="20" t="s">
        <v>8269</v>
      </c>
      <c r="O149" s="20">
        <v>14</v>
      </c>
      <c r="P149" s="20">
        <v>71.25</v>
      </c>
      <c r="Q149" s="24" t="s">
        <v>8315</v>
      </c>
      <c r="R149" s="24" t="s">
        <v>8316</v>
      </c>
      <c r="S149" s="25">
        <v>42414.235879629632</v>
      </c>
      <c r="T149" s="25">
        <v>42474.194212962961</v>
      </c>
    </row>
    <row r="150" spans="1:20" x14ac:dyDescent="0.25">
      <c r="A150" s="20">
        <v>3966</v>
      </c>
      <c r="B150" s="21" t="s">
        <v>3963</v>
      </c>
      <c r="C150" s="20" t="s">
        <v>8073</v>
      </c>
      <c r="D150" s="22">
        <v>7500</v>
      </c>
      <c r="E150" s="23">
        <v>45</v>
      </c>
      <c r="F150" s="20" t="s">
        <v>8220</v>
      </c>
      <c r="G150" s="20" t="s">
        <v>8223</v>
      </c>
      <c r="H150" s="20" t="s">
        <v>8245</v>
      </c>
      <c r="I150" s="20">
        <v>1406170740</v>
      </c>
      <c r="J150" s="20">
        <v>1402506278</v>
      </c>
      <c r="K150" s="20" t="b">
        <v>0</v>
      </c>
      <c r="L150" s="20">
        <v>2</v>
      </c>
      <c r="M150" s="20" t="b">
        <v>0</v>
      </c>
      <c r="N150" s="20" t="s">
        <v>8269</v>
      </c>
      <c r="O150" s="20">
        <v>1</v>
      </c>
      <c r="P150" s="20">
        <v>22.5</v>
      </c>
      <c r="Q150" s="24" t="s">
        <v>8315</v>
      </c>
      <c r="R150" s="24" t="s">
        <v>8316</v>
      </c>
      <c r="S150" s="25">
        <v>41801.711550925924</v>
      </c>
      <c r="T150" s="25">
        <v>41844.124305555553</v>
      </c>
    </row>
    <row r="151" spans="1:20" x14ac:dyDescent="0.25">
      <c r="A151" s="20">
        <v>3967</v>
      </c>
      <c r="B151" s="21" t="s">
        <v>3964</v>
      </c>
      <c r="C151" s="20" t="s">
        <v>8074</v>
      </c>
      <c r="D151" s="22">
        <v>1700</v>
      </c>
      <c r="E151" s="23">
        <v>410</v>
      </c>
      <c r="F151" s="20" t="s">
        <v>8220</v>
      </c>
      <c r="G151" s="20" t="s">
        <v>8223</v>
      </c>
      <c r="H151" s="20" t="s">
        <v>8245</v>
      </c>
      <c r="I151" s="20">
        <v>1488783507</v>
      </c>
      <c r="J151" s="20">
        <v>1486191507</v>
      </c>
      <c r="K151" s="20" t="b">
        <v>0</v>
      </c>
      <c r="L151" s="20">
        <v>10</v>
      </c>
      <c r="M151" s="20" t="b">
        <v>0</v>
      </c>
      <c r="N151" s="20" t="s">
        <v>8269</v>
      </c>
      <c r="O151" s="20">
        <v>24</v>
      </c>
      <c r="P151" s="20">
        <v>41</v>
      </c>
      <c r="Q151" s="24" t="s">
        <v>8315</v>
      </c>
      <c r="R151" s="24" t="s">
        <v>8316</v>
      </c>
      <c r="S151" s="25">
        <v>42770.290590277778</v>
      </c>
      <c r="T151" s="25">
        <v>42800.290590277778</v>
      </c>
    </row>
    <row r="152" spans="1:20" x14ac:dyDescent="0.25">
      <c r="A152" s="20">
        <v>3968</v>
      </c>
      <c r="B152" s="21" t="s">
        <v>3965</v>
      </c>
      <c r="C152" s="20" t="s">
        <v>8075</v>
      </c>
      <c r="D152" s="22">
        <v>5000</v>
      </c>
      <c r="E152" s="23">
        <v>527</v>
      </c>
      <c r="F152" s="20" t="s">
        <v>8220</v>
      </c>
      <c r="G152" s="20" t="s">
        <v>8223</v>
      </c>
      <c r="H152" s="20" t="s">
        <v>8245</v>
      </c>
      <c r="I152" s="20">
        <v>1463945673</v>
      </c>
      <c r="J152" s="20">
        <v>1458761673</v>
      </c>
      <c r="K152" s="20" t="b">
        <v>0</v>
      </c>
      <c r="L152" s="20">
        <v>11</v>
      </c>
      <c r="M152" s="20" t="b">
        <v>0</v>
      </c>
      <c r="N152" s="20" t="s">
        <v>8269</v>
      </c>
      <c r="O152" s="20">
        <v>11</v>
      </c>
      <c r="P152" s="20">
        <v>47.91</v>
      </c>
      <c r="Q152" s="24" t="s">
        <v>8315</v>
      </c>
      <c r="R152" s="24" t="s">
        <v>8316</v>
      </c>
      <c r="S152" s="25">
        <v>42452.815659722226</v>
      </c>
      <c r="T152" s="25">
        <v>42512.815659722226</v>
      </c>
    </row>
    <row r="153" spans="1:20" x14ac:dyDescent="0.25">
      <c r="A153" s="20">
        <v>3969</v>
      </c>
      <c r="B153" s="21" t="s">
        <v>3966</v>
      </c>
      <c r="C153" s="20" t="s">
        <v>8076</v>
      </c>
      <c r="D153" s="22">
        <v>2825</v>
      </c>
      <c r="E153" s="23">
        <v>211</v>
      </c>
      <c r="F153" s="20" t="s">
        <v>8220</v>
      </c>
      <c r="G153" s="20" t="s">
        <v>8223</v>
      </c>
      <c r="H153" s="20" t="s">
        <v>8245</v>
      </c>
      <c r="I153" s="20">
        <v>1472442900</v>
      </c>
      <c r="J153" s="20">
        <v>1471638646</v>
      </c>
      <c r="K153" s="20" t="b">
        <v>0</v>
      </c>
      <c r="L153" s="20">
        <v>6</v>
      </c>
      <c r="M153" s="20" t="b">
        <v>0</v>
      </c>
      <c r="N153" s="20" t="s">
        <v>8269</v>
      </c>
      <c r="O153" s="20">
        <v>7</v>
      </c>
      <c r="P153" s="20">
        <v>35.17</v>
      </c>
      <c r="Q153" s="24" t="s">
        <v>8315</v>
      </c>
      <c r="R153" s="24" t="s">
        <v>8316</v>
      </c>
      <c r="S153" s="25">
        <v>42601.854699074072</v>
      </c>
      <c r="T153" s="25">
        <v>42611.163194444445</v>
      </c>
    </row>
    <row r="154" spans="1:20" x14ac:dyDescent="0.25">
      <c r="A154" s="20">
        <v>3970</v>
      </c>
      <c r="B154" s="21" t="s">
        <v>3967</v>
      </c>
      <c r="C154" s="20" t="s">
        <v>8077</v>
      </c>
      <c r="D154" s="22">
        <v>15000</v>
      </c>
      <c r="E154" s="23">
        <v>11</v>
      </c>
      <c r="F154" s="20" t="s">
        <v>8220</v>
      </c>
      <c r="G154" s="20" t="s">
        <v>8223</v>
      </c>
      <c r="H154" s="20" t="s">
        <v>8245</v>
      </c>
      <c r="I154" s="20">
        <v>1460925811</v>
      </c>
      <c r="J154" s="20">
        <v>1458333811</v>
      </c>
      <c r="K154" s="20" t="b">
        <v>0</v>
      </c>
      <c r="L154" s="20">
        <v>2</v>
      </c>
      <c r="M154" s="20" t="b">
        <v>0</v>
      </c>
      <c r="N154" s="20" t="s">
        <v>8269</v>
      </c>
      <c r="O154" s="20">
        <v>0</v>
      </c>
      <c r="P154" s="20">
        <v>5.5</v>
      </c>
      <c r="Q154" s="24" t="s">
        <v>8315</v>
      </c>
      <c r="R154" s="24" t="s">
        <v>8316</v>
      </c>
      <c r="S154" s="25">
        <v>42447.863553240735</v>
      </c>
      <c r="T154" s="25">
        <v>42477.863553240735</v>
      </c>
    </row>
    <row r="155" spans="1:20" x14ac:dyDescent="0.25">
      <c r="A155" s="20">
        <v>3971</v>
      </c>
      <c r="B155" s="21" t="s">
        <v>3968</v>
      </c>
      <c r="C155" s="20" t="s">
        <v>8078</v>
      </c>
      <c r="D155" s="22">
        <v>14000</v>
      </c>
      <c r="E155" s="23">
        <v>136</v>
      </c>
      <c r="F155" s="20" t="s">
        <v>8220</v>
      </c>
      <c r="G155" s="20" t="s">
        <v>8223</v>
      </c>
      <c r="H155" s="20" t="s">
        <v>8245</v>
      </c>
      <c r="I155" s="20">
        <v>1405947126</v>
      </c>
      <c r="J155" s="20">
        <v>1403355126</v>
      </c>
      <c r="K155" s="20" t="b">
        <v>0</v>
      </c>
      <c r="L155" s="20">
        <v>6</v>
      </c>
      <c r="M155" s="20" t="b">
        <v>0</v>
      </c>
      <c r="N155" s="20" t="s">
        <v>8269</v>
      </c>
      <c r="O155" s="20">
        <v>1</v>
      </c>
      <c r="P155" s="20">
        <v>22.67</v>
      </c>
      <c r="Q155" s="24" t="s">
        <v>8315</v>
      </c>
      <c r="R155" s="24" t="s">
        <v>8316</v>
      </c>
      <c r="S155" s="25">
        <v>41811.536180555559</v>
      </c>
      <c r="T155" s="25">
        <v>41841.536180555559</v>
      </c>
    </row>
    <row r="156" spans="1:20" x14ac:dyDescent="0.25">
      <c r="A156" s="20">
        <v>3972</v>
      </c>
      <c r="B156" s="21" t="s">
        <v>3969</v>
      </c>
      <c r="C156" s="20" t="s">
        <v>8079</v>
      </c>
      <c r="D156" s="22">
        <v>1000</v>
      </c>
      <c r="E156" s="23">
        <v>211</v>
      </c>
      <c r="F156" s="20" t="s">
        <v>8220</v>
      </c>
      <c r="G156" s="20" t="s">
        <v>8223</v>
      </c>
      <c r="H156" s="20" t="s">
        <v>8245</v>
      </c>
      <c r="I156" s="20">
        <v>1423186634</v>
      </c>
      <c r="J156" s="20">
        <v>1418002634</v>
      </c>
      <c r="K156" s="20" t="b">
        <v>0</v>
      </c>
      <c r="L156" s="20">
        <v>8</v>
      </c>
      <c r="M156" s="20" t="b">
        <v>0</v>
      </c>
      <c r="N156" s="20" t="s">
        <v>8269</v>
      </c>
      <c r="O156" s="20">
        <v>21</v>
      </c>
      <c r="P156" s="20">
        <v>26.38</v>
      </c>
      <c r="Q156" s="24" t="s">
        <v>8315</v>
      </c>
      <c r="R156" s="24" t="s">
        <v>8316</v>
      </c>
      <c r="S156" s="25">
        <v>41981.067523148144</v>
      </c>
      <c r="T156" s="25">
        <v>42041.067523148144</v>
      </c>
    </row>
    <row r="157" spans="1:20" x14ac:dyDescent="0.25">
      <c r="A157" s="20">
        <v>3973</v>
      </c>
      <c r="B157" s="21" t="s">
        <v>3970</v>
      </c>
      <c r="C157" s="20" t="s">
        <v>8080</v>
      </c>
      <c r="D157" s="22">
        <v>5000</v>
      </c>
      <c r="E157" s="23">
        <v>3905</v>
      </c>
      <c r="F157" s="20" t="s">
        <v>8220</v>
      </c>
      <c r="G157" s="20" t="s">
        <v>8223</v>
      </c>
      <c r="H157" s="20" t="s">
        <v>8245</v>
      </c>
      <c r="I157" s="20">
        <v>1462766400</v>
      </c>
      <c r="J157" s="20">
        <v>1460219110</v>
      </c>
      <c r="K157" s="20" t="b">
        <v>0</v>
      </c>
      <c r="L157" s="20">
        <v>37</v>
      </c>
      <c r="M157" s="20" t="b">
        <v>0</v>
      </c>
      <c r="N157" s="20" t="s">
        <v>8269</v>
      </c>
      <c r="O157" s="20">
        <v>78</v>
      </c>
      <c r="P157" s="20">
        <v>105.54</v>
      </c>
      <c r="Q157" s="24" t="s">
        <v>8315</v>
      </c>
      <c r="R157" s="24" t="s">
        <v>8316</v>
      </c>
      <c r="S157" s="25">
        <v>42469.68414351852</v>
      </c>
      <c r="T157" s="25">
        <v>42499.166666666672</v>
      </c>
    </row>
    <row r="158" spans="1:20" x14ac:dyDescent="0.25">
      <c r="A158" s="20">
        <v>3975</v>
      </c>
      <c r="B158" s="21" t="s">
        <v>3972</v>
      </c>
      <c r="C158" s="20" t="s">
        <v>8082</v>
      </c>
      <c r="D158" s="22">
        <v>678</v>
      </c>
      <c r="E158" s="23">
        <v>0</v>
      </c>
      <c r="F158" s="20" t="s">
        <v>8220</v>
      </c>
      <c r="G158" s="20" t="s">
        <v>8223</v>
      </c>
      <c r="H158" s="20" t="s">
        <v>8245</v>
      </c>
      <c r="I158" s="20">
        <v>1468442898</v>
      </c>
      <c r="J158" s="20">
        <v>1465850898</v>
      </c>
      <c r="K158" s="20" t="b">
        <v>0</v>
      </c>
      <c r="L158" s="20">
        <v>0</v>
      </c>
      <c r="M158" s="20" t="b">
        <v>0</v>
      </c>
      <c r="N158" s="20" t="s">
        <v>8269</v>
      </c>
      <c r="O158" s="20">
        <v>0</v>
      </c>
      <c r="P158" s="20">
        <v>0</v>
      </c>
      <c r="Q158" s="24" t="s">
        <v>8315</v>
      </c>
      <c r="R158" s="24" t="s">
        <v>8316</v>
      </c>
      <c r="S158" s="25">
        <v>42534.866875</v>
      </c>
      <c r="T158" s="25">
        <v>42564.866875</v>
      </c>
    </row>
    <row r="159" spans="1:20" x14ac:dyDescent="0.25">
      <c r="A159" s="20">
        <v>3976</v>
      </c>
      <c r="B159" s="21" t="s">
        <v>3973</v>
      </c>
      <c r="C159" s="20" t="s">
        <v>8083</v>
      </c>
      <c r="D159" s="22">
        <v>1300</v>
      </c>
      <c r="E159" s="23">
        <v>620</v>
      </c>
      <c r="F159" s="20" t="s">
        <v>8220</v>
      </c>
      <c r="G159" s="20" t="s">
        <v>8223</v>
      </c>
      <c r="H159" s="20" t="s">
        <v>8245</v>
      </c>
      <c r="I159" s="20">
        <v>1406876400</v>
      </c>
      <c r="J159" s="20">
        <v>1405024561</v>
      </c>
      <c r="K159" s="20" t="b">
        <v>0</v>
      </c>
      <c r="L159" s="20">
        <v>10</v>
      </c>
      <c r="M159" s="20" t="b">
        <v>0</v>
      </c>
      <c r="N159" s="20" t="s">
        <v>8269</v>
      </c>
      <c r="O159" s="20">
        <v>48</v>
      </c>
      <c r="P159" s="20">
        <v>62</v>
      </c>
      <c r="Q159" s="24" t="s">
        <v>8315</v>
      </c>
      <c r="R159" s="24" t="s">
        <v>8316</v>
      </c>
      <c r="S159" s="25">
        <v>41830.858344907407</v>
      </c>
      <c r="T159" s="25">
        <v>41852.291666666664</v>
      </c>
    </row>
    <row r="160" spans="1:20" x14ac:dyDescent="0.25">
      <c r="A160" s="20">
        <v>3977</v>
      </c>
      <c r="B160" s="21" t="s">
        <v>3974</v>
      </c>
      <c r="C160" s="20" t="s">
        <v>8084</v>
      </c>
      <c r="D160" s="22">
        <v>90000</v>
      </c>
      <c r="E160" s="23">
        <v>1305</v>
      </c>
      <c r="F160" s="20" t="s">
        <v>8220</v>
      </c>
      <c r="G160" s="20" t="s">
        <v>8223</v>
      </c>
      <c r="H160" s="20" t="s">
        <v>8245</v>
      </c>
      <c r="I160" s="20">
        <v>1469213732</v>
      </c>
      <c r="J160" s="20">
        <v>1466621732</v>
      </c>
      <c r="K160" s="20" t="b">
        <v>0</v>
      </c>
      <c r="L160" s="20">
        <v>6</v>
      </c>
      <c r="M160" s="20" t="b">
        <v>0</v>
      </c>
      <c r="N160" s="20" t="s">
        <v>8269</v>
      </c>
      <c r="O160" s="20">
        <v>1</v>
      </c>
      <c r="P160" s="20">
        <v>217.5</v>
      </c>
      <c r="Q160" s="24" t="s">
        <v>8315</v>
      </c>
      <c r="R160" s="24" t="s">
        <v>8316</v>
      </c>
      <c r="S160" s="25">
        <v>42543.788564814815</v>
      </c>
      <c r="T160" s="25">
        <v>42573.788564814815</v>
      </c>
    </row>
    <row r="161" spans="1:20" x14ac:dyDescent="0.25">
      <c r="A161" s="20">
        <v>3978</v>
      </c>
      <c r="B161" s="21" t="s">
        <v>3975</v>
      </c>
      <c r="C161" s="20" t="s">
        <v>8085</v>
      </c>
      <c r="D161" s="22">
        <v>2000</v>
      </c>
      <c r="E161" s="23">
        <v>214</v>
      </c>
      <c r="F161" s="20" t="s">
        <v>8220</v>
      </c>
      <c r="G161" s="20" t="s">
        <v>8223</v>
      </c>
      <c r="H161" s="20" t="s">
        <v>8245</v>
      </c>
      <c r="I161" s="20">
        <v>1422717953</v>
      </c>
      <c r="J161" s="20">
        <v>1417533953</v>
      </c>
      <c r="K161" s="20" t="b">
        <v>0</v>
      </c>
      <c r="L161" s="20">
        <v>8</v>
      </c>
      <c r="M161" s="20" t="b">
        <v>0</v>
      </c>
      <c r="N161" s="20" t="s">
        <v>8269</v>
      </c>
      <c r="O161" s="20">
        <v>11</v>
      </c>
      <c r="P161" s="20">
        <v>26.75</v>
      </c>
      <c r="Q161" s="24" t="s">
        <v>8315</v>
      </c>
      <c r="R161" s="24" t="s">
        <v>8316</v>
      </c>
      <c r="S161" s="25">
        <v>41975.642974537041</v>
      </c>
      <c r="T161" s="25">
        <v>42035.642974537041</v>
      </c>
    </row>
    <row r="162" spans="1:20" x14ac:dyDescent="0.25">
      <c r="A162" s="20">
        <v>3980</v>
      </c>
      <c r="B162" s="21" t="s">
        <v>3977</v>
      </c>
      <c r="C162" s="20" t="s">
        <v>8087</v>
      </c>
      <c r="D162" s="22">
        <v>2500</v>
      </c>
      <c r="E162" s="23">
        <v>450</v>
      </c>
      <c r="F162" s="20" t="s">
        <v>8220</v>
      </c>
      <c r="G162" s="20" t="s">
        <v>8223</v>
      </c>
      <c r="H162" s="20" t="s">
        <v>8245</v>
      </c>
      <c r="I162" s="20">
        <v>1404570147</v>
      </c>
      <c r="J162" s="20">
        <v>1401978147</v>
      </c>
      <c r="K162" s="20" t="b">
        <v>0</v>
      </c>
      <c r="L162" s="20">
        <v>7</v>
      </c>
      <c r="M162" s="20" t="b">
        <v>0</v>
      </c>
      <c r="N162" s="20" t="s">
        <v>8269</v>
      </c>
      <c r="O162" s="20">
        <v>18</v>
      </c>
      <c r="P162" s="20">
        <v>64.290000000000006</v>
      </c>
      <c r="Q162" s="24" t="s">
        <v>8315</v>
      </c>
      <c r="R162" s="24" t="s">
        <v>8316</v>
      </c>
      <c r="S162" s="25">
        <v>41795.598923611113</v>
      </c>
      <c r="T162" s="25">
        <v>41825.598923611113</v>
      </c>
    </row>
    <row r="163" spans="1:20" x14ac:dyDescent="0.25">
      <c r="A163" s="20">
        <v>3981</v>
      </c>
      <c r="B163" s="21" t="s">
        <v>3358</v>
      </c>
      <c r="C163" s="20" t="s">
        <v>7469</v>
      </c>
      <c r="D163" s="22">
        <v>30000</v>
      </c>
      <c r="E163" s="23">
        <v>1225</v>
      </c>
      <c r="F163" s="20" t="s">
        <v>8220</v>
      </c>
      <c r="G163" s="20" t="s">
        <v>8223</v>
      </c>
      <c r="H163" s="20" t="s">
        <v>8245</v>
      </c>
      <c r="I163" s="20">
        <v>1468729149</v>
      </c>
      <c r="J163" s="20">
        <v>1463545149</v>
      </c>
      <c r="K163" s="20" t="b">
        <v>0</v>
      </c>
      <c r="L163" s="20">
        <v>7</v>
      </c>
      <c r="M163" s="20" t="b">
        <v>0</v>
      </c>
      <c r="N163" s="20" t="s">
        <v>8269</v>
      </c>
      <c r="O163" s="20">
        <v>4</v>
      </c>
      <c r="P163" s="20">
        <v>175</v>
      </c>
      <c r="Q163" s="24" t="s">
        <v>8315</v>
      </c>
      <c r="R163" s="24" t="s">
        <v>8316</v>
      </c>
      <c r="S163" s="25">
        <v>42508.179965277777</v>
      </c>
      <c r="T163" s="25">
        <v>42568.179965277777</v>
      </c>
    </row>
    <row r="164" spans="1:20" x14ac:dyDescent="0.25">
      <c r="A164" s="20">
        <v>3983</v>
      </c>
      <c r="B164" s="21" t="s">
        <v>3979</v>
      </c>
      <c r="C164" s="20" t="s">
        <v>8089</v>
      </c>
      <c r="D164" s="22">
        <v>11140</v>
      </c>
      <c r="E164" s="23">
        <v>3877</v>
      </c>
      <c r="F164" s="20" t="s">
        <v>8220</v>
      </c>
      <c r="G164" s="20" t="s">
        <v>8223</v>
      </c>
      <c r="H164" s="20" t="s">
        <v>8245</v>
      </c>
      <c r="I164" s="20">
        <v>1400569140</v>
      </c>
      <c r="J164" s="20">
        <v>1397854356</v>
      </c>
      <c r="K164" s="20" t="b">
        <v>0</v>
      </c>
      <c r="L164" s="20">
        <v>46</v>
      </c>
      <c r="M164" s="20" t="b">
        <v>0</v>
      </c>
      <c r="N164" s="20" t="s">
        <v>8269</v>
      </c>
      <c r="O164" s="20">
        <v>35</v>
      </c>
      <c r="P164" s="20">
        <v>84.28</v>
      </c>
      <c r="Q164" s="24" t="s">
        <v>8315</v>
      </c>
      <c r="R164" s="24" t="s">
        <v>8316</v>
      </c>
      <c r="S164" s="25">
        <v>41747.86986111111</v>
      </c>
      <c r="T164" s="25">
        <v>41779.290972222225</v>
      </c>
    </row>
    <row r="165" spans="1:20" x14ac:dyDescent="0.25">
      <c r="A165" s="20">
        <v>3985</v>
      </c>
      <c r="B165" s="21" t="s">
        <v>3981</v>
      </c>
      <c r="C165" s="20" t="s">
        <v>8091</v>
      </c>
      <c r="D165" s="22">
        <v>2000</v>
      </c>
      <c r="E165" s="23">
        <v>641</v>
      </c>
      <c r="F165" s="20" t="s">
        <v>8220</v>
      </c>
      <c r="G165" s="20" t="s">
        <v>8223</v>
      </c>
      <c r="H165" s="20" t="s">
        <v>8245</v>
      </c>
      <c r="I165" s="20">
        <v>1456002300</v>
      </c>
      <c r="J165" s="20">
        <v>1454173120</v>
      </c>
      <c r="K165" s="20" t="b">
        <v>0</v>
      </c>
      <c r="L165" s="20">
        <v>19</v>
      </c>
      <c r="M165" s="20" t="b">
        <v>0</v>
      </c>
      <c r="N165" s="20" t="s">
        <v>8269</v>
      </c>
      <c r="O165" s="20">
        <v>32</v>
      </c>
      <c r="P165" s="20">
        <v>33.74</v>
      </c>
      <c r="Q165" s="24" t="s">
        <v>8315</v>
      </c>
      <c r="R165" s="24" t="s">
        <v>8316</v>
      </c>
      <c r="S165" s="25">
        <v>42399.707407407404</v>
      </c>
      <c r="T165" s="25">
        <v>42420.878472222219</v>
      </c>
    </row>
    <row r="166" spans="1:20" x14ac:dyDescent="0.25">
      <c r="A166" s="20">
        <v>3988</v>
      </c>
      <c r="B166" s="21" t="s">
        <v>3984</v>
      </c>
      <c r="C166" s="20" t="s">
        <v>8094</v>
      </c>
      <c r="D166" s="22">
        <v>1500</v>
      </c>
      <c r="E166" s="23">
        <v>32</v>
      </c>
      <c r="F166" s="20" t="s">
        <v>8220</v>
      </c>
      <c r="G166" s="20" t="s">
        <v>8223</v>
      </c>
      <c r="H166" s="20" t="s">
        <v>8245</v>
      </c>
      <c r="I166" s="20">
        <v>1440813413</v>
      </c>
      <c r="J166" s="20">
        <v>1439517413</v>
      </c>
      <c r="K166" s="20" t="b">
        <v>0</v>
      </c>
      <c r="L166" s="20">
        <v>4</v>
      </c>
      <c r="M166" s="20" t="b">
        <v>0</v>
      </c>
      <c r="N166" s="20" t="s">
        <v>8269</v>
      </c>
      <c r="O166" s="20">
        <v>2</v>
      </c>
      <c r="P166" s="20">
        <v>8</v>
      </c>
      <c r="Q166" s="24" t="s">
        <v>8315</v>
      </c>
      <c r="R166" s="24" t="s">
        <v>8316</v>
      </c>
      <c r="S166" s="25">
        <v>42230.08116898148</v>
      </c>
      <c r="T166" s="25">
        <v>42245.08116898148</v>
      </c>
    </row>
    <row r="167" spans="1:20" x14ac:dyDescent="0.25">
      <c r="A167" s="20">
        <v>3989</v>
      </c>
      <c r="B167" s="21" t="s">
        <v>3985</v>
      </c>
      <c r="C167" s="20" t="s">
        <v>8095</v>
      </c>
      <c r="D167" s="22">
        <v>3000</v>
      </c>
      <c r="E167" s="23">
        <v>0</v>
      </c>
      <c r="F167" s="20" t="s">
        <v>8220</v>
      </c>
      <c r="G167" s="20" t="s">
        <v>8223</v>
      </c>
      <c r="H167" s="20" t="s">
        <v>8245</v>
      </c>
      <c r="I167" s="20">
        <v>1447009181</v>
      </c>
      <c r="J167" s="20">
        <v>1444413581</v>
      </c>
      <c r="K167" s="20" t="b">
        <v>0</v>
      </c>
      <c r="L167" s="20">
        <v>0</v>
      </c>
      <c r="M167" s="20" t="b">
        <v>0</v>
      </c>
      <c r="N167" s="20" t="s">
        <v>8269</v>
      </c>
      <c r="O167" s="20">
        <v>0</v>
      </c>
      <c r="P167" s="20">
        <v>0</v>
      </c>
      <c r="Q167" s="24" t="s">
        <v>8315</v>
      </c>
      <c r="R167" s="24" t="s">
        <v>8316</v>
      </c>
      <c r="S167" s="25">
        <v>42286.749780092592</v>
      </c>
      <c r="T167" s="25">
        <v>42316.791446759264</v>
      </c>
    </row>
    <row r="168" spans="1:20" x14ac:dyDescent="0.25">
      <c r="A168" s="20">
        <v>3991</v>
      </c>
      <c r="B168" s="21" t="s">
        <v>3987</v>
      </c>
      <c r="C168" s="20" t="s">
        <v>8097</v>
      </c>
      <c r="D168" s="22">
        <v>500</v>
      </c>
      <c r="E168" s="23">
        <v>100</v>
      </c>
      <c r="F168" s="20" t="s">
        <v>8220</v>
      </c>
      <c r="G168" s="20" t="s">
        <v>8223</v>
      </c>
      <c r="H168" s="20" t="s">
        <v>8245</v>
      </c>
      <c r="I168" s="20">
        <v>1433086082</v>
      </c>
      <c r="J168" s="20">
        <v>1430494082</v>
      </c>
      <c r="K168" s="20" t="b">
        <v>0</v>
      </c>
      <c r="L168" s="20">
        <v>1</v>
      </c>
      <c r="M168" s="20" t="b">
        <v>0</v>
      </c>
      <c r="N168" s="20" t="s">
        <v>8269</v>
      </c>
      <c r="O168" s="20">
        <v>20</v>
      </c>
      <c r="P168" s="20">
        <v>100</v>
      </c>
      <c r="Q168" s="24" t="s">
        <v>8315</v>
      </c>
      <c r="R168" s="24" t="s">
        <v>8316</v>
      </c>
      <c r="S168" s="25">
        <v>42125.644467592589</v>
      </c>
      <c r="T168" s="25">
        <v>42155.644467592589</v>
      </c>
    </row>
    <row r="169" spans="1:20" x14ac:dyDescent="0.25">
      <c r="A169" s="20">
        <v>3992</v>
      </c>
      <c r="B169" s="21" t="s">
        <v>3988</v>
      </c>
      <c r="C169" s="20" t="s">
        <v>8098</v>
      </c>
      <c r="D169" s="22">
        <v>10000</v>
      </c>
      <c r="E169" s="23">
        <v>541</v>
      </c>
      <c r="F169" s="20" t="s">
        <v>8220</v>
      </c>
      <c r="G169" s="20" t="s">
        <v>8223</v>
      </c>
      <c r="H169" s="20" t="s">
        <v>8245</v>
      </c>
      <c r="I169" s="20">
        <v>1449876859</v>
      </c>
      <c r="J169" s="20">
        <v>1444689259</v>
      </c>
      <c r="K169" s="20" t="b">
        <v>0</v>
      </c>
      <c r="L169" s="20">
        <v>9</v>
      </c>
      <c r="M169" s="20" t="b">
        <v>0</v>
      </c>
      <c r="N169" s="20" t="s">
        <v>8269</v>
      </c>
      <c r="O169" s="20">
        <v>5</v>
      </c>
      <c r="P169" s="20">
        <v>60.11</v>
      </c>
      <c r="Q169" s="24" t="s">
        <v>8315</v>
      </c>
      <c r="R169" s="24" t="s">
        <v>8316</v>
      </c>
      <c r="S169" s="25">
        <v>42289.94049768518</v>
      </c>
      <c r="T169" s="25">
        <v>42349.982164351852</v>
      </c>
    </row>
    <row r="170" spans="1:20" x14ac:dyDescent="0.25">
      <c r="A170" s="20">
        <v>3993</v>
      </c>
      <c r="B170" s="21" t="s">
        <v>3989</v>
      </c>
      <c r="C170" s="20" t="s">
        <v>8099</v>
      </c>
      <c r="D170" s="22">
        <v>50000</v>
      </c>
      <c r="E170" s="23">
        <v>3</v>
      </c>
      <c r="F170" s="20" t="s">
        <v>8220</v>
      </c>
      <c r="G170" s="20" t="s">
        <v>8223</v>
      </c>
      <c r="H170" s="20" t="s">
        <v>8245</v>
      </c>
      <c r="I170" s="20">
        <v>1431549912</v>
      </c>
      <c r="J170" s="20">
        <v>1428957912</v>
      </c>
      <c r="K170" s="20" t="b">
        <v>0</v>
      </c>
      <c r="L170" s="20">
        <v>1</v>
      </c>
      <c r="M170" s="20" t="b">
        <v>0</v>
      </c>
      <c r="N170" s="20" t="s">
        <v>8269</v>
      </c>
      <c r="O170" s="20">
        <v>0</v>
      </c>
      <c r="P170" s="20">
        <v>3</v>
      </c>
      <c r="Q170" s="24" t="s">
        <v>8315</v>
      </c>
      <c r="R170" s="24" t="s">
        <v>8316</v>
      </c>
      <c r="S170" s="25">
        <v>42107.864722222221</v>
      </c>
      <c r="T170" s="25">
        <v>42137.864722222221</v>
      </c>
    </row>
    <row r="171" spans="1:20" x14ac:dyDescent="0.25">
      <c r="A171" s="20">
        <v>3994</v>
      </c>
      <c r="B171" s="21" t="s">
        <v>3990</v>
      </c>
      <c r="C171" s="20" t="s">
        <v>8100</v>
      </c>
      <c r="D171" s="22">
        <v>2000</v>
      </c>
      <c r="E171" s="23">
        <v>5</v>
      </c>
      <c r="F171" s="20" t="s">
        <v>8220</v>
      </c>
      <c r="G171" s="20" t="s">
        <v>8223</v>
      </c>
      <c r="H171" s="20" t="s">
        <v>8245</v>
      </c>
      <c r="I171" s="20">
        <v>1405761690</v>
      </c>
      <c r="J171" s="20">
        <v>1403169690</v>
      </c>
      <c r="K171" s="20" t="b">
        <v>0</v>
      </c>
      <c r="L171" s="20">
        <v>1</v>
      </c>
      <c r="M171" s="20" t="b">
        <v>0</v>
      </c>
      <c r="N171" s="20" t="s">
        <v>8269</v>
      </c>
      <c r="O171" s="20">
        <v>0</v>
      </c>
      <c r="P171" s="20">
        <v>5</v>
      </c>
      <c r="Q171" s="24" t="s">
        <v>8315</v>
      </c>
      <c r="R171" s="24" t="s">
        <v>8316</v>
      </c>
      <c r="S171" s="25">
        <v>41809.389930555553</v>
      </c>
      <c r="T171" s="25">
        <v>41839.389930555553</v>
      </c>
    </row>
    <row r="172" spans="1:20" x14ac:dyDescent="0.25">
      <c r="A172" s="20">
        <v>3996</v>
      </c>
      <c r="B172" s="21" t="s">
        <v>3992</v>
      </c>
      <c r="C172" s="20" t="s">
        <v>8102</v>
      </c>
      <c r="D172" s="22">
        <v>3000</v>
      </c>
      <c r="E172" s="23">
        <v>497</v>
      </c>
      <c r="F172" s="20" t="s">
        <v>8220</v>
      </c>
      <c r="G172" s="20" t="s">
        <v>8223</v>
      </c>
      <c r="H172" s="20" t="s">
        <v>8245</v>
      </c>
      <c r="I172" s="20">
        <v>1416499440</v>
      </c>
      <c r="J172" s="20">
        <v>1415341464</v>
      </c>
      <c r="K172" s="20" t="b">
        <v>0</v>
      </c>
      <c r="L172" s="20">
        <v>17</v>
      </c>
      <c r="M172" s="20" t="b">
        <v>0</v>
      </c>
      <c r="N172" s="20" t="s">
        <v>8269</v>
      </c>
      <c r="O172" s="20">
        <v>17</v>
      </c>
      <c r="P172" s="20">
        <v>29.24</v>
      </c>
      <c r="Q172" s="24" t="s">
        <v>8315</v>
      </c>
      <c r="R172" s="24" t="s">
        <v>8316</v>
      </c>
      <c r="S172" s="25">
        <v>41950.26694444444</v>
      </c>
      <c r="T172" s="25">
        <v>41963.669444444444</v>
      </c>
    </row>
    <row r="173" spans="1:20" x14ac:dyDescent="0.25">
      <c r="A173" s="20">
        <v>3998</v>
      </c>
      <c r="B173" s="21" t="s">
        <v>3994</v>
      </c>
      <c r="C173" s="20" t="s">
        <v>8104</v>
      </c>
      <c r="D173" s="22">
        <v>1250</v>
      </c>
      <c r="E173" s="23">
        <v>715</v>
      </c>
      <c r="F173" s="20" t="s">
        <v>8220</v>
      </c>
      <c r="G173" s="20" t="s">
        <v>8223</v>
      </c>
      <c r="H173" s="20" t="s">
        <v>8245</v>
      </c>
      <c r="I173" s="20">
        <v>1427580426</v>
      </c>
      <c r="J173" s="20">
        <v>1424992026</v>
      </c>
      <c r="K173" s="20" t="b">
        <v>0</v>
      </c>
      <c r="L173" s="20">
        <v>12</v>
      </c>
      <c r="M173" s="20" t="b">
        <v>0</v>
      </c>
      <c r="N173" s="20" t="s">
        <v>8269</v>
      </c>
      <c r="O173" s="20">
        <v>57</v>
      </c>
      <c r="P173" s="20">
        <v>59.58</v>
      </c>
      <c r="Q173" s="24" t="s">
        <v>8315</v>
      </c>
      <c r="R173" s="24" t="s">
        <v>8316</v>
      </c>
      <c r="S173" s="25">
        <v>42061.963263888887</v>
      </c>
      <c r="T173" s="25">
        <v>42091.921597222223</v>
      </c>
    </row>
    <row r="174" spans="1:20" x14ac:dyDescent="0.25">
      <c r="A174" s="20">
        <v>3999</v>
      </c>
      <c r="B174" s="21" t="s">
        <v>3995</v>
      </c>
      <c r="C174" s="20" t="s">
        <v>8105</v>
      </c>
      <c r="D174" s="22">
        <v>7000</v>
      </c>
      <c r="E174" s="23">
        <v>1156</v>
      </c>
      <c r="F174" s="20" t="s">
        <v>8220</v>
      </c>
      <c r="G174" s="20" t="s">
        <v>8223</v>
      </c>
      <c r="H174" s="20" t="s">
        <v>8245</v>
      </c>
      <c r="I174" s="20">
        <v>1409514709</v>
      </c>
      <c r="J174" s="20">
        <v>1406058798</v>
      </c>
      <c r="K174" s="20" t="b">
        <v>0</v>
      </c>
      <c r="L174" s="20">
        <v>14</v>
      </c>
      <c r="M174" s="20" t="b">
        <v>0</v>
      </c>
      <c r="N174" s="20" t="s">
        <v>8269</v>
      </c>
      <c r="O174" s="20">
        <v>17</v>
      </c>
      <c r="P174" s="20">
        <v>82.57</v>
      </c>
      <c r="Q174" s="24" t="s">
        <v>8315</v>
      </c>
      <c r="R174" s="24" t="s">
        <v>8316</v>
      </c>
      <c r="S174" s="25">
        <v>41842.828680555554</v>
      </c>
      <c r="T174" s="25">
        <v>41882.827650462961</v>
      </c>
    </row>
    <row r="175" spans="1:20" x14ac:dyDescent="0.25">
      <c r="A175" s="20">
        <v>4000</v>
      </c>
      <c r="B175" s="21" t="s">
        <v>3996</v>
      </c>
      <c r="C175" s="20" t="s">
        <v>8106</v>
      </c>
      <c r="D175" s="22">
        <v>8000</v>
      </c>
      <c r="E175" s="23">
        <v>10</v>
      </c>
      <c r="F175" s="20" t="s">
        <v>8220</v>
      </c>
      <c r="G175" s="20" t="s">
        <v>8223</v>
      </c>
      <c r="H175" s="20" t="s">
        <v>8245</v>
      </c>
      <c r="I175" s="20">
        <v>1462631358</v>
      </c>
      <c r="J175" s="20">
        <v>1457450958</v>
      </c>
      <c r="K175" s="20" t="b">
        <v>0</v>
      </c>
      <c r="L175" s="20">
        <v>1</v>
      </c>
      <c r="M175" s="20" t="b">
        <v>0</v>
      </c>
      <c r="N175" s="20" t="s">
        <v>8269</v>
      </c>
      <c r="O175" s="20">
        <v>0</v>
      </c>
      <c r="P175" s="20">
        <v>10</v>
      </c>
      <c r="Q175" s="24" t="s">
        <v>8315</v>
      </c>
      <c r="R175" s="24" t="s">
        <v>8316</v>
      </c>
      <c r="S175" s="25">
        <v>42437.64534722222</v>
      </c>
      <c r="T175" s="25">
        <v>42497.603680555556</v>
      </c>
    </row>
    <row r="176" spans="1:20" x14ac:dyDescent="0.25">
      <c r="A176" s="20">
        <v>4002</v>
      </c>
      <c r="B176" s="21" t="s">
        <v>3998</v>
      </c>
      <c r="C176" s="20" t="s">
        <v>8108</v>
      </c>
      <c r="D176" s="22">
        <v>1250</v>
      </c>
      <c r="E176" s="23">
        <v>23</v>
      </c>
      <c r="F176" s="20" t="s">
        <v>8220</v>
      </c>
      <c r="G176" s="20" t="s">
        <v>8223</v>
      </c>
      <c r="H176" s="20" t="s">
        <v>8245</v>
      </c>
      <c r="I176" s="20">
        <v>1411779761</v>
      </c>
      <c r="J176" s="20">
        <v>1409187761</v>
      </c>
      <c r="K176" s="20" t="b">
        <v>0</v>
      </c>
      <c r="L176" s="20">
        <v>4</v>
      </c>
      <c r="M176" s="20" t="b">
        <v>0</v>
      </c>
      <c r="N176" s="20" t="s">
        <v>8269</v>
      </c>
      <c r="O176" s="20">
        <v>2</v>
      </c>
      <c r="P176" s="20">
        <v>5.75</v>
      </c>
      <c r="Q176" s="24" t="s">
        <v>8315</v>
      </c>
      <c r="R176" s="24" t="s">
        <v>8316</v>
      </c>
      <c r="S176" s="25">
        <v>41879.043530092589</v>
      </c>
      <c r="T176" s="25">
        <v>41909.043530092589</v>
      </c>
    </row>
    <row r="177" spans="1:20" x14ac:dyDescent="0.25">
      <c r="A177" s="20">
        <v>4003</v>
      </c>
      <c r="B177" s="21" t="s">
        <v>3999</v>
      </c>
      <c r="C177" s="20" t="s">
        <v>8071</v>
      </c>
      <c r="D177" s="22">
        <v>2000</v>
      </c>
      <c r="E177" s="23">
        <v>201</v>
      </c>
      <c r="F177" s="20" t="s">
        <v>8220</v>
      </c>
      <c r="G177" s="20" t="s">
        <v>8223</v>
      </c>
      <c r="H177" s="20" t="s">
        <v>8245</v>
      </c>
      <c r="I177" s="20">
        <v>1424009147</v>
      </c>
      <c r="J177" s="20">
        <v>1421417147</v>
      </c>
      <c r="K177" s="20" t="b">
        <v>0</v>
      </c>
      <c r="L177" s="20">
        <v>2</v>
      </c>
      <c r="M177" s="20" t="b">
        <v>0</v>
      </c>
      <c r="N177" s="20" t="s">
        <v>8269</v>
      </c>
      <c r="O177" s="20">
        <v>10</v>
      </c>
      <c r="P177" s="20">
        <v>100.5</v>
      </c>
      <c r="Q177" s="24" t="s">
        <v>8315</v>
      </c>
      <c r="R177" s="24" t="s">
        <v>8316</v>
      </c>
      <c r="S177" s="25">
        <v>42020.587349537032</v>
      </c>
      <c r="T177" s="25">
        <v>42050.587349537032</v>
      </c>
    </row>
    <row r="178" spans="1:20" x14ac:dyDescent="0.25">
      <c r="A178" s="20">
        <v>4004</v>
      </c>
      <c r="B178" s="21" t="s">
        <v>4000</v>
      </c>
      <c r="C178" s="20" t="s">
        <v>8109</v>
      </c>
      <c r="D178" s="22">
        <v>500</v>
      </c>
      <c r="E178" s="23">
        <v>1</v>
      </c>
      <c r="F178" s="20" t="s">
        <v>8220</v>
      </c>
      <c r="G178" s="20" t="s">
        <v>8223</v>
      </c>
      <c r="H178" s="20" t="s">
        <v>8245</v>
      </c>
      <c r="I178" s="20">
        <v>1412740457</v>
      </c>
      <c r="J178" s="20">
        <v>1410148457</v>
      </c>
      <c r="K178" s="20" t="b">
        <v>0</v>
      </c>
      <c r="L178" s="20">
        <v>1</v>
      </c>
      <c r="M178" s="20" t="b">
        <v>0</v>
      </c>
      <c r="N178" s="20" t="s">
        <v>8269</v>
      </c>
      <c r="O178" s="20">
        <v>0</v>
      </c>
      <c r="P178" s="20">
        <v>1</v>
      </c>
      <c r="Q178" s="24" t="s">
        <v>8315</v>
      </c>
      <c r="R178" s="24" t="s">
        <v>8316</v>
      </c>
      <c r="S178" s="25">
        <v>41890.16269675926</v>
      </c>
      <c r="T178" s="25">
        <v>41920.16269675926</v>
      </c>
    </row>
    <row r="179" spans="1:20" x14ac:dyDescent="0.25">
      <c r="A179" s="20">
        <v>4005</v>
      </c>
      <c r="B179" s="21" t="s">
        <v>4001</v>
      </c>
      <c r="C179" s="20" t="s">
        <v>8110</v>
      </c>
      <c r="D179" s="22">
        <v>3000</v>
      </c>
      <c r="E179" s="23">
        <v>40</v>
      </c>
      <c r="F179" s="20" t="s">
        <v>8220</v>
      </c>
      <c r="G179" s="20" t="s">
        <v>8223</v>
      </c>
      <c r="H179" s="20" t="s">
        <v>8245</v>
      </c>
      <c r="I179" s="20">
        <v>1413832985</v>
      </c>
      <c r="J179" s="20">
        <v>1408648985</v>
      </c>
      <c r="K179" s="20" t="b">
        <v>0</v>
      </c>
      <c r="L179" s="20">
        <v>2</v>
      </c>
      <c r="M179" s="20" t="b">
        <v>0</v>
      </c>
      <c r="N179" s="20" t="s">
        <v>8269</v>
      </c>
      <c r="O179" s="20">
        <v>1</v>
      </c>
      <c r="P179" s="20">
        <v>20</v>
      </c>
      <c r="Q179" s="24" t="s">
        <v>8315</v>
      </c>
      <c r="R179" s="24" t="s">
        <v>8316</v>
      </c>
      <c r="S179" s="25">
        <v>41872.807696759257</v>
      </c>
      <c r="T179" s="25">
        <v>41932.807696759257</v>
      </c>
    </row>
    <row r="180" spans="1:20" x14ac:dyDescent="0.25">
      <c r="A180" s="20">
        <v>4006</v>
      </c>
      <c r="B180" s="21" t="s">
        <v>4002</v>
      </c>
      <c r="C180" s="20" t="s">
        <v>8111</v>
      </c>
      <c r="D180" s="22">
        <v>30000</v>
      </c>
      <c r="E180" s="23">
        <v>2</v>
      </c>
      <c r="F180" s="20" t="s">
        <v>8220</v>
      </c>
      <c r="G180" s="20" t="s">
        <v>8223</v>
      </c>
      <c r="H180" s="20" t="s">
        <v>8245</v>
      </c>
      <c r="I180" s="20">
        <v>1455647587</v>
      </c>
      <c r="J180" s="20">
        <v>1453487587</v>
      </c>
      <c r="K180" s="20" t="b">
        <v>0</v>
      </c>
      <c r="L180" s="20">
        <v>1</v>
      </c>
      <c r="M180" s="20" t="b">
        <v>0</v>
      </c>
      <c r="N180" s="20" t="s">
        <v>8269</v>
      </c>
      <c r="O180" s="20">
        <v>0</v>
      </c>
      <c r="P180" s="20">
        <v>2</v>
      </c>
      <c r="Q180" s="24" t="s">
        <v>8315</v>
      </c>
      <c r="R180" s="24" t="s">
        <v>8316</v>
      </c>
      <c r="S180" s="25">
        <v>42391.772997685184</v>
      </c>
      <c r="T180" s="25">
        <v>42416.772997685184</v>
      </c>
    </row>
    <row r="181" spans="1:20" x14ac:dyDescent="0.25">
      <c r="A181" s="20">
        <v>4007</v>
      </c>
      <c r="B181" s="21" t="s">
        <v>4003</v>
      </c>
      <c r="C181" s="20" t="s">
        <v>8112</v>
      </c>
      <c r="D181" s="22">
        <v>2000</v>
      </c>
      <c r="E181" s="23">
        <v>5</v>
      </c>
      <c r="F181" s="20" t="s">
        <v>8220</v>
      </c>
      <c r="G181" s="20" t="s">
        <v>8223</v>
      </c>
      <c r="H181" s="20" t="s">
        <v>8245</v>
      </c>
      <c r="I181" s="20">
        <v>1409070480</v>
      </c>
      <c r="J181" s="20">
        <v>1406572381</v>
      </c>
      <c r="K181" s="20" t="b">
        <v>0</v>
      </c>
      <c r="L181" s="20">
        <v>1</v>
      </c>
      <c r="M181" s="20" t="b">
        <v>0</v>
      </c>
      <c r="N181" s="20" t="s">
        <v>8269</v>
      </c>
      <c r="O181" s="20">
        <v>0</v>
      </c>
      <c r="P181" s="20">
        <v>5</v>
      </c>
      <c r="Q181" s="24" t="s">
        <v>8315</v>
      </c>
      <c r="R181" s="24" t="s">
        <v>8316</v>
      </c>
      <c r="S181" s="25">
        <v>41848.772928240738</v>
      </c>
      <c r="T181" s="25">
        <v>41877.686111111114</v>
      </c>
    </row>
    <row r="182" spans="1:20" x14ac:dyDescent="0.25">
      <c r="A182" s="20">
        <v>4010</v>
      </c>
      <c r="B182" s="21" t="s">
        <v>4006</v>
      </c>
      <c r="C182" s="20" t="s">
        <v>8115</v>
      </c>
      <c r="D182" s="22">
        <v>7200</v>
      </c>
      <c r="E182" s="23">
        <v>1742</v>
      </c>
      <c r="F182" s="20" t="s">
        <v>8220</v>
      </c>
      <c r="G182" s="20" t="s">
        <v>8223</v>
      </c>
      <c r="H182" s="20" t="s">
        <v>8245</v>
      </c>
      <c r="I182" s="20">
        <v>1414348166</v>
      </c>
      <c r="J182" s="20">
        <v>1412879366</v>
      </c>
      <c r="K182" s="20" t="b">
        <v>0</v>
      </c>
      <c r="L182" s="20">
        <v>38</v>
      </c>
      <c r="M182" s="20" t="b">
        <v>0</v>
      </c>
      <c r="N182" s="20" t="s">
        <v>8269</v>
      </c>
      <c r="O182" s="20">
        <v>24</v>
      </c>
      <c r="P182" s="20">
        <v>45.84</v>
      </c>
      <c r="Q182" s="24" t="s">
        <v>8315</v>
      </c>
      <c r="R182" s="24" t="s">
        <v>8316</v>
      </c>
      <c r="S182" s="25">
        <v>41921.770439814813</v>
      </c>
      <c r="T182" s="25">
        <v>41938.770439814813</v>
      </c>
    </row>
    <row r="183" spans="1:20" x14ac:dyDescent="0.25">
      <c r="A183" s="20">
        <v>4013</v>
      </c>
      <c r="B183" s="21" t="s">
        <v>4009</v>
      </c>
      <c r="C183" s="20" t="s">
        <v>8118</v>
      </c>
      <c r="D183" s="22">
        <v>2000</v>
      </c>
      <c r="E183" s="23">
        <v>26</v>
      </c>
      <c r="F183" s="20" t="s">
        <v>8220</v>
      </c>
      <c r="G183" s="20" t="s">
        <v>8223</v>
      </c>
      <c r="H183" s="20" t="s">
        <v>8245</v>
      </c>
      <c r="I183" s="20">
        <v>1424070823</v>
      </c>
      <c r="J183" s="20">
        <v>1421478823</v>
      </c>
      <c r="K183" s="20" t="b">
        <v>0</v>
      </c>
      <c r="L183" s="20">
        <v>2</v>
      </c>
      <c r="M183" s="20" t="b">
        <v>0</v>
      </c>
      <c r="N183" s="20" t="s">
        <v>8269</v>
      </c>
      <c r="O183" s="20">
        <v>1</v>
      </c>
      <c r="P183" s="20">
        <v>13</v>
      </c>
      <c r="Q183" s="24" t="s">
        <v>8315</v>
      </c>
      <c r="R183" s="24" t="s">
        <v>8316</v>
      </c>
      <c r="S183" s="25">
        <v>42021.301192129627</v>
      </c>
      <c r="T183" s="25">
        <v>42051.301192129627</v>
      </c>
    </row>
    <row r="184" spans="1:20" x14ac:dyDescent="0.25">
      <c r="A184" s="20">
        <v>4014</v>
      </c>
      <c r="B184" s="21" t="s">
        <v>4010</v>
      </c>
      <c r="C184" s="20" t="s">
        <v>8119</v>
      </c>
      <c r="D184" s="22">
        <v>9000</v>
      </c>
      <c r="E184" s="23">
        <v>0</v>
      </c>
      <c r="F184" s="20" t="s">
        <v>8220</v>
      </c>
      <c r="G184" s="20" t="s">
        <v>8223</v>
      </c>
      <c r="H184" s="20" t="s">
        <v>8245</v>
      </c>
      <c r="I184" s="20">
        <v>1457157269</v>
      </c>
      <c r="J184" s="20">
        <v>1455861269</v>
      </c>
      <c r="K184" s="20" t="b">
        <v>0</v>
      </c>
      <c r="L184" s="20">
        <v>0</v>
      </c>
      <c r="M184" s="20" t="b">
        <v>0</v>
      </c>
      <c r="N184" s="20" t="s">
        <v>8269</v>
      </c>
      <c r="O184" s="20">
        <v>0</v>
      </c>
      <c r="P184" s="20">
        <v>0</v>
      </c>
      <c r="Q184" s="24" t="s">
        <v>8315</v>
      </c>
      <c r="R184" s="24" t="s">
        <v>8316</v>
      </c>
      <c r="S184" s="25">
        <v>42419.246168981481</v>
      </c>
      <c r="T184" s="25">
        <v>42434.246168981481</v>
      </c>
    </row>
    <row r="185" spans="1:20" x14ac:dyDescent="0.25">
      <c r="A185" s="20">
        <v>4015</v>
      </c>
      <c r="B185" s="21" t="s">
        <v>4011</v>
      </c>
      <c r="C185" s="20" t="s">
        <v>8120</v>
      </c>
      <c r="D185" s="22">
        <v>7000</v>
      </c>
      <c r="E185" s="23">
        <v>1</v>
      </c>
      <c r="F185" s="20" t="s">
        <v>8220</v>
      </c>
      <c r="G185" s="20" t="s">
        <v>8223</v>
      </c>
      <c r="H185" s="20" t="s">
        <v>8245</v>
      </c>
      <c r="I185" s="20">
        <v>1437331463</v>
      </c>
      <c r="J185" s="20">
        <v>1434739463</v>
      </c>
      <c r="K185" s="20" t="b">
        <v>0</v>
      </c>
      <c r="L185" s="20">
        <v>1</v>
      </c>
      <c r="M185" s="20" t="b">
        <v>0</v>
      </c>
      <c r="N185" s="20" t="s">
        <v>8269</v>
      </c>
      <c r="O185" s="20">
        <v>0</v>
      </c>
      <c r="P185" s="20">
        <v>1</v>
      </c>
      <c r="Q185" s="24" t="s">
        <v>8315</v>
      </c>
      <c r="R185" s="24" t="s">
        <v>8316</v>
      </c>
      <c r="S185" s="25">
        <v>42174.780821759254</v>
      </c>
      <c r="T185" s="25">
        <v>42204.780821759254</v>
      </c>
    </row>
    <row r="186" spans="1:20" x14ac:dyDescent="0.25">
      <c r="A186" s="20">
        <v>4017</v>
      </c>
      <c r="B186" s="21" t="s">
        <v>4013</v>
      </c>
      <c r="C186" s="20" t="s">
        <v>8122</v>
      </c>
      <c r="D186" s="22">
        <v>10000</v>
      </c>
      <c r="E186" s="23">
        <v>105</v>
      </c>
      <c r="F186" s="20" t="s">
        <v>8220</v>
      </c>
      <c r="G186" s="20" t="s">
        <v>8223</v>
      </c>
      <c r="H186" s="20" t="s">
        <v>8245</v>
      </c>
      <c r="I186" s="20">
        <v>1409846874</v>
      </c>
      <c r="J186" s="20">
        <v>1407254874</v>
      </c>
      <c r="K186" s="20" t="b">
        <v>0</v>
      </c>
      <c r="L186" s="20">
        <v>2</v>
      </c>
      <c r="M186" s="20" t="b">
        <v>0</v>
      </c>
      <c r="N186" s="20" t="s">
        <v>8269</v>
      </c>
      <c r="O186" s="20">
        <v>1</v>
      </c>
      <c r="P186" s="20">
        <v>52.5</v>
      </c>
      <c r="Q186" s="24" t="s">
        <v>8315</v>
      </c>
      <c r="R186" s="24" t="s">
        <v>8316</v>
      </c>
      <c r="S186" s="25">
        <v>41856.672152777777</v>
      </c>
      <c r="T186" s="25">
        <v>41886.672152777777</v>
      </c>
    </row>
    <row r="187" spans="1:20" x14ac:dyDescent="0.25">
      <c r="A187" s="20">
        <v>4019</v>
      </c>
      <c r="B187" s="21" t="s">
        <v>4015</v>
      </c>
      <c r="C187" s="20" t="s">
        <v>8124</v>
      </c>
      <c r="D187" s="22">
        <v>3500</v>
      </c>
      <c r="E187" s="23">
        <v>29</v>
      </c>
      <c r="F187" s="20" t="s">
        <v>8220</v>
      </c>
      <c r="G187" s="20" t="s">
        <v>8223</v>
      </c>
      <c r="H187" s="20" t="s">
        <v>8245</v>
      </c>
      <c r="I187" s="20">
        <v>1460737680</v>
      </c>
      <c r="J187" s="20">
        <v>1455725596</v>
      </c>
      <c r="K187" s="20" t="b">
        <v>0</v>
      </c>
      <c r="L187" s="20">
        <v>4</v>
      </c>
      <c r="M187" s="20" t="b">
        <v>0</v>
      </c>
      <c r="N187" s="20" t="s">
        <v>8269</v>
      </c>
      <c r="O187" s="20">
        <v>1</v>
      </c>
      <c r="P187" s="20">
        <v>7.25</v>
      </c>
      <c r="Q187" s="24" t="s">
        <v>8315</v>
      </c>
      <c r="R187" s="24" t="s">
        <v>8316</v>
      </c>
      <c r="S187" s="25">
        <v>42417.675879629634</v>
      </c>
      <c r="T187" s="25">
        <v>42475.686111111107</v>
      </c>
    </row>
    <row r="188" spans="1:20" x14ac:dyDescent="0.25">
      <c r="A188" s="20">
        <v>4020</v>
      </c>
      <c r="B188" s="21" t="s">
        <v>4016</v>
      </c>
      <c r="C188" s="20" t="s">
        <v>8125</v>
      </c>
      <c r="D188" s="22">
        <v>600</v>
      </c>
      <c r="E188" s="23">
        <v>100</v>
      </c>
      <c r="F188" s="20" t="s">
        <v>8220</v>
      </c>
      <c r="G188" s="20" t="s">
        <v>8223</v>
      </c>
      <c r="H188" s="20" t="s">
        <v>8245</v>
      </c>
      <c r="I188" s="20">
        <v>1427168099</v>
      </c>
      <c r="J188" s="20">
        <v>1424579699</v>
      </c>
      <c r="K188" s="20" t="b">
        <v>0</v>
      </c>
      <c r="L188" s="20">
        <v>3</v>
      </c>
      <c r="M188" s="20" t="b">
        <v>0</v>
      </c>
      <c r="N188" s="20" t="s">
        <v>8269</v>
      </c>
      <c r="O188" s="20">
        <v>17</v>
      </c>
      <c r="P188" s="20">
        <v>33.33</v>
      </c>
      <c r="Q188" s="24" t="s">
        <v>8315</v>
      </c>
      <c r="R188" s="24" t="s">
        <v>8316</v>
      </c>
      <c r="S188" s="25">
        <v>42057.190960648149</v>
      </c>
      <c r="T188" s="25">
        <v>42087.149293981478</v>
      </c>
    </row>
    <row r="189" spans="1:20" x14ac:dyDescent="0.25">
      <c r="A189" s="20">
        <v>4021</v>
      </c>
      <c r="B189" s="21" t="s">
        <v>4017</v>
      </c>
      <c r="C189" s="20" t="s">
        <v>8126</v>
      </c>
      <c r="D189" s="22">
        <v>15000</v>
      </c>
      <c r="E189" s="23">
        <v>125</v>
      </c>
      <c r="F189" s="20" t="s">
        <v>8220</v>
      </c>
      <c r="G189" s="20" t="s">
        <v>8223</v>
      </c>
      <c r="H189" s="20" t="s">
        <v>8245</v>
      </c>
      <c r="I189" s="20">
        <v>1414360358</v>
      </c>
      <c r="J189" s="20">
        <v>1409176358</v>
      </c>
      <c r="K189" s="20" t="b">
        <v>0</v>
      </c>
      <c r="L189" s="20">
        <v>2</v>
      </c>
      <c r="M189" s="20" t="b">
        <v>0</v>
      </c>
      <c r="N189" s="20" t="s">
        <v>8269</v>
      </c>
      <c r="O189" s="20">
        <v>1</v>
      </c>
      <c r="P189" s="20">
        <v>62.5</v>
      </c>
      <c r="Q189" s="24" t="s">
        <v>8315</v>
      </c>
      <c r="R189" s="24" t="s">
        <v>8316</v>
      </c>
      <c r="S189" s="25">
        <v>41878.911550925928</v>
      </c>
      <c r="T189" s="25">
        <v>41938.911550925928</v>
      </c>
    </row>
    <row r="190" spans="1:20" x14ac:dyDescent="0.25">
      <c r="A190" s="20">
        <v>4022</v>
      </c>
      <c r="B190" s="21" t="s">
        <v>4018</v>
      </c>
      <c r="C190" s="20" t="s">
        <v>8127</v>
      </c>
      <c r="D190" s="22">
        <v>18000</v>
      </c>
      <c r="E190" s="23">
        <v>12521</v>
      </c>
      <c r="F190" s="20" t="s">
        <v>8220</v>
      </c>
      <c r="G190" s="20" t="s">
        <v>8223</v>
      </c>
      <c r="H190" s="20" t="s">
        <v>8245</v>
      </c>
      <c r="I190" s="20">
        <v>1422759240</v>
      </c>
      <c r="J190" s="20">
        <v>1418824867</v>
      </c>
      <c r="K190" s="20" t="b">
        <v>0</v>
      </c>
      <c r="L190" s="20">
        <v>197</v>
      </c>
      <c r="M190" s="20" t="b">
        <v>0</v>
      </c>
      <c r="N190" s="20" t="s">
        <v>8269</v>
      </c>
      <c r="O190" s="20">
        <v>70</v>
      </c>
      <c r="P190" s="20">
        <v>63.56</v>
      </c>
      <c r="Q190" s="24" t="s">
        <v>8315</v>
      </c>
      <c r="R190" s="24" t="s">
        <v>8316</v>
      </c>
      <c r="S190" s="25">
        <v>41990.584108796291</v>
      </c>
      <c r="T190" s="25">
        <v>42036.120833333334</v>
      </c>
    </row>
    <row r="191" spans="1:20" x14ac:dyDescent="0.25">
      <c r="A191" s="20">
        <v>4023</v>
      </c>
      <c r="B191" s="21" t="s">
        <v>4019</v>
      </c>
      <c r="C191" s="20" t="s">
        <v>8128</v>
      </c>
      <c r="D191" s="22">
        <v>7000</v>
      </c>
      <c r="E191" s="23">
        <v>0</v>
      </c>
      <c r="F191" s="20" t="s">
        <v>8220</v>
      </c>
      <c r="G191" s="20" t="s">
        <v>8223</v>
      </c>
      <c r="H191" s="20" t="s">
        <v>8245</v>
      </c>
      <c r="I191" s="20">
        <v>1458860363</v>
      </c>
      <c r="J191" s="20">
        <v>1454975963</v>
      </c>
      <c r="K191" s="20" t="b">
        <v>0</v>
      </c>
      <c r="L191" s="20">
        <v>0</v>
      </c>
      <c r="M191" s="20" t="b">
        <v>0</v>
      </c>
      <c r="N191" s="20" t="s">
        <v>8269</v>
      </c>
      <c r="O191" s="20">
        <v>0</v>
      </c>
      <c r="P191" s="20">
        <v>0</v>
      </c>
      <c r="Q191" s="24" t="s">
        <v>8315</v>
      </c>
      <c r="R191" s="24" t="s">
        <v>8316</v>
      </c>
      <c r="S191" s="25">
        <v>42408.999571759254</v>
      </c>
      <c r="T191" s="25">
        <v>42453.957905092597</v>
      </c>
    </row>
    <row r="192" spans="1:20" x14ac:dyDescent="0.25">
      <c r="A192" s="20">
        <v>4024</v>
      </c>
      <c r="B192" s="21" t="s">
        <v>4020</v>
      </c>
      <c r="C192" s="20" t="s">
        <v>8129</v>
      </c>
      <c r="D192" s="22">
        <v>800</v>
      </c>
      <c r="E192" s="23">
        <v>10</v>
      </c>
      <c r="F192" s="20" t="s">
        <v>8220</v>
      </c>
      <c r="G192" s="20" t="s">
        <v>8223</v>
      </c>
      <c r="H192" s="20" t="s">
        <v>8245</v>
      </c>
      <c r="I192" s="20">
        <v>1441037097</v>
      </c>
      <c r="J192" s="20">
        <v>1438445097</v>
      </c>
      <c r="K192" s="20" t="b">
        <v>0</v>
      </c>
      <c r="L192" s="20">
        <v>1</v>
      </c>
      <c r="M192" s="20" t="b">
        <v>0</v>
      </c>
      <c r="N192" s="20" t="s">
        <v>8269</v>
      </c>
      <c r="O192" s="20">
        <v>1</v>
      </c>
      <c r="P192" s="20">
        <v>10</v>
      </c>
      <c r="Q192" s="24" t="s">
        <v>8315</v>
      </c>
      <c r="R192" s="24" t="s">
        <v>8316</v>
      </c>
      <c r="S192" s="25">
        <v>42217.670104166667</v>
      </c>
      <c r="T192" s="25">
        <v>42247.670104166667</v>
      </c>
    </row>
    <row r="193" spans="1:20" x14ac:dyDescent="0.25">
      <c r="A193" s="20">
        <v>4026</v>
      </c>
      <c r="B193" s="21" t="s">
        <v>4022</v>
      </c>
      <c r="C193" s="20" t="s">
        <v>8131</v>
      </c>
      <c r="D193" s="22">
        <v>4000</v>
      </c>
      <c r="E193" s="23">
        <v>0</v>
      </c>
      <c r="F193" s="20" t="s">
        <v>8220</v>
      </c>
      <c r="G193" s="20" t="s">
        <v>8223</v>
      </c>
      <c r="H193" s="20" t="s">
        <v>8245</v>
      </c>
      <c r="I193" s="20">
        <v>1449247439</v>
      </c>
      <c r="J193" s="20">
        <v>1444059839</v>
      </c>
      <c r="K193" s="20" t="b">
        <v>0</v>
      </c>
      <c r="L193" s="20">
        <v>0</v>
      </c>
      <c r="M193" s="20" t="b">
        <v>0</v>
      </c>
      <c r="N193" s="20" t="s">
        <v>8269</v>
      </c>
      <c r="O193" s="20">
        <v>0</v>
      </c>
      <c r="P193" s="20">
        <v>0</v>
      </c>
      <c r="Q193" s="24" t="s">
        <v>8315</v>
      </c>
      <c r="R193" s="24" t="s">
        <v>8316</v>
      </c>
      <c r="S193" s="25">
        <v>42282.655543981484</v>
      </c>
      <c r="T193" s="25">
        <v>42342.697210648148</v>
      </c>
    </row>
    <row r="194" spans="1:20" x14ac:dyDescent="0.25">
      <c r="A194" s="20">
        <v>4027</v>
      </c>
      <c r="B194" s="21" t="s">
        <v>4023</v>
      </c>
      <c r="C194" s="20" t="s">
        <v>8132</v>
      </c>
      <c r="D194" s="22">
        <v>3000</v>
      </c>
      <c r="E194" s="23">
        <v>215</v>
      </c>
      <c r="F194" s="20" t="s">
        <v>8220</v>
      </c>
      <c r="G194" s="20" t="s">
        <v>8223</v>
      </c>
      <c r="H194" s="20" t="s">
        <v>8245</v>
      </c>
      <c r="I194" s="20">
        <v>1487811600</v>
      </c>
      <c r="J194" s="20">
        <v>1486077481</v>
      </c>
      <c r="K194" s="20" t="b">
        <v>0</v>
      </c>
      <c r="L194" s="20">
        <v>7</v>
      </c>
      <c r="M194" s="20" t="b">
        <v>0</v>
      </c>
      <c r="N194" s="20" t="s">
        <v>8269</v>
      </c>
      <c r="O194" s="20">
        <v>7</v>
      </c>
      <c r="P194" s="20">
        <v>30.71</v>
      </c>
      <c r="Q194" s="24" t="s">
        <v>8315</v>
      </c>
      <c r="R194" s="24" t="s">
        <v>8316</v>
      </c>
      <c r="S194" s="25">
        <v>42768.97084490741</v>
      </c>
      <c r="T194" s="25">
        <v>42789.041666666672</v>
      </c>
    </row>
    <row r="195" spans="1:20" x14ac:dyDescent="0.25">
      <c r="A195" s="20">
        <v>4028</v>
      </c>
      <c r="B195" s="21" t="s">
        <v>4024</v>
      </c>
      <c r="C195" s="20" t="s">
        <v>8133</v>
      </c>
      <c r="D195" s="22">
        <v>2000</v>
      </c>
      <c r="E195" s="23">
        <v>561</v>
      </c>
      <c r="F195" s="20" t="s">
        <v>8220</v>
      </c>
      <c r="G195" s="20" t="s">
        <v>8223</v>
      </c>
      <c r="H195" s="20" t="s">
        <v>8245</v>
      </c>
      <c r="I195" s="20">
        <v>1402007500</v>
      </c>
      <c r="J195" s="20">
        <v>1399415500</v>
      </c>
      <c r="K195" s="20" t="b">
        <v>0</v>
      </c>
      <c r="L195" s="20">
        <v>11</v>
      </c>
      <c r="M195" s="20" t="b">
        <v>0</v>
      </c>
      <c r="N195" s="20" t="s">
        <v>8269</v>
      </c>
      <c r="O195" s="20">
        <v>28</v>
      </c>
      <c r="P195" s="20">
        <v>51</v>
      </c>
      <c r="Q195" s="24" t="s">
        <v>8315</v>
      </c>
      <c r="R195" s="24" t="s">
        <v>8316</v>
      </c>
      <c r="S195" s="25">
        <v>41765.938657407409</v>
      </c>
      <c r="T195" s="25">
        <v>41795.938657407409</v>
      </c>
    </row>
    <row r="196" spans="1:20" x14ac:dyDescent="0.25">
      <c r="A196" s="20">
        <v>4029</v>
      </c>
      <c r="B196" s="21" t="s">
        <v>4025</v>
      </c>
      <c r="C196" s="20" t="s">
        <v>8134</v>
      </c>
      <c r="D196" s="22">
        <v>20000</v>
      </c>
      <c r="E196" s="23">
        <v>0</v>
      </c>
      <c r="F196" s="20" t="s">
        <v>8220</v>
      </c>
      <c r="G196" s="20" t="s">
        <v>8223</v>
      </c>
      <c r="H196" s="20" t="s">
        <v>8245</v>
      </c>
      <c r="I196" s="20">
        <v>1450053370</v>
      </c>
      <c r="J196" s="20">
        <v>1447461370</v>
      </c>
      <c r="K196" s="20" t="b">
        <v>0</v>
      </c>
      <c r="L196" s="20">
        <v>0</v>
      </c>
      <c r="M196" s="20" t="b">
        <v>0</v>
      </c>
      <c r="N196" s="20" t="s">
        <v>8269</v>
      </c>
      <c r="O196" s="20">
        <v>0</v>
      </c>
      <c r="P196" s="20">
        <v>0</v>
      </c>
      <c r="Q196" s="24" t="s">
        <v>8315</v>
      </c>
      <c r="R196" s="24" t="s">
        <v>8316</v>
      </c>
      <c r="S196" s="25">
        <v>42322.025115740747</v>
      </c>
      <c r="T196" s="25">
        <v>42352.025115740747</v>
      </c>
    </row>
    <row r="197" spans="1:20" x14ac:dyDescent="0.25">
      <c r="A197" s="20">
        <v>4030</v>
      </c>
      <c r="B197" s="21" t="s">
        <v>4026</v>
      </c>
      <c r="C197" s="20" t="s">
        <v>8135</v>
      </c>
      <c r="D197" s="22">
        <v>2500</v>
      </c>
      <c r="E197" s="23">
        <v>400</v>
      </c>
      <c r="F197" s="20" t="s">
        <v>8220</v>
      </c>
      <c r="G197" s="20" t="s">
        <v>8223</v>
      </c>
      <c r="H197" s="20" t="s">
        <v>8245</v>
      </c>
      <c r="I197" s="20">
        <v>1454525340</v>
      </c>
      <c r="J197" s="20">
        <v>1452008599</v>
      </c>
      <c r="K197" s="20" t="b">
        <v>0</v>
      </c>
      <c r="L197" s="20">
        <v>6</v>
      </c>
      <c r="M197" s="20" t="b">
        <v>0</v>
      </c>
      <c r="N197" s="20" t="s">
        <v>8269</v>
      </c>
      <c r="O197" s="20">
        <v>16</v>
      </c>
      <c r="P197" s="20">
        <v>66.67</v>
      </c>
      <c r="Q197" s="24" t="s">
        <v>8315</v>
      </c>
      <c r="R197" s="24" t="s">
        <v>8316</v>
      </c>
      <c r="S197" s="25">
        <v>42374.655081018514</v>
      </c>
      <c r="T197" s="25">
        <v>42403.784027777772</v>
      </c>
    </row>
    <row r="198" spans="1:20" x14ac:dyDescent="0.25">
      <c r="A198" s="20">
        <v>4031</v>
      </c>
      <c r="B198" s="21" t="s">
        <v>4027</v>
      </c>
      <c r="C198" s="20" t="s">
        <v>8136</v>
      </c>
      <c r="D198" s="22">
        <v>5000</v>
      </c>
      <c r="E198" s="23">
        <v>0</v>
      </c>
      <c r="F198" s="20" t="s">
        <v>8220</v>
      </c>
      <c r="G198" s="20" t="s">
        <v>8223</v>
      </c>
      <c r="H198" s="20" t="s">
        <v>8245</v>
      </c>
      <c r="I198" s="20">
        <v>1418914964</v>
      </c>
      <c r="J198" s="20">
        <v>1414591364</v>
      </c>
      <c r="K198" s="20" t="b">
        <v>0</v>
      </c>
      <c r="L198" s="20">
        <v>0</v>
      </c>
      <c r="M198" s="20" t="b">
        <v>0</v>
      </c>
      <c r="N198" s="20" t="s">
        <v>8269</v>
      </c>
      <c r="O198" s="20">
        <v>0</v>
      </c>
      <c r="P198" s="20">
        <v>0</v>
      </c>
      <c r="Q198" s="24" t="s">
        <v>8315</v>
      </c>
      <c r="R198" s="24" t="s">
        <v>8316</v>
      </c>
      <c r="S198" s="25">
        <v>41941.585231481484</v>
      </c>
      <c r="T198" s="25">
        <v>41991.626898148148</v>
      </c>
    </row>
    <row r="199" spans="1:20" x14ac:dyDescent="0.25">
      <c r="A199" s="20">
        <v>4032</v>
      </c>
      <c r="B199" s="21" t="s">
        <v>4028</v>
      </c>
      <c r="C199" s="20" t="s">
        <v>8137</v>
      </c>
      <c r="D199" s="22">
        <v>6048</v>
      </c>
      <c r="E199" s="23">
        <v>413</v>
      </c>
      <c r="F199" s="20" t="s">
        <v>8220</v>
      </c>
      <c r="G199" s="20" t="s">
        <v>8223</v>
      </c>
      <c r="H199" s="20" t="s">
        <v>8245</v>
      </c>
      <c r="I199" s="20">
        <v>1450211116</v>
      </c>
      <c r="J199" s="20">
        <v>1445023516</v>
      </c>
      <c r="K199" s="20" t="b">
        <v>0</v>
      </c>
      <c r="L199" s="20">
        <v>7</v>
      </c>
      <c r="M199" s="20" t="b">
        <v>0</v>
      </c>
      <c r="N199" s="20" t="s">
        <v>8269</v>
      </c>
      <c r="O199" s="20">
        <v>7</v>
      </c>
      <c r="P199" s="20">
        <v>59</v>
      </c>
      <c r="Q199" s="24" t="s">
        <v>8315</v>
      </c>
      <c r="R199" s="24" t="s">
        <v>8316</v>
      </c>
      <c r="S199" s="25">
        <v>42293.809212962966</v>
      </c>
      <c r="T199" s="25">
        <v>42353.85087962963</v>
      </c>
    </row>
    <row r="200" spans="1:20" x14ac:dyDescent="0.25">
      <c r="A200" s="20">
        <v>4034</v>
      </c>
      <c r="B200" s="21" t="s">
        <v>4030</v>
      </c>
      <c r="C200" s="20" t="s">
        <v>8139</v>
      </c>
      <c r="D200" s="22">
        <v>13500</v>
      </c>
      <c r="E200" s="23">
        <v>200</v>
      </c>
      <c r="F200" s="20" t="s">
        <v>8220</v>
      </c>
      <c r="G200" s="20" t="s">
        <v>8223</v>
      </c>
      <c r="H200" s="20" t="s">
        <v>8245</v>
      </c>
      <c r="I200" s="20">
        <v>1428097450</v>
      </c>
      <c r="J200" s="20">
        <v>1425509050</v>
      </c>
      <c r="K200" s="20" t="b">
        <v>0</v>
      </c>
      <c r="L200" s="20">
        <v>2</v>
      </c>
      <c r="M200" s="20" t="b">
        <v>0</v>
      </c>
      <c r="N200" s="20" t="s">
        <v>8269</v>
      </c>
      <c r="O200" s="20">
        <v>1</v>
      </c>
      <c r="P200" s="20">
        <v>100</v>
      </c>
      <c r="Q200" s="24" t="s">
        <v>8315</v>
      </c>
      <c r="R200" s="24" t="s">
        <v>8316</v>
      </c>
      <c r="S200" s="25">
        <v>42067.947337962964</v>
      </c>
      <c r="T200" s="25">
        <v>42097.905671296292</v>
      </c>
    </row>
    <row r="201" spans="1:20" x14ac:dyDescent="0.25">
      <c r="A201" s="20">
        <v>4035</v>
      </c>
      <c r="B201" s="21" t="s">
        <v>4031</v>
      </c>
      <c r="C201" s="20" t="s">
        <v>8140</v>
      </c>
      <c r="D201" s="22">
        <v>10000</v>
      </c>
      <c r="E201" s="23">
        <v>3685</v>
      </c>
      <c r="F201" s="20" t="s">
        <v>8220</v>
      </c>
      <c r="G201" s="20" t="s">
        <v>8223</v>
      </c>
      <c r="H201" s="20" t="s">
        <v>8245</v>
      </c>
      <c r="I201" s="20">
        <v>1413925887</v>
      </c>
      <c r="J201" s="20">
        <v>1411333887</v>
      </c>
      <c r="K201" s="20" t="b">
        <v>0</v>
      </c>
      <c r="L201" s="20">
        <v>25</v>
      </c>
      <c r="M201" s="20" t="b">
        <v>0</v>
      </c>
      <c r="N201" s="20" t="s">
        <v>8269</v>
      </c>
      <c r="O201" s="20">
        <v>37</v>
      </c>
      <c r="P201" s="20">
        <v>147.4</v>
      </c>
      <c r="Q201" s="24" t="s">
        <v>8315</v>
      </c>
      <c r="R201" s="24" t="s">
        <v>8316</v>
      </c>
      <c r="S201" s="25">
        <v>41903.882951388885</v>
      </c>
      <c r="T201" s="25">
        <v>41933.882951388885</v>
      </c>
    </row>
    <row r="202" spans="1:20" x14ac:dyDescent="0.25">
      <c r="A202" s="20">
        <v>4036</v>
      </c>
      <c r="B202" s="21" t="s">
        <v>4032</v>
      </c>
      <c r="C202" s="20" t="s">
        <v>7438</v>
      </c>
      <c r="D202" s="22">
        <v>6000</v>
      </c>
      <c r="E202" s="23">
        <v>2823</v>
      </c>
      <c r="F202" s="20" t="s">
        <v>8220</v>
      </c>
      <c r="G202" s="20" t="s">
        <v>8223</v>
      </c>
      <c r="H202" s="20" t="s">
        <v>8245</v>
      </c>
      <c r="I202" s="20">
        <v>1404253800</v>
      </c>
      <c r="J202" s="20">
        <v>1402784964</v>
      </c>
      <c r="K202" s="20" t="b">
        <v>0</v>
      </c>
      <c r="L202" s="20">
        <v>17</v>
      </c>
      <c r="M202" s="20" t="b">
        <v>0</v>
      </c>
      <c r="N202" s="20" t="s">
        <v>8269</v>
      </c>
      <c r="O202" s="20">
        <v>47</v>
      </c>
      <c r="P202" s="20">
        <v>166.06</v>
      </c>
      <c r="Q202" s="24" t="s">
        <v>8315</v>
      </c>
      <c r="R202" s="24" t="s">
        <v>8316</v>
      </c>
      <c r="S202" s="25">
        <v>41804.937083333331</v>
      </c>
      <c r="T202" s="25">
        <v>41821.9375</v>
      </c>
    </row>
    <row r="203" spans="1:20" x14ac:dyDescent="0.25">
      <c r="A203" s="20">
        <v>4037</v>
      </c>
      <c r="B203" s="21" t="s">
        <v>4033</v>
      </c>
      <c r="C203" s="20" t="s">
        <v>8141</v>
      </c>
      <c r="D203" s="22">
        <v>700</v>
      </c>
      <c r="E203" s="23">
        <v>80</v>
      </c>
      <c r="F203" s="20" t="s">
        <v>8220</v>
      </c>
      <c r="G203" s="20" t="s">
        <v>8223</v>
      </c>
      <c r="H203" s="20" t="s">
        <v>8245</v>
      </c>
      <c r="I203" s="20">
        <v>1464099900</v>
      </c>
      <c r="J203" s="20">
        <v>1462585315</v>
      </c>
      <c r="K203" s="20" t="b">
        <v>0</v>
      </c>
      <c r="L203" s="20">
        <v>2</v>
      </c>
      <c r="M203" s="20" t="b">
        <v>0</v>
      </c>
      <c r="N203" s="20" t="s">
        <v>8269</v>
      </c>
      <c r="O203" s="20">
        <v>11</v>
      </c>
      <c r="P203" s="20">
        <v>40</v>
      </c>
      <c r="Q203" s="24" t="s">
        <v>8315</v>
      </c>
      <c r="R203" s="24" t="s">
        <v>8316</v>
      </c>
      <c r="S203" s="25">
        <v>42497.070775462969</v>
      </c>
      <c r="T203" s="25">
        <v>42514.600694444445</v>
      </c>
    </row>
    <row r="204" spans="1:20" x14ac:dyDescent="0.25">
      <c r="A204" s="20">
        <v>4038</v>
      </c>
      <c r="B204" s="21" t="s">
        <v>4034</v>
      </c>
      <c r="C204" s="20" t="s">
        <v>8142</v>
      </c>
      <c r="D204" s="22">
        <v>2500</v>
      </c>
      <c r="E204" s="23">
        <v>301</v>
      </c>
      <c r="F204" s="20" t="s">
        <v>8220</v>
      </c>
      <c r="G204" s="20" t="s">
        <v>8223</v>
      </c>
      <c r="H204" s="20" t="s">
        <v>8245</v>
      </c>
      <c r="I204" s="20">
        <v>1413573010</v>
      </c>
      <c r="J204" s="20">
        <v>1408389010</v>
      </c>
      <c r="K204" s="20" t="b">
        <v>0</v>
      </c>
      <c r="L204" s="20">
        <v>4</v>
      </c>
      <c r="M204" s="20" t="b">
        <v>0</v>
      </c>
      <c r="N204" s="20" t="s">
        <v>8269</v>
      </c>
      <c r="O204" s="20">
        <v>12</v>
      </c>
      <c r="P204" s="20">
        <v>75.25</v>
      </c>
      <c r="Q204" s="24" t="s">
        <v>8315</v>
      </c>
      <c r="R204" s="24" t="s">
        <v>8316</v>
      </c>
      <c r="S204" s="25">
        <v>41869.798726851855</v>
      </c>
      <c r="T204" s="25">
        <v>41929.798726851855</v>
      </c>
    </row>
    <row r="205" spans="1:20" x14ac:dyDescent="0.25">
      <c r="A205" s="20">
        <v>4039</v>
      </c>
      <c r="B205" s="21" t="s">
        <v>4035</v>
      </c>
      <c r="C205" s="20" t="s">
        <v>8143</v>
      </c>
      <c r="D205" s="22">
        <v>500</v>
      </c>
      <c r="E205" s="23">
        <v>300</v>
      </c>
      <c r="F205" s="20" t="s">
        <v>8220</v>
      </c>
      <c r="G205" s="20" t="s">
        <v>8223</v>
      </c>
      <c r="H205" s="20" t="s">
        <v>8245</v>
      </c>
      <c r="I205" s="20">
        <v>1448949540</v>
      </c>
      <c r="J205" s="20">
        <v>1446048367</v>
      </c>
      <c r="K205" s="20" t="b">
        <v>0</v>
      </c>
      <c r="L205" s="20">
        <v>5</v>
      </c>
      <c r="M205" s="20" t="b">
        <v>0</v>
      </c>
      <c r="N205" s="20" t="s">
        <v>8269</v>
      </c>
      <c r="O205" s="20">
        <v>60</v>
      </c>
      <c r="P205" s="20">
        <v>60</v>
      </c>
      <c r="Q205" s="24" t="s">
        <v>8315</v>
      </c>
      <c r="R205" s="24" t="s">
        <v>8316</v>
      </c>
      <c r="S205" s="25">
        <v>42305.670914351853</v>
      </c>
      <c r="T205" s="25">
        <v>42339.249305555553</v>
      </c>
    </row>
    <row r="206" spans="1:20" x14ac:dyDescent="0.25">
      <c r="A206" s="20">
        <v>4040</v>
      </c>
      <c r="B206" s="21" t="s">
        <v>4036</v>
      </c>
      <c r="C206" s="20" t="s">
        <v>8144</v>
      </c>
      <c r="D206" s="22">
        <v>8000</v>
      </c>
      <c r="E206" s="23">
        <v>2500</v>
      </c>
      <c r="F206" s="20" t="s">
        <v>8220</v>
      </c>
      <c r="G206" s="20" t="s">
        <v>8223</v>
      </c>
      <c r="H206" s="20" t="s">
        <v>8245</v>
      </c>
      <c r="I206" s="20">
        <v>1437188400</v>
      </c>
      <c r="J206" s="20">
        <v>1432100004</v>
      </c>
      <c r="K206" s="20" t="b">
        <v>0</v>
      </c>
      <c r="L206" s="20">
        <v>2</v>
      </c>
      <c r="M206" s="20" t="b">
        <v>0</v>
      </c>
      <c r="N206" s="20" t="s">
        <v>8269</v>
      </c>
      <c r="O206" s="20">
        <v>31</v>
      </c>
      <c r="P206" s="20">
        <v>1250</v>
      </c>
      <c r="Q206" s="24" t="s">
        <v>8315</v>
      </c>
      <c r="R206" s="24" t="s">
        <v>8316</v>
      </c>
      <c r="S206" s="25">
        <v>42144.231527777782</v>
      </c>
      <c r="T206" s="25">
        <v>42203.125</v>
      </c>
    </row>
    <row r="207" spans="1:20" x14ac:dyDescent="0.25">
      <c r="A207" s="20">
        <v>4042</v>
      </c>
      <c r="B207" s="21" t="s">
        <v>4038</v>
      </c>
      <c r="C207" s="20" t="s">
        <v>8146</v>
      </c>
      <c r="D207" s="22">
        <v>10000</v>
      </c>
      <c r="E207" s="23">
        <v>21</v>
      </c>
      <c r="F207" s="20" t="s">
        <v>8220</v>
      </c>
      <c r="G207" s="20" t="s">
        <v>8223</v>
      </c>
      <c r="H207" s="20" t="s">
        <v>8245</v>
      </c>
      <c r="I207" s="20">
        <v>1421781360</v>
      </c>
      <c r="J207" s="20">
        <v>1419213664</v>
      </c>
      <c r="K207" s="20" t="b">
        <v>0</v>
      </c>
      <c r="L207" s="20">
        <v>3</v>
      </c>
      <c r="M207" s="20" t="b">
        <v>0</v>
      </c>
      <c r="N207" s="20" t="s">
        <v>8269</v>
      </c>
      <c r="O207" s="20">
        <v>0</v>
      </c>
      <c r="P207" s="20">
        <v>7</v>
      </c>
      <c r="Q207" s="24" t="s">
        <v>8315</v>
      </c>
      <c r="R207" s="24" t="s">
        <v>8316</v>
      </c>
      <c r="S207" s="25">
        <v>41995.084074074075</v>
      </c>
      <c r="T207" s="25">
        <v>42024.802777777775</v>
      </c>
    </row>
    <row r="208" spans="1:20" x14ac:dyDescent="0.25">
      <c r="A208" s="20">
        <v>4044</v>
      </c>
      <c r="B208" s="21" t="s">
        <v>4040</v>
      </c>
      <c r="C208" s="20" t="s">
        <v>8148</v>
      </c>
      <c r="D208" s="22">
        <v>600</v>
      </c>
      <c r="E208" s="23">
        <v>225</v>
      </c>
      <c r="F208" s="20" t="s">
        <v>8220</v>
      </c>
      <c r="G208" s="20" t="s">
        <v>8223</v>
      </c>
      <c r="H208" s="20" t="s">
        <v>8245</v>
      </c>
      <c r="I208" s="20">
        <v>1428642000</v>
      </c>
      <c r="J208" s="20">
        <v>1426050982</v>
      </c>
      <c r="K208" s="20" t="b">
        <v>0</v>
      </c>
      <c r="L208" s="20">
        <v>4</v>
      </c>
      <c r="M208" s="20" t="b">
        <v>0</v>
      </c>
      <c r="N208" s="20" t="s">
        <v>8269</v>
      </c>
      <c r="O208" s="20">
        <v>38</v>
      </c>
      <c r="P208" s="20">
        <v>56.25</v>
      </c>
      <c r="Q208" s="24" t="s">
        <v>8315</v>
      </c>
      <c r="R208" s="24" t="s">
        <v>8316</v>
      </c>
      <c r="S208" s="25">
        <v>42074.219699074078</v>
      </c>
      <c r="T208" s="25">
        <v>42104.208333333328</v>
      </c>
    </row>
    <row r="209" spans="1:20" x14ac:dyDescent="0.25">
      <c r="A209" s="20">
        <v>4046</v>
      </c>
      <c r="B209" s="21" t="s">
        <v>4042</v>
      </c>
      <c r="C209" s="20" t="s">
        <v>8150</v>
      </c>
      <c r="D209" s="22">
        <v>5600</v>
      </c>
      <c r="E209" s="23">
        <v>460</v>
      </c>
      <c r="F209" s="20" t="s">
        <v>8220</v>
      </c>
      <c r="G209" s="20" t="s">
        <v>8223</v>
      </c>
      <c r="H209" s="20" t="s">
        <v>8245</v>
      </c>
      <c r="I209" s="20">
        <v>1413992210</v>
      </c>
      <c r="J209" s="20">
        <v>1411400210</v>
      </c>
      <c r="K209" s="20" t="b">
        <v>0</v>
      </c>
      <c r="L209" s="20">
        <v>12</v>
      </c>
      <c r="M209" s="20" t="b">
        <v>0</v>
      </c>
      <c r="N209" s="20" t="s">
        <v>8269</v>
      </c>
      <c r="O209" s="20">
        <v>8</v>
      </c>
      <c r="P209" s="20">
        <v>38.33</v>
      </c>
      <c r="Q209" s="24" t="s">
        <v>8315</v>
      </c>
      <c r="R209" s="24" t="s">
        <v>8316</v>
      </c>
      <c r="S209" s="25">
        <v>41904.650578703702</v>
      </c>
      <c r="T209" s="25">
        <v>41934.650578703702</v>
      </c>
    </row>
    <row r="210" spans="1:20" x14ac:dyDescent="0.25">
      <c r="A210" s="20">
        <v>4047</v>
      </c>
      <c r="B210" s="21" t="s">
        <v>4043</v>
      </c>
      <c r="C210" s="20" t="s">
        <v>8151</v>
      </c>
      <c r="D210" s="22">
        <v>5000</v>
      </c>
      <c r="E210" s="23">
        <v>110</v>
      </c>
      <c r="F210" s="20" t="s">
        <v>8220</v>
      </c>
      <c r="G210" s="20" t="s">
        <v>8223</v>
      </c>
      <c r="H210" s="20" t="s">
        <v>8245</v>
      </c>
      <c r="I210" s="20">
        <v>1420938000</v>
      </c>
      <c r="J210" s="20">
        <v>1418862743</v>
      </c>
      <c r="K210" s="20" t="b">
        <v>0</v>
      </c>
      <c r="L210" s="20">
        <v>4</v>
      </c>
      <c r="M210" s="20" t="b">
        <v>0</v>
      </c>
      <c r="N210" s="20" t="s">
        <v>8269</v>
      </c>
      <c r="O210" s="20">
        <v>2</v>
      </c>
      <c r="P210" s="20">
        <v>27.5</v>
      </c>
      <c r="Q210" s="24" t="s">
        <v>8315</v>
      </c>
      <c r="R210" s="24" t="s">
        <v>8316</v>
      </c>
      <c r="S210" s="25">
        <v>41991.022488425922</v>
      </c>
      <c r="T210" s="25">
        <v>42015.041666666672</v>
      </c>
    </row>
    <row r="211" spans="1:20" x14ac:dyDescent="0.25">
      <c r="A211" s="20">
        <v>4049</v>
      </c>
      <c r="B211" s="21" t="s">
        <v>4045</v>
      </c>
      <c r="C211" s="20" t="s">
        <v>8153</v>
      </c>
      <c r="D211" s="22">
        <v>20000</v>
      </c>
      <c r="E211" s="23">
        <v>16</v>
      </c>
      <c r="F211" s="20" t="s">
        <v>8220</v>
      </c>
      <c r="G211" s="20" t="s">
        <v>8223</v>
      </c>
      <c r="H211" s="20" t="s">
        <v>8245</v>
      </c>
      <c r="I211" s="20">
        <v>1436914815</v>
      </c>
      <c r="J211" s="20">
        <v>1434322815</v>
      </c>
      <c r="K211" s="20" t="b">
        <v>0</v>
      </c>
      <c r="L211" s="20">
        <v>1</v>
      </c>
      <c r="M211" s="20" t="b">
        <v>0</v>
      </c>
      <c r="N211" s="20" t="s">
        <v>8269</v>
      </c>
      <c r="O211" s="20">
        <v>0</v>
      </c>
      <c r="P211" s="20">
        <v>16</v>
      </c>
      <c r="Q211" s="24" t="s">
        <v>8315</v>
      </c>
      <c r="R211" s="24" t="s">
        <v>8316</v>
      </c>
      <c r="S211" s="25">
        <v>42169.958506944444</v>
      </c>
      <c r="T211" s="25">
        <v>42199.958506944444</v>
      </c>
    </row>
    <row r="212" spans="1:20" x14ac:dyDescent="0.25">
      <c r="A212" s="20">
        <v>4050</v>
      </c>
      <c r="B212" s="21" t="s">
        <v>4046</v>
      </c>
      <c r="C212" s="20" t="s">
        <v>8154</v>
      </c>
      <c r="D212" s="22">
        <v>1500</v>
      </c>
      <c r="E212" s="23">
        <v>1</v>
      </c>
      <c r="F212" s="20" t="s">
        <v>8220</v>
      </c>
      <c r="G212" s="20" t="s">
        <v>8223</v>
      </c>
      <c r="H212" s="20" t="s">
        <v>8245</v>
      </c>
      <c r="I212" s="20">
        <v>1414077391</v>
      </c>
      <c r="J212" s="20">
        <v>1411485391</v>
      </c>
      <c r="K212" s="20" t="b">
        <v>0</v>
      </c>
      <c r="L212" s="20">
        <v>1</v>
      </c>
      <c r="M212" s="20" t="b">
        <v>0</v>
      </c>
      <c r="N212" s="20" t="s">
        <v>8269</v>
      </c>
      <c r="O212" s="20">
        <v>0</v>
      </c>
      <c r="P212" s="20">
        <v>1</v>
      </c>
      <c r="Q212" s="24" t="s">
        <v>8315</v>
      </c>
      <c r="R212" s="24" t="s">
        <v>8316</v>
      </c>
      <c r="S212" s="25">
        <v>41905.636469907404</v>
      </c>
      <c r="T212" s="25">
        <v>41935.636469907404</v>
      </c>
    </row>
    <row r="213" spans="1:20" x14ac:dyDescent="0.25">
      <c r="A213" s="20">
        <v>4051</v>
      </c>
      <c r="B213" s="21" t="s">
        <v>4047</v>
      </c>
      <c r="C213" s="20" t="s">
        <v>8155</v>
      </c>
      <c r="D213" s="22">
        <v>500</v>
      </c>
      <c r="E213" s="23">
        <v>0</v>
      </c>
      <c r="F213" s="20" t="s">
        <v>8220</v>
      </c>
      <c r="G213" s="20" t="s">
        <v>8223</v>
      </c>
      <c r="H213" s="20" t="s">
        <v>8245</v>
      </c>
      <c r="I213" s="20">
        <v>1399618380</v>
      </c>
      <c r="J213" s="20">
        <v>1399058797</v>
      </c>
      <c r="K213" s="20" t="b">
        <v>0</v>
      </c>
      <c r="L213" s="20">
        <v>0</v>
      </c>
      <c r="M213" s="20" t="b">
        <v>0</v>
      </c>
      <c r="N213" s="20" t="s">
        <v>8269</v>
      </c>
      <c r="O213" s="20">
        <v>0</v>
      </c>
      <c r="P213" s="20">
        <v>0</v>
      </c>
      <c r="Q213" s="24" t="s">
        <v>8315</v>
      </c>
      <c r="R213" s="24" t="s">
        <v>8316</v>
      </c>
      <c r="S213" s="25">
        <v>41761.810150462967</v>
      </c>
      <c r="T213" s="25">
        <v>41768.286805555559</v>
      </c>
    </row>
    <row r="214" spans="1:20" x14ac:dyDescent="0.25">
      <c r="A214" s="20">
        <v>4052</v>
      </c>
      <c r="B214" s="21" t="s">
        <v>4048</v>
      </c>
      <c r="C214" s="20" t="s">
        <v>8156</v>
      </c>
      <c r="D214" s="22">
        <v>3000</v>
      </c>
      <c r="E214" s="23">
        <v>1126</v>
      </c>
      <c r="F214" s="20" t="s">
        <v>8220</v>
      </c>
      <c r="G214" s="20" t="s">
        <v>8223</v>
      </c>
      <c r="H214" s="20" t="s">
        <v>8245</v>
      </c>
      <c r="I214" s="20">
        <v>1413234316</v>
      </c>
      <c r="J214" s="20">
        <v>1408050316</v>
      </c>
      <c r="K214" s="20" t="b">
        <v>0</v>
      </c>
      <c r="L214" s="20">
        <v>13</v>
      </c>
      <c r="M214" s="20" t="b">
        <v>0</v>
      </c>
      <c r="N214" s="20" t="s">
        <v>8269</v>
      </c>
      <c r="O214" s="20">
        <v>38</v>
      </c>
      <c r="P214" s="20">
        <v>86.62</v>
      </c>
      <c r="Q214" s="24" t="s">
        <v>8315</v>
      </c>
      <c r="R214" s="24" t="s">
        <v>8316</v>
      </c>
      <c r="S214" s="25">
        <v>41865.878657407404</v>
      </c>
      <c r="T214" s="25">
        <v>41925.878657407404</v>
      </c>
    </row>
    <row r="215" spans="1:20" x14ac:dyDescent="0.25">
      <c r="A215" s="20">
        <v>4054</v>
      </c>
      <c r="B215" s="21" t="s">
        <v>4050</v>
      </c>
      <c r="C215" s="20" t="s">
        <v>8158</v>
      </c>
      <c r="D215" s="22">
        <v>8880</v>
      </c>
      <c r="E215" s="23">
        <v>0</v>
      </c>
      <c r="F215" s="20" t="s">
        <v>8220</v>
      </c>
      <c r="G215" s="20" t="s">
        <v>8223</v>
      </c>
      <c r="H215" s="20" t="s">
        <v>8245</v>
      </c>
      <c r="I215" s="20">
        <v>1475294400</v>
      </c>
      <c r="J215" s="20">
        <v>1472674285</v>
      </c>
      <c r="K215" s="20" t="b">
        <v>0</v>
      </c>
      <c r="L215" s="20">
        <v>0</v>
      </c>
      <c r="M215" s="20" t="b">
        <v>0</v>
      </c>
      <c r="N215" s="20" t="s">
        <v>8269</v>
      </c>
      <c r="O215" s="20">
        <v>0</v>
      </c>
      <c r="P215" s="20">
        <v>0</v>
      </c>
      <c r="Q215" s="24" t="s">
        <v>8315</v>
      </c>
      <c r="R215" s="24" t="s">
        <v>8316</v>
      </c>
      <c r="S215" s="25">
        <v>42613.841261574074</v>
      </c>
      <c r="T215" s="25">
        <v>42644.166666666672</v>
      </c>
    </row>
    <row r="216" spans="1:20" x14ac:dyDescent="0.25">
      <c r="A216" s="20">
        <v>4056</v>
      </c>
      <c r="B216" s="21" t="s">
        <v>4052</v>
      </c>
      <c r="C216" s="20" t="s">
        <v>8160</v>
      </c>
      <c r="D216" s="22">
        <v>1500</v>
      </c>
      <c r="E216" s="23">
        <v>795</v>
      </c>
      <c r="F216" s="20" t="s">
        <v>8220</v>
      </c>
      <c r="G216" s="20" t="s">
        <v>8223</v>
      </c>
      <c r="H216" s="20" t="s">
        <v>8245</v>
      </c>
      <c r="I216" s="20">
        <v>1467575940</v>
      </c>
      <c r="J216" s="20">
        <v>1465856639</v>
      </c>
      <c r="K216" s="20" t="b">
        <v>0</v>
      </c>
      <c r="L216" s="20">
        <v>9</v>
      </c>
      <c r="M216" s="20" t="b">
        <v>0</v>
      </c>
      <c r="N216" s="20" t="s">
        <v>8269</v>
      </c>
      <c r="O216" s="20">
        <v>53</v>
      </c>
      <c r="P216" s="20">
        <v>88.33</v>
      </c>
      <c r="Q216" s="24" t="s">
        <v>8315</v>
      </c>
      <c r="R216" s="24" t="s">
        <v>8316</v>
      </c>
      <c r="S216" s="25">
        <v>42534.933321759265</v>
      </c>
      <c r="T216" s="25">
        <v>42554.832638888889</v>
      </c>
    </row>
    <row r="217" spans="1:20" x14ac:dyDescent="0.25">
      <c r="A217" s="20">
        <v>4058</v>
      </c>
      <c r="B217" s="21" t="s">
        <v>4054</v>
      </c>
      <c r="C217" s="20" t="s">
        <v>8162</v>
      </c>
      <c r="D217" s="22">
        <v>3750</v>
      </c>
      <c r="E217" s="23">
        <v>95</v>
      </c>
      <c r="F217" s="20" t="s">
        <v>8220</v>
      </c>
      <c r="G217" s="20" t="s">
        <v>8223</v>
      </c>
      <c r="H217" s="20" t="s">
        <v>8245</v>
      </c>
      <c r="I217" s="20">
        <v>1459483140</v>
      </c>
      <c r="J217" s="20">
        <v>1458178044</v>
      </c>
      <c r="K217" s="20" t="b">
        <v>0</v>
      </c>
      <c r="L217" s="20">
        <v>4</v>
      </c>
      <c r="M217" s="20" t="b">
        <v>0</v>
      </c>
      <c r="N217" s="20" t="s">
        <v>8269</v>
      </c>
      <c r="O217" s="20">
        <v>3</v>
      </c>
      <c r="P217" s="20">
        <v>23.75</v>
      </c>
      <c r="Q217" s="24" t="s">
        <v>8315</v>
      </c>
      <c r="R217" s="24" t="s">
        <v>8316</v>
      </c>
      <c r="S217" s="25">
        <v>42446.060694444444</v>
      </c>
      <c r="T217" s="25">
        <v>42461.165972222225</v>
      </c>
    </row>
    <row r="218" spans="1:20" x14ac:dyDescent="0.25">
      <c r="A218" s="20">
        <v>4061</v>
      </c>
      <c r="B218" s="21" t="s">
        <v>4057</v>
      </c>
      <c r="C218" s="20" t="s">
        <v>8165</v>
      </c>
      <c r="D218" s="22">
        <v>525</v>
      </c>
      <c r="E218" s="23">
        <v>0</v>
      </c>
      <c r="F218" s="20" t="s">
        <v>8220</v>
      </c>
      <c r="G218" s="20" t="s">
        <v>8223</v>
      </c>
      <c r="H218" s="20" t="s">
        <v>8245</v>
      </c>
      <c r="I218" s="20">
        <v>1461205423</v>
      </c>
      <c r="J218" s="20">
        <v>1456025023</v>
      </c>
      <c r="K218" s="20" t="b">
        <v>0</v>
      </c>
      <c r="L218" s="20">
        <v>0</v>
      </c>
      <c r="M218" s="20" t="b">
        <v>0</v>
      </c>
      <c r="N218" s="20" t="s">
        <v>8269</v>
      </c>
      <c r="O218" s="20">
        <v>0</v>
      </c>
      <c r="P218" s="20">
        <v>0</v>
      </c>
      <c r="Q218" s="24" t="s">
        <v>8315</v>
      </c>
      <c r="R218" s="24" t="s">
        <v>8316</v>
      </c>
      <c r="S218" s="25">
        <v>42421.141469907408</v>
      </c>
      <c r="T218" s="25">
        <v>42481.099803240737</v>
      </c>
    </row>
    <row r="219" spans="1:20" x14ac:dyDescent="0.25">
      <c r="A219" s="20">
        <v>4062</v>
      </c>
      <c r="B219" s="21" t="s">
        <v>4058</v>
      </c>
      <c r="C219" s="20" t="s">
        <v>8166</v>
      </c>
      <c r="D219" s="22">
        <v>20000</v>
      </c>
      <c r="E219" s="23">
        <v>490</v>
      </c>
      <c r="F219" s="20" t="s">
        <v>8220</v>
      </c>
      <c r="G219" s="20" t="s">
        <v>8223</v>
      </c>
      <c r="H219" s="20" t="s">
        <v>8245</v>
      </c>
      <c r="I219" s="20">
        <v>1467481468</v>
      </c>
      <c r="J219" s="20">
        <v>1464889468</v>
      </c>
      <c r="K219" s="20" t="b">
        <v>0</v>
      </c>
      <c r="L219" s="20">
        <v>3</v>
      </c>
      <c r="M219" s="20" t="b">
        <v>0</v>
      </c>
      <c r="N219" s="20" t="s">
        <v>8269</v>
      </c>
      <c r="O219" s="20">
        <v>2</v>
      </c>
      <c r="P219" s="20">
        <v>163.33000000000001</v>
      </c>
      <c r="Q219" s="24" t="s">
        <v>8315</v>
      </c>
      <c r="R219" s="24" t="s">
        <v>8316</v>
      </c>
      <c r="S219" s="25">
        <v>42523.739212962959</v>
      </c>
      <c r="T219" s="25">
        <v>42553.739212962959</v>
      </c>
    </row>
    <row r="220" spans="1:20" x14ac:dyDescent="0.25">
      <c r="A220" s="20">
        <v>4065</v>
      </c>
      <c r="B220" s="21" t="s">
        <v>4061</v>
      </c>
      <c r="C220" s="20" t="s">
        <v>8169</v>
      </c>
      <c r="D220" s="22">
        <v>4000</v>
      </c>
      <c r="E220" s="23">
        <v>27</v>
      </c>
      <c r="F220" s="20" t="s">
        <v>8220</v>
      </c>
      <c r="G220" s="20" t="s">
        <v>8223</v>
      </c>
      <c r="H220" s="20" t="s">
        <v>8245</v>
      </c>
      <c r="I220" s="20">
        <v>1407883811</v>
      </c>
      <c r="J220" s="20">
        <v>1405291811</v>
      </c>
      <c r="K220" s="20" t="b">
        <v>0</v>
      </c>
      <c r="L220" s="20">
        <v>4</v>
      </c>
      <c r="M220" s="20" t="b">
        <v>0</v>
      </c>
      <c r="N220" s="20" t="s">
        <v>8269</v>
      </c>
      <c r="O220" s="20">
        <v>1</v>
      </c>
      <c r="P220" s="20">
        <v>6.75</v>
      </c>
      <c r="Q220" s="24" t="s">
        <v>8315</v>
      </c>
      <c r="R220" s="24" t="s">
        <v>8316</v>
      </c>
      <c r="S220" s="25">
        <v>41833.951516203706</v>
      </c>
      <c r="T220" s="25">
        <v>41863.951516203706</v>
      </c>
    </row>
    <row r="221" spans="1:20" x14ac:dyDescent="0.25">
      <c r="A221" s="20">
        <v>4066</v>
      </c>
      <c r="B221" s="21" t="s">
        <v>4062</v>
      </c>
      <c r="C221" s="20" t="s">
        <v>8170</v>
      </c>
      <c r="D221" s="22">
        <v>15000</v>
      </c>
      <c r="E221" s="23">
        <v>25</v>
      </c>
      <c r="F221" s="20" t="s">
        <v>8220</v>
      </c>
      <c r="G221" s="20" t="s">
        <v>8223</v>
      </c>
      <c r="H221" s="20" t="s">
        <v>8245</v>
      </c>
      <c r="I221" s="20">
        <v>1463619388</v>
      </c>
      <c r="J221" s="20">
        <v>1461027388</v>
      </c>
      <c r="K221" s="20" t="b">
        <v>0</v>
      </c>
      <c r="L221" s="20">
        <v>1</v>
      </c>
      <c r="M221" s="20" t="b">
        <v>0</v>
      </c>
      <c r="N221" s="20" t="s">
        <v>8269</v>
      </c>
      <c r="O221" s="20">
        <v>0</v>
      </c>
      <c r="P221" s="20">
        <v>25</v>
      </c>
      <c r="Q221" s="24" t="s">
        <v>8315</v>
      </c>
      <c r="R221" s="24" t="s">
        <v>8316</v>
      </c>
      <c r="S221" s="25">
        <v>42479.039212962962</v>
      </c>
      <c r="T221" s="25">
        <v>42509.039212962962</v>
      </c>
    </row>
    <row r="222" spans="1:20" x14ac:dyDescent="0.25">
      <c r="A222" s="20">
        <v>4067</v>
      </c>
      <c r="B222" s="21" t="s">
        <v>4063</v>
      </c>
      <c r="C222" s="20" t="s">
        <v>7998</v>
      </c>
      <c r="D222" s="22">
        <v>5000</v>
      </c>
      <c r="E222" s="23">
        <v>3045</v>
      </c>
      <c r="F222" s="20" t="s">
        <v>8220</v>
      </c>
      <c r="G222" s="20" t="s">
        <v>8223</v>
      </c>
      <c r="H222" s="20" t="s">
        <v>8245</v>
      </c>
      <c r="I222" s="20">
        <v>1443408550</v>
      </c>
      <c r="J222" s="20">
        <v>1439952550</v>
      </c>
      <c r="K222" s="20" t="b">
        <v>0</v>
      </c>
      <c r="L222" s="20">
        <v>17</v>
      </c>
      <c r="M222" s="20" t="b">
        <v>0</v>
      </c>
      <c r="N222" s="20" t="s">
        <v>8269</v>
      </c>
      <c r="O222" s="20">
        <v>61</v>
      </c>
      <c r="P222" s="20">
        <v>179.12</v>
      </c>
      <c r="Q222" s="24" t="s">
        <v>8315</v>
      </c>
      <c r="R222" s="24" t="s">
        <v>8316</v>
      </c>
      <c r="S222" s="25">
        <v>42235.117476851854</v>
      </c>
      <c r="T222" s="25">
        <v>42275.117476851854</v>
      </c>
    </row>
    <row r="223" spans="1:20" x14ac:dyDescent="0.25">
      <c r="A223" s="20">
        <v>4068</v>
      </c>
      <c r="B223" s="21" t="s">
        <v>4064</v>
      </c>
      <c r="C223" s="20" t="s">
        <v>8171</v>
      </c>
      <c r="D223" s="22">
        <v>3495</v>
      </c>
      <c r="E223" s="23">
        <v>34.950000000000003</v>
      </c>
      <c r="F223" s="20" t="s">
        <v>8220</v>
      </c>
      <c r="G223" s="20" t="s">
        <v>8223</v>
      </c>
      <c r="H223" s="20" t="s">
        <v>8245</v>
      </c>
      <c r="I223" s="20">
        <v>1484348700</v>
      </c>
      <c r="J223" s="20">
        <v>1481756855</v>
      </c>
      <c r="K223" s="20" t="b">
        <v>0</v>
      </c>
      <c r="L223" s="20">
        <v>1</v>
      </c>
      <c r="M223" s="20" t="b">
        <v>0</v>
      </c>
      <c r="N223" s="20" t="s">
        <v>8269</v>
      </c>
      <c r="O223" s="20">
        <v>1</v>
      </c>
      <c r="P223" s="20">
        <v>34.950000000000003</v>
      </c>
      <c r="Q223" s="24" t="s">
        <v>8315</v>
      </c>
      <c r="R223" s="24" t="s">
        <v>8316</v>
      </c>
      <c r="S223" s="25">
        <v>42718.963599537034</v>
      </c>
      <c r="T223" s="25">
        <v>42748.961805555555</v>
      </c>
    </row>
    <row r="224" spans="1:20" x14ac:dyDescent="0.25">
      <c r="A224" s="20">
        <v>4070</v>
      </c>
      <c r="B224" s="21" t="s">
        <v>4066</v>
      </c>
      <c r="C224" s="20" t="s">
        <v>8173</v>
      </c>
      <c r="D224" s="22">
        <v>1000</v>
      </c>
      <c r="E224" s="23">
        <v>165</v>
      </c>
      <c r="F224" s="20" t="s">
        <v>8220</v>
      </c>
      <c r="G224" s="20" t="s">
        <v>8223</v>
      </c>
      <c r="H224" s="20" t="s">
        <v>8245</v>
      </c>
      <c r="I224" s="20">
        <v>1425178800</v>
      </c>
      <c r="J224" s="20">
        <v>1422374420</v>
      </c>
      <c r="K224" s="20" t="b">
        <v>0</v>
      </c>
      <c r="L224" s="20">
        <v>6</v>
      </c>
      <c r="M224" s="20" t="b">
        <v>0</v>
      </c>
      <c r="N224" s="20" t="s">
        <v>8269</v>
      </c>
      <c r="O224" s="20">
        <v>17</v>
      </c>
      <c r="P224" s="20">
        <v>27.5</v>
      </c>
      <c r="Q224" s="24" t="s">
        <v>8315</v>
      </c>
      <c r="R224" s="24" t="s">
        <v>8316</v>
      </c>
      <c r="S224" s="25">
        <v>42031.666898148149</v>
      </c>
      <c r="T224" s="25">
        <v>42064.125</v>
      </c>
    </row>
    <row r="225" spans="1:20" x14ac:dyDescent="0.25">
      <c r="A225" s="20">
        <v>4073</v>
      </c>
      <c r="B225" s="21" t="s">
        <v>4069</v>
      </c>
      <c r="C225" s="20" t="s">
        <v>8176</v>
      </c>
      <c r="D225" s="22">
        <v>3500</v>
      </c>
      <c r="E225" s="23">
        <v>37</v>
      </c>
      <c r="F225" s="20" t="s">
        <v>8220</v>
      </c>
      <c r="G225" s="20" t="s">
        <v>8223</v>
      </c>
      <c r="H225" s="20" t="s">
        <v>8245</v>
      </c>
      <c r="I225" s="20">
        <v>1431144000</v>
      </c>
      <c r="J225" s="20">
        <v>1426407426</v>
      </c>
      <c r="K225" s="20" t="b">
        <v>0</v>
      </c>
      <c r="L225" s="20">
        <v>2</v>
      </c>
      <c r="M225" s="20" t="b">
        <v>0</v>
      </c>
      <c r="N225" s="20" t="s">
        <v>8269</v>
      </c>
      <c r="O225" s="20">
        <v>1</v>
      </c>
      <c r="P225" s="20">
        <v>18.5</v>
      </c>
      <c r="Q225" s="24" t="s">
        <v>8315</v>
      </c>
      <c r="R225" s="24" t="s">
        <v>8316</v>
      </c>
      <c r="S225" s="25">
        <v>42078.34520833334</v>
      </c>
      <c r="T225" s="25">
        <v>42133.166666666672</v>
      </c>
    </row>
    <row r="226" spans="1:20" x14ac:dyDescent="0.25">
      <c r="A226" s="20">
        <v>4076</v>
      </c>
      <c r="B226" s="21" t="s">
        <v>4072</v>
      </c>
      <c r="C226" s="20" t="s">
        <v>8179</v>
      </c>
      <c r="D226" s="22">
        <v>700</v>
      </c>
      <c r="E226" s="23">
        <v>0</v>
      </c>
      <c r="F226" s="20" t="s">
        <v>8220</v>
      </c>
      <c r="G226" s="20" t="s">
        <v>8223</v>
      </c>
      <c r="H226" s="20" t="s">
        <v>8245</v>
      </c>
      <c r="I226" s="20">
        <v>1413921060</v>
      </c>
      <c r="J226" s="20">
        <v>1411499149</v>
      </c>
      <c r="K226" s="20" t="b">
        <v>0</v>
      </c>
      <c r="L226" s="20">
        <v>0</v>
      </c>
      <c r="M226" s="20" t="b">
        <v>0</v>
      </c>
      <c r="N226" s="20" t="s">
        <v>8269</v>
      </c>
      <c r="O226" s="20">
        <v>0</v>
      </c>
      <c r="P226" s="20">
        <v>0</v>
      </c>
      <c r="Q226" s="24" t="s">
        <v>8315</v>
      </c>
      <c r="R226" s="24" t="s">
        <v>8316</v>
      </c>
      <c r="S226" s="25">
        <v>41905.795706018522</v>
      </c>
      <c r="T226" s="25">
        <v>41933.82708333333</v>
      </c>
    </row>
    <row r="227" spans="1:20" x14ac:dyDescent="0.25">
      <c r="A227" s="20">
        <v>4077</v>
      </c>
      <c r="B227" s="21" t="s">
        <v>4073</v>
      </c>
      <c r="C227" s="20" t="s">
        <v>8180</v>
      </c>
      <c r="D227" s="22">
        <v>15000</v>
      </c>
      <c r="E227" s="23">
        <v>1335</v>
      </c>
      <c r="F227" s="20" t="s">
        <v>8220</v>
      </c>
      <c r="G227" s="20" t="s">
        <v>8223</v>
      </c>
      <c r="H227" s="20" t="s">
        <v>8245</v>
      </c>
      <c r="I227" s="20">
        <v>1482339794</v>
      </c>
      <c r="J227" s="20">
        <v>1479747794</v>
      </c>
      <c r="K227" s="20" t="b">
        <v>0</v>
      </c>
      <c r="L227" s="20">
        <v>6</v>
      </c>
      <c r="M227" s="20" t="b">
        <v>0</v>
      </c>
      <c r="N227" s="20" t="s">
        <v>8269</v>
      </c>
      <c r="O227" s="20">
        <v>9</v>
      </c>
      <c r="P227" s="20">
        <v>222.5</v>
      </c>
      <c r="Q227" s="24" t="s">
        <v>8315</v>
      </c>
      <c r="R227" s="24" t="s">
        <v>8316</v>
      </c>
      <c r="S227" s="25">
        <v>42695.7105787037</v>
      </c>
      <c r="T227" s="25">
        <v>42725.7105787037</v>
      </c>
    </row>
    <row r="228" spans="1:20" x14ac:dyDescent="0.25">
      <c r="A228" s="20">
        <v>4079</v>
      </c>
      <c r="B228" s="21" t="s">
        <v>4075</v>
      </c>
      <c r="C228" s="20" t="s">
        <v>8182</v>
      </c>
      <c r="D228" s="22">
        <v>3000</v>
      </c>
      <c r="E228" s="23">
        <v>5</v>
      </c>
      <c r="F228" s="20" t="s">
        <v>8220</v>
      </c>
      <c r="G228" s="20" t="s">
        <v>8223</v>
      </c>
      <c r="H228" s="20" t="s">
        <v>8245</v>
      </c>
      <c r="I228" s="20">
        <v>1466375521</v>
      </c>
      <c r="J228" s="20">
        <v>1463783521</v>
      </c>
      <c r="K228" s="20" t="b">
        <v>0</v>
      </c>
      <c r="L228" s="20">
        <v>1</v>
      </c>
      <c r="M228" s="20" t="b">
        <v>0</v>
      </c>
      <c r="N228" s="20" t="s">
        <v>8269</v>
      </c>
      <c r="O228" s="20">
        <v>0</v>
      </c>
      <c r="P228" s="20">
        <v>5</v>
      </c>
      <c r="Q228" s="24" t="s">
        <v>8315</v>
      </c>
      <c r="R228" s="24" t="s">
        <v>8316</v>
      </c>
      <c r="S228" s="25">
        <v>42510.938900462963</v>
      </c>
      <c r="T228" s="25">
        <v>42540.938900462963</v>
      </c>
    </row>
    <row r="229" spans="1:20" x14ac:dyDescent="0.25">
      <c r="A229" s="20">
        <v>4080</v>
      </c>
      <c r="B229" s="21" t="s">
        <v>4076</v>
      </c>
      <c r="C229" s="20" t="s">
        <v>8183</v>
      </c>
      <c r="D229" s="22">
        <v>3000</v>
      </c>
      <c r="E229" s="23">
        <v>0</v>
      </c>
      <c r="F229" s="20" t="s">
        <v>8220</v>
      </c>
      <c r="G229" s="20" t="s">
        <v>8223</v>
      </c>
      <c r="H229" s="20" t="s">
        <v>8245</v>
      </c>
      <c r="I229" s="20">
        <v>1465930440</v>
      </c>
      <c r="J229" s="20">
        <v>1463849116</v>
      </c>
      <c r="K229" s="20" t="b">
        <v>0</v>
      </c>
      <c r="L229" s="20">
        <v>0</v>
      </c>
      <c r="M229" s="20" t="b">
        <v>0</v>
      </c>
      <c r="N229" s="20" t="s">
        <v>8269</v>
      </c>
      <c r="O229" s="20">
        <v>0</v>
      </c>
      <c r="P229" s="20">
        <v>0</v>
      </c>
      <c r="Q229" s="24" t="s">
        <v>8315</v>
      </c>
      <c r="R229" s="24" t="s">
        <v>8316</v>
      </c>
      <c r="S229" s="25">
        <v>42511.698101851856</v>
      </c>
      <c r="T229" s="25">
        <v>42535.787500000006</v>
      </c>
    </row>
    <row r="230" spans="1:20" x14ac:dyDescent="0.25">
      <c r="A230" s="20">
        <v>4081</v>
      </c>
      <c r="B230" s="21" t="s">
        <v>4077</v>
      </c>
      <c r="C230" s="20" t="s">
        <v>8184</v>
      </c>
      <c r="D230" s="22">
        <v>2224</v>
      </c>
      <c r="E230" s="23">
        <v>350</v>
      </c>
      <c r="F230" s="20" t="s">
        <v>8220</v>
      </c>
      <c r="G230" s="20" t="s">
        <v>8223</v>
      </c>
      <c r="H230" s="20" t="s">
        <v>8245</v>
      </c>
      <c r="I230" s="20">
        <v>1425819425</v>
      </c>
      <c r="J230" s="20">
        <v>1423231025</v>
      </c>
      <c r="K230" s="20" t="b">
        <v>0</v>
      </c>
      <c r="L230" s="20">
        <v>12</v>
      </c>
      <c r="M230" s="20" t="b">
        <v>0</v>
      </c>
      <c r="N230" s="20" t="s">
        <v>8269</v>
      </c>
      <c r="O230" s="20">
        <v>16</v>
      </c>
      <c r="P230" s="20">
        <v>29.17</v>
      </c>
      <c r="Q230" s="24" t="s">
        <v>8315</v>
      </c>
      <c r="R230" s="24" t="s">
        <v>8316</v>
      </c>
      <c r="S230" s="25">
        <v>42041.581307870365</v>
      </c>
      <c r="T230" s="25">
        <v>42071.539641203708</v>
      </c>
    </row>
    <row r="231" spans="1:20" x14ac:dyDescent="0.25">
      <c r="A231" s="20">
        <v>4082</v>
      </c>
      <c r="B231" s="21" t="s">
        <v>4078</v>
      </c>
      <c r="C231" s="20" t="s">
        <v>8185</v>
      </c>
      <c r="D231" s="22">
        <v>150</v>
      </c>
      <c r="E231" s="23">
        <v>3</v>
      </c>
      <c r="F231" s="20" t="s">
        <v>8220</v>
      </c>
      <c r="G231" s="20" t="s">
        <v>8223</v>
      </c>
      <c r="H231" s="20" t="s">
        <v>8245</v>
      </c>
      <c r="I231" s="20">
        <v>1447542000</v>
      </c>
      <c r="J231" s="20">
        <v>1446179553</v>
      </c>
      <c r="K231" s="20" t="b">
        <v>0</v>
      </c>
      <c r="L231" s="20">
        <v>2</v>
      </c>
      <c r="M231" s="20" t="b">
        <v>0</v>
      </c>
      <c r="N231" s="20" t="s">
        <v>8269</v>
      </c>
      <c r="O231" s="20">
        <v>2</v>
      </c>
      <c r="P231" s="20">
        <v>1.5</v>
      </c>
      <c r="Q231" s="24" t="s">
        <v>8315</v>
      </c>
      <c r="R231" s="24" t="s">
        <v>8316</v>
      </c>
      <c r="S231" s="25">
        <v>42307.189270833333</v>
      </c>
      <c r="T231" s="25">
        <v>42322.958333333328</v>
      </c>
    </row>
    <row r="232" spans="1:20" x14ac:dyDescent="0.25">
      <c r="A232" s="20">
        <v>4083</v>
      </c>
      <c r="B232" s="21" t="s">
        <v>4079</v>
      </c>
      <c r="C232" s="20" t="s">
        <v>8186</v>
      </c>
      <c r="D232" s="22">
        <v>3500</v>
      </c>
      <c r="E232" s="23">
        <v>759</v>
      </c>
      <c r="F232" s="20" t="s">
        <v>8220</v>
      </c>
      <c r="G232" s="20" t="s">
        <v>8223</v>
      </c>
      <c r="H232" s="20" t="s">
        <v>8245</v>
      </c>
      <c r="I232" s="20">
        <v>1452795416</v>
      </c>
      <c r="J232" s="20">
        <v>1450203416</v>
      </c>
      <c r="K232" s="20" t="b">
        <v>0</v>
      </c>
      <c r="L232" s="20">
        <v>6</v>
      </c>
      <c r="M232" s="20" t="b">
        <v>0</v>
      </c>
      <c r="N232" s="20" t="s">
        <v>8269</v>
      </c>
      <c r="O232" s="20">
        <v>22</v>
      </c>
      <c r="P232" s="20">
        <v>126.5</v>
      </c>
      <c r="Q232" s="24" t="s">
        <v>8315</v>
      </c>
      <c r="R232" s="24" t="s">
        <v>8316</v>
      </c>
      <c r="S232" s="25">
        <v>42353.761759259258</v>
      </c>
      <c r="T232" s="25">
        <v>42383.761759259258</v>
      </c>
    </row>
    <row r="233" spans="1:20" x14ac:dyDescent="0.25">
      <c r="A233" s="20">
        <v>4085</v>
      </c>
      <c r="B233" s="21" t="s">
        <v>4081</v>
      </c>
      <c r="C233" s="20" t="s">
        <v>8188</v>
      </c>
      <c r="D233" s="22">
        <v>3500</v>
      </c>
      <c r="E233" s="23">
        <v>10</v>
      </c>
      <c r="F233" s="20" t="s">
        <v>8220</v>
      </c>
      <c r="G233" s="20" t="s">
        <v>8223</v>
      </c>
      <c r="H233" s="20" t="s">
        <v>8245</v>
      </c>
      <c r="I233" s="20">
        <v>1427169540</v>
      </c>
      <c r="J233" s="20">
        <v>1424701775</v>
      </c>
      <c r="K233" s="20" t="b">
        <v>0</v>
      </c>
      <c r="L233" s="20">
        <v>1</v>
      </c>
      <c r="M233" s="20" t="b">
        <v>0</v>
      </c>
      <c r="N233" s="20" t="s">
        <v>8269</v>
      </c>
      <c r="O233" s="20">
        <v>0</v>
      </c>
      <c r="P233" s="20">
        <v>10</v>
      </c>
      <c r="Q233" s="24" t="s">
        <v>8315</v>
      </c>
      <c r="R233" s="24" t="s">
        <v>8316</v>
      </c>
      <c r="S233" s="25">
        <v>42058.603877314818</v>
      </c>
      <c r="T233" s="25">
        <v>42087.165972222225</v>
      </c>
    </row>
    <row r="234" spans="1:20" x14ac:dyDescent="0.25">
      <c r="A234" s="20">
        <v>4086</v>
      </c>
      <c r="B234" s="21" t="s">
        <v>4082</v>
      </c>
      <c r="C234" s="20" t="s">
        <v>8189</v>
      </c>
      <c r="D234" s="22">
        <v>1000</v>
      </c>
      <c r="E234" s="23">
        <v>47</v>
      </c>
      <c r="F234" s="20" t="s">
        <v>8220</v>
      </c>
      <c r="G234" s="20" t="s">
        <v>8223</v>
      </c>
      <c r="H234" s="20" t="s">
        <v>8245</v>
      </c>
      <c r="I234" s="20">
        <v>1448078400</v>
      </c>
      <c r="J234" s="20">
        <v>1445985299</v>
      </c>
      <c r="K234" s="20" t="b">
        <v>0</v>
      </c>
      <c r="L234" s="20">
        <v>5</v>
      </c>
      <c r="M234" s="20" t="b">
        <v>0</v>
      </c>
      <c r="N234" s="20" t="s">
        <v>8269</v>
      </c>
      <c r="O234" s="20">
        <v>5</v>
      </c>
      <c r="P234" s="20">
        <v>9.4</v>
      </c>
      <c r="Q234" s="24" t="s">
        <v>8315</v>
      </c>
      <c r="R234" s="24" t="s">
        <v>8316</v>
      </c>
      <c r="S234" s="25">
        <v>42304.940960648149</v>
      </c>
      <c r="T234" s="25">
        <v>42329.166666666672</v>
      </c>
    </row>
    <row r="235" spans="1:20" x14ac:dyDescent="0.25">
      <c r="A235" s="20">
        <v>4087</v>
      </c>
      <c r="B235" s="21" t="s">
        <v>4083</v>
      </c>
      <c r="C235" s="20" t="s">
        <v>8190</v>
      </c>
      <c r="D235" s="22">
        <v>9600</v>
      </c>
      <c r="E235" s="23">
        <v>0</v>
      </c>
      <c r="F235" s="20" t="s">
        <v>8220</v>
      </c>
      <c r="G235" s="20" t="s">
        <v>8223</v>
      </c>
      <c r="H235" s="20" t="s">
        <v>8245</v>
      </c>
      <c r="I235" s="20">
        <v>1468777786</v>
      </c>
      <c r="J235" s="20">
        <v>1466185786</v>
      </c>
      <c r="K235" s="20" t="b">
        <v>0</v>
      </c>
      <c r="L235" s="20">
        <v>0</v>
      </c>
      <c r="M235" s="20" t="b">
        <v>0</v>
      </c>
      <c r="N235" s="20" t="s">
        <v>8269</v>
      </c>
      <c r="O235" s="20">
        <v>0</v>
      </c>
      <c r="P235" s="20">
        <v>0</v>
      </c>
      <c r="Q235" s="24" t="s">
        <v>8315</v>
      </c>
      <c r="R235" s="24" t="s">
        <v>8316</v>
      </c>
      <c r="S235" s="25">
        <v>42538.742893518516</v>
      </c>
      <c r="T235" s="25">
        <v>42568.742893518516</v>
      </c>
    </row>
    <row r="236" spans="1:20" x14ac:dyDescent="0.25">
      <c r="A236" s="20">
        <v>4089</v>
      </c>
      <c r="B236" s="21" t="s">
        <v>4085</v>
      </c>
      <c r="C236" s="20" t="s">
        <v>8192</v>
      </c>
      <c r="D236" s="22">
        <v>5000</v>
      </c>
      <c r="E236" s="23">
        <v>240</v>
      </c>
      <c r="F236" s="20" t="s">
        <v>8220</v>
      </c>
      <c r="G236" s="20" t="s">
        <v>8223</v>
      </c>
      <c r="H236" s="20" t="s">
        <v>8245</v>
      </c>
      <c r="I236" s="20">
        <v>1433093700</v>
      </c>
      <c r="J236" s="20">
        <v>1430242488</v>
      </c>
      <c r="K236" s="20" t="b">
        <v>0</v>
      </c>
      <c r="L236" s="20">
        <v>8</v>
      </c>
      <c r="M236" s="20" t="b">
        <v>0</v>
      </c>
      <c r="N236" s="20" t="s">
        <v>8269</v>
      </c>
      <c r="O236" s="20">
        <v>5</v>
      </c>
      <c r="P236" s="20">
        <v>30</v>
      </c>
      <c r="Q236" s="24" t="s">
        <v>8315</v>
      </c>
      <c r="R236" s="24" t="s">
        <v>8316</v>
      </c>
      <c r="S236" s="25">
        <v>42122.732499999998</v>
      </c>
      <c r="T236" s="25">
        <v>42155.732638888891</v>
      </c>
    </row>
    <row r="237" spans="1:20" x14ac:dyDescent="0.25">
      <c r="A237" s="20">
        <v>4090</v>
      </c>
      <c r="B237" s="21" t="s">
        <v>4086</v>
      </c>
      <c r="C237" s="20" t="s">
        <v>8193</v>
      </c>
      <c r="D237" s="22">
        <v>1000</v>
      </c>
      <c r="E237" s="23">
        <v>32</v>
      </c>
      <c r="F237" s="20" t="s">
        <v>8220</v>
      </c>
      <c r="G237" s="20" t="s">
        <v>8223</v>
      </c>
      <c r="H237" s="20" t="s">
        <v>8245</v>
      </c>
      <c r="I237" s="20">
        <v>1438959600</v>
      </c>
      <c r="J237" s="20">
        <v>1437754137</v>
      </c>
      <c r="K237" s="20" t="b">
        <v>0</v>
      </c>
      <c r="L237" s="20">
        <v>3</v>
      </c>
      <c r="M237" s="20" t="b">
        <v>0</v>
      </c>
      <c r="N237" s="20" t="s">
        <v>8269</v>
      </c>
      <c r="O237" s="20">
        <v>3</v>
      </c>
      <c r="P237" s="20">
        <v>10.67</v>
      </c>
      <c r="Q237" s="24" t="s">
        <v>8315</v>
      </c>
      <c r="R237" s="24" t="s">
        <v>8316</v>
      </c>
      <c r="S237" s="25">
        <v>42209.67288194444</v>
      </c>
      <c r="T237" s="25">
        <v>42223.625</v>
      </c>
    </row>
    <row r="238" spans="1:20" x14ac:dyDescent="0.25">
      <c r="A238" s="20">
        <v>4091</v>
      </c>
      <c r="B238" s="21" t="s">
        <v>4087</v>
      </c>
      <c r="C238" s="20" t="s">
        <v>8194</v>
      </c>
      <c r="D238" s="22">
        <v>1600</v>
      </c>
      <c r="E238" s="23">
        <v>204</v>
      </c>
      <c r="F238" s="20" t="s">
        <v>8220</v>
      </c>
      <c r="G238" s="20" t="s">
        <v>8223</v>
      </c>
      <c r="H238" s="20" t="s">
        <v>8245</v>
      </c>
      <c r="I238" s="20">
        <v>1421410151</v>
      </c>
      <c r="J238" s="20">
        <v>1418818151</v>
      </c>
      <c r="K238" s="20" t="b">
        <v>0</v>
      </c>
      <c r="L238" s="20">
        <v>8</v>
      </c>
      <c r="M238" s="20" t="b">
        <v>0</v>
      </c>
      <c r="N238" s="20" t="s">
        <v>8269</v>
      </c>
      <c r="O238" s="20">
        <v>13</v>
      </c>
      <c r="P238" s="20">
        <v>25.5</v>
      </c>
      <c r="Q238" s="24" t="s">
        <v>8315</v>
      </c>
      <c r="R238" s="24" t="s">
        <v>8316</v>
      </c>
      <c r="S238" s="25">
        <v>41990.506377314814</v>
      </c>
      <c r="T238" s="25">
        <v>42020.506377314814</v>
      </c>
    </row>
    <row r="239" spans="1:20" x14ac:dyDescent="0.25">
      <c r="A239" s="20">
        <v>4092</v>
      </c>
      <c r="B239" s="21" t="s">
        <v>4088</v>
      </c>
      <c r="C239" s="20" t="s">
        <v>8195</v>
      </c>
      <c r="D239" s="22">
        <v>110000</v>
      </c>
      <c r="E239" s="23">
        <v>20</v>
      </c>
      <c r="F239" s="20" t="s">
        <v>8220</v>
      </c>
      <c r="G239" s="20" t="s">
        <v>8223</v>
      </c>
      <c r="H239" s="20" t="s">
        <v>8245</v>
      </c>
      <c r="I239" s="20">
        <v>1428205247</v>
      </c>
      <c r="J239" s="20">
        <v>1423024847</v>
      </c>
      <c r="K239" s="20" t="b">
        <v>0</v>
      </c>
      <c r="L239" s="20">
        <v>1</v>
      </c>
      <c r="M239" s="20" t="b">
        <v>0</v>
      </c>
      <c r="N239" s="20" t="s">
        <v>8269</v>
      </c>
      <c r="O239" s="20">
        <v>0</v>
      </c>
      <c r="P239" s="20">
        <v>20</v>
      </c>
      <c r="Q239" s="24" t="s">
        <v>8315</v>
      </c>
      <c r="R239" s="24" t="s">
        <v>8316</v>
      </c>
      <c r="S239" s="25">
        <v>42039.194988425923</v>
      </c>
      <c r="T239" s="25">
        <v>42099.153321759266</v>
      </c>
    </row>
    <row r="240" spans="1:20" x14ac:dyDescent="0.25">
      <c r="A240" s="20">
        <v>4094</v>
      </c>
      <c r="B240" s="21" t="s">
        <v>4090</v>
      </c>
      <c r="C240" s="20" t="s">
        <v>8197</v>
      </c>
      <c r="D240" s="22">
        <v>2000</v>
      </c>
      <c r="E240" s="23">
        <v>730</v>
      </c>
      <c r="F240" s="20" t="s">
        <v>8220</v>
      </c>
      <c r="G240" s="20" t="s">
        <v>8223</v>
      </c>
      <c r="H240" s="20" t="s">
        <v>8245</v>
      </c>
      <c r="I240" s="20">
        <v>1413953940</v>
      </c>
      <c r="J240" s="20">
        <v>1410141900</v>
      </c>
      <c r="K240" s="20" t="b">
        <v>0</v>
      </c>
      <c r="L240" s="20">
        <v>8</v>
      </c>
      <c r="M240" s="20" t="b">
        <v>0</v>
      </c>
      <c r="N240" s="20" t="s">
        <v>8269</v>
      </c>
      <c r="O240" s="20">
        <v>37</v>
      </c>
      <c r="P240" s="20">
        <v>91.25</v>
      </c>
      <c r="Q240" s="24" t="s">
        <v>8315</v>
      </c>
      <c r="R240" s="24" t="s">
        <v>8316</v>
      </c>
      <c r="S240" s="25">
        <v>41890.086805555555</v>
      </c>
      <c r="T240" s="25">
        <v>41934.207638888889</v>
      </c>
    </row>
    <row r="241" spans="1:20" x14ac:dyDescent="0.25">
      <c r="A241" s="20">
        <v>4098</v>
      </c>
      <c r="B241" s="21" t="s">
        <v>4094</v>
      </c>
      <c r="C241" s="20" t="s">
        <v>8201</v>
      </c>
      <c r="D241" s="22">
        <v>75000</v>
      </c>
      <c r="E241" s="23">
        <v>0</v>
      </c>
      <c r="F241" s="20" t="s">
        <v>8220</v>
      </c>
      <c r="G241" s="20" t="s">
        <v>8223</v>
      </c>
      <c r="H241" s="20" t="s">
        <v>8245</v>
      </c>
      <c r="I241" s="20">
        <v>1465060797</v>
      </c>
      <c r="J241" s="20">
        <v>1462468797</v>
      </c>
      <c r="K241" s="20" t="b">
        <v>0</v>
      </c>
      <c r="L241" s="20">
        <v>0</v>
      </c>
      <c r="M241" s="20" t="b">
        <v>0</v>
      </c>
      <c r="N241" s="20" t="s">
        <v>8269</v>
      </c>
      <c r="O241" s="20">
        <v>0</v>
      </c>
      <c r="P241" s="20">
        <v>0</v>
      </c>
      <c r="Q241" s="24" t="s">
        <v>8315</v>
      </c>
      <c r="R241" s="24" t="s">
        <v>8316</v>
      </c>
      <c r="S241" s="25">
        <v>42495.722187499996</v>
      </c>
      <c r="T241" s="25">
        <v>42525.722187499996</v>
      </c>
    </row>
    <row r="242" spans="1:20" x14ac:dyDescent="0.25">
      <c r="A242" s="20">
        <v>4099</v>
      </c>
      <c r="B242" s="21" t="s">
        <v>4095</v>
      </c>
      <c r="C242" s="20" t="s">
        <v>8202</v>
      </c>
      <c r="D242" s="22">
        <v>4500</v>
      </c>
      <c r="E242" s="23">
        <v>50</v>
      </c>
      <c r="F242" s="20" t="s">
        <v>8220</v>
      </c>
      <c r="G242" s="20" t="s">
        <v>8223</v>
      </c>
      <c r="H242" s="20" t="s">
        <v>8245</v>
      </c>
      <c r="I242" s="20">
        <v>1472847873</v>
      </c>
      <c r="J242" s="20">
        <v>1468959873</v>
      </c>
      <c r="K242" s="20" t="b">
        <v>0</v>
      </c>
      <c r="L242" s="20">
        <v>1</v>
      </c>
      <c r="M242" s="20" t="b">
        <v>0</v>
      </c>
      <c r="N242" s="20" t="s">
        <v>8269</v>
      </c>
      <c r="O242" s="20">
        <v>1</v>
      </c>
      <c r="P242" s="20">
        <v>50</v>
      </c>
      <c r="Q242" s="24" t="s">
        <v>8315</v>
      </c>
      <c r="R242" s="24" t="s">
        <v>8316</v>
      </c>
      <c r="S242" s="25">
        <v>42570.850381944445</v>
      </c>
      <c r="T242" s="25">
        <v>42615.850381944445</v>
      </c>
    </row>
    <row r="243" spans="1:20" x14ac:dyDescent="0.25">
      <c r="A243" s="20">
        <v>4100</v>
      </c>
      <c r="B243" s="21" t="s">
        <v>4096</v>
      </c>
      <c r="C243" s="20" t="s">
        <v>8203</v>
      </c>
      <c r="D243" s="22">
        <v>270</v>
      </c>
      <c r="E243" s="23">
        <v>0</v>
      </c>
      <c r="F243" s="20" t="s">
        <v>8220</v>
      </c>
      <c r="G243" s="20" t="s">
        <v>8223</v>
      </c>
      <c r="H243" s="20" t="s">
        <v>8245</v>
      </c>
      <c r="I243" s="20">
        <v>1414205990</v>
      </c>
      <c r="J243" s="20">
        <v>1413341990</v>
      </c>
      <c r="K243" s="20" t="b">
        <v>0</v>
      </c>
      <c r="L243" s="20">
        <v>0</v>
      </c>
      <c r="M243" s="20" t="b">
        <v>0</v>
      </c>
      <c r="N243" s="20" t="s">
        <v>8269</v>
      </c>
      <c r="O243" s="20">
        <v>0</v>
      </c>
      <c r="P243" s="20">
        <v>0</v>
      </c>
      <c r="Q243" s="24" t="s">
        <v>8315</v>
      </c>
      <c r="R243" s="24" t="s">
        <v>8316</v>
      </c>
      <c r="S243" s="25">
        <v>41927.124884259261</v>
      </c>
      <c r="T243" s="25">
        <v>41937.124884259261</v>
      </c>
    </row>
    <row r="244" spans="1:20" x14ac:dyDescent="0.25">
      <c r="A244" s="20">
        <v>4101</v>
      </c>
      <c r="B244" s="21" t="s">
        <v>4097</v>
      </c>
      <c r="C244" s="20" t="s">
        <v>8204</v>
      </c>
      <c r="D244" s="22">
        <v>600</v>
      </c>
      <c r="E244" s="23">
        <v>0</v>
      </c>
      <c r="F244" s="20" t="s">
        <v>8220</v>
      </c>
      <c r="G244" s="20" t="s">
        <v>8223</v>
      </c>
      <c r="H244" s="20" t="s">
        <v>8245</v>
      </c>
      <c r="I244" s="20">
        <v>1485380482</v>
      </c>
      <c r="J244" s="20">
        <v>1482788482</v>
      </c>
      <c r="K244" s="20" t="b">
        <v>0</v>
      </c>
      <c r="L244" s="20">
        <v>0</v>
      </c>
      <c r="M244" s="20" t="b">
        <v>0</v>
      </c>
      <c r="N244" s="20" t="s">
        <v>8269</v>
      </c>
      <c r="O244" s="20">
        <v>0</v>
      </c>
      <c r="P244" s="20">
        <v>0</v>
      </c>
      <c r="Q244" s="24" t="s">
        <v>8315</v>
      </c>
      <c r="R244" s="24" t="s">
        <v>8316</v>
      </c>
      <c r="S244" s="25">
        <v>42730.903726851851</v>
      </c>
      <c r="T244" s="25">
        <v>42760.903726851851</v>
      </c>
    </row>
    <row r="245" spans="1:20" x14ac:dyDescent="0.25">
      <c r="A245" s="20">
        <v>4102</v>
      </c>
      <c r="B245" s="21" t="s">
        <v>4098</v>
      </c>
      <c r="C245" s="20" t="s">
        <v>8205</v>
      </c>
      <c r="D245" s="22">
        <v>500</v>
      </c>
      <c r="E245" s="23">
        <v>137</v>
      </c>
      <c r="F245" s="20" t="s">
        <v>8220</v>
      </c>
      <c r="G245" s="20" t="s">
        <v>8223</v>
      </c>
      <c r="H245" s="20" t="s">
        <v>8245</v>
      </c>
      <c r="I245" s="20">
        <v>1463343673</v>
      </c>
      <c r="J245" s="20">
        <v>1460751673</v>
      </c>
      <c r="K245" s="20" t="b">
        <v>0</v>
      </c>
      <c r="L245" s="20">
        <v>6</v>
      </c>
      <c r="M245" s="20" t="b">
        <v>0</v>
      </c>
      <c r="N245" s="20" t="s">
        <v>8269</v>
      </c>
      <c r="O245" s="20">
        <v>27</v>
      </c>
      <c r="P245" s="20">
        <v>22.83</v>
      </c>
      <c r="Q245" s="24" t="s">
        <v>8315</v>
      </c>
      <c r="R245" s="24" t="s">
        <v>8316</v>
      </c>
      <c r="S245" s="25">
        <v>42475.848067129627</v>
      </c>
      <c r="T245" s="25">
        <v>42505.848067129627</v>
      </c>
    </row>
    <row r="246" spans="1:20" x14ac:dyDescent="0.25">
      <c r="A246" s="20">
        <v>4103</v>
      </c>
      <c r="B246" s="21" t="s">
        <v>4099</v>
      </c>
      <c r="C246" s="20" t="s">
        <v>8206</v>
      </c>
      <c r="D246" s="22">
        <v>1000</v>
      </c>
      <c r="E246" s="23">
        <v>100</v>
      </c>
      <c r="F246" s="20" t="s">
        <v>8220</v>
      </c>
      <c r="G246" s="20" t="s">
        <v>8223</v>
      </c>
      <c r="H246" s="20" t="s">
        <v>8245</v>
      </c>
      <c r="I246" s="20">
        <v>1440613920</v>
      </c>
      <c r="J246" s="20">
        <v>1435953566</v>
      </c>
      <c r="K246" s="20" t="b">
        <v>0</v>
      </c>
      <c r="L246" s="20">
        <v>6</v>
      </c>
      <c r="M246" s="20" t="b">
        <v>0</v>
      </c>
      <c r="N246" s="20" t="s">
        <v>8269</v>
      </c>
      <c r="O246" s="20">
        <v>10</v>
      </c>
      <c r="P246" s="20">
        <v>16.670000000000002</v>
      </c>
      <c r="Q246" s="24" t="s">
        <v>8315</v>
      </c>
      <c r="R246" s="24" t="s">
        <v>8316</v>
      </c>
      <c r="S246" s="25">
        <v>42188.83293981482</v>
      </c>
      <c r="T246" s="25">
        <v>42242.772222222222</v>
      </c>
    </row>
    <row r="247" spans="1:20" x14ac:dyDescent="0.25">
      <c r="A247" s="20">
        <v>4106</v>
      </c>
      <c r="B247" s="21" t="s">
        <v>4102</v>
      </c>
      <c r="C247" s="20" t="s">
        <v>8209</v>
      </c>
      <c r="D247" s="22">
        <v>5000</v>
      </c>
      <c r="E247" s="23">
        <v>3530</v>
      </c>
      <c r="F247" s="20" t="s">
        <v>8220</v>
      </c>
      <c r="G247" s="20" t="s">
        <v>8223</v>
      </c>
      <c r="H247" s="20" t="s">
        <v>8245</v>
      </c>
      <c r="I247" s="20">
        <v>1427936400</v>
      </c>
      <c r="J247" s="20">
        <v>1424221866</v>
      </c>
      <c r="K247" s="20" t="b">
        <v>0</v>
      </c>
      <c r="L247" s="20">
        <v>33</v>
      </c>
      <c r="M247" s="20" t="b">
        <v>0</v>
      </c>
      <c r="N247" s="20" t="s">
        <v>8269</v>
      </c>
      <c r="O247" s="20">
        <v>71</v>
      </c>
      <c r="P247" s="20">
        <v>106.97</v>
      </c>
      <c r="Q247" s="24" t="s">
        <v>8315</v>
      </c>
      <c r="R247" s="24" t="s">
        <v>8316</v>
      </c>
      <c r="S247" s="25">
        <v>42053.049375000002</v>
      </c>
      <c r="T247" s="25">
        <v>42096.041666666672</v>
      </c>
    </row>
    <row r="248" spans="1:20" x14ac:dyDescent="0.25">
      <c r="A248" s="20">
        <v>4107</v>
      </c>
      <c r="B248" s="21" t="s">
        <v>4103</v>
      </c>
      <c r="C248" s="20" t="s">
        <v>8210</v>
      </c>
      <c r="D248" s="22">
        <v>2000</v>
      </c>
      <c r="E248" s="23">
        <v>41</v>
      </c>
      <c r="F248" s="20" t="s">
        <v>8220</v>
      </c>
      <c r="G248" s="20" t="s">
        <v>8223</v>
      </c>
      <c r="H248" s="20" t="s">
        <v>8245</v>
      </c>
      <c r="I248" s="20">
        <v>1411596001</v>
      </c>
      <c r="J248" s="20">
        <v>1409608801</v>
      </c>
      <c r="K248" s="20" t="b">
        <v>0</v>
      </c>
      <c r="L248" s="20">
        <v>4</v>
      </c>
      <c r="M248" s="20" t="b">
        <v>0</v>
      </c>
      <c r="N248" s="20" t="s">
        <v>8269</v>
      </c>
      <c r="O248" s="20">
        <v>2</v>
      </c>
      <c r="P248" s="20">
        <v>10.25</v>
      </c>
      <c r="Q248" s="24" t="s">
        <v>8315</v>
      </c>
      <c r="R248" s="24" t="s">
        <v>8316</v>
      </c>
      <c r="S248" s="25">
        <v>41883.916678240741</v>
      </c>
      <c r="T248" s="25">
        <v>41906.916678240741</v>
      </c>
    </row>
    <row r="249" spans="1:20" x14ac:dyDescent="0.25">
      <c r="A249" s="20">
        <v>4108</v>
      </c>
      <c r="B249" s="21" t="s">
        <v>4104</v>
      </c>
      <c r="C249" s="20" t="s">
        <v>8211</v>
      </c>
      <c r="D249" s="22">
        <v>3000</v>
      </c>
      <c r="E249" s="23">
        <v>59</v>
      </c>
      <c r="F249" s="20" t="s">
        <v>8220</v>
      </c>
      <c r="G249" s="20" t="s">
        <v>8223</v>
      </c>
      <c r="H249" s="20" t="s">
        <v>8245</v>
      </c>
      <c r="I249" s="20">
        <v>1488517200</v>
      </c>
      <c r="J249" s="20">
        <v>1485909937</v>
      </c>
      <c r="K249" s="20" t="b">
        <v>0</v>
      </c>
      <c r="L249" s="20">
        <v>1</v>
      </c>
      <c r="M249" s="20" t="b">
        <v>0</v>
      </c>
      <c r="N249" s="20" t="s">
        <v>8269</v>
      </c>
      <c r="O249" s="20">
        <v>2</v>
      </c>
      <c r="P249" s="20">
        <v>59</v>
      </c>
      <c r="Q249" s="24" t="s">
        <v>8315</v>
      </c>
      <c r="R249" s="24" t="s">
        <v>8316</v>
      </c>
      <c r="S249" s="25">
        <v>42767.031678240746</v>
      </c>
      <c r="T249" s="25">
        <v>42797.208333333328</v>
      </c>
    </row>
    <row r="250" spans="1:20" x14ac:dyDescent="0.25">
      <c r="A250" s="20">
        <v>4111</v>
      </c>
      <c r="B250" s="21" t="s">
        <v>4107</v>
      </c>
      <c r="C250" s="20" t="s">
        <v>8214</v>
      </c>
      <c r="D250" s="22">
        <v>3000</v>
      </c>
      <c r="E250" s="23">
        <v>94</v>
      </c>
      <c r="F250" s="20" t="s">
        <v>8220</v>
      </c>
      <c r="G250" s="20" t="s">
        <v>8223</v>
      </c>
      <c r="H250" s="20" t="s">
        <v>8245</v>
      </c>
      <c r="I250" s="20">
        <v>1424747740</v>
      </c>
      <c r="J250" s="20">
        <v>1422155740</v>
      </c>
      <c r="K250" s="20" t="b">
        <v>0</v>
      </c>
      <c r="L250" s="20">
        <v>6</v>
      </c>
      <c r="M250" s="20" t="b">
        <v>0</v>
      </c>
      <c r="N250" s="20" t="s">
        <v>8269</v>
      </c>
      <c r="O250" s="20">
        <v>3</v>
      </c>
      <c r="P250" s="20">
        <v>15.67</v>
      </c>
      <c r="Q250" s="24" t="s">
        <v>8315</v>
      </c>
      <c r="R250" s="24" t="s">
        <v>8316</v>
      </c>
      <c r="S250" s="25">
        <v>42029.135879629626</v>
      </c>
      <c r="T250" s="25">
        <v>42059.135879629626</v>
      </c>
    </row>
    <row r="251" spans="1:20" x14ac:dyDescent="0.25">
      <c r="A251" s="20">
        <v>4113</v>
      </c>
      <c r="B251" s="21" t="s">
        <v>4109</v>
      </c>
      <c r="C251" s="20" t="s">
        <v>8215</v>
      </c>
      <c r="D251" s="22">
        <v>1500</v>
      </c>
      <c r="E251" s="23">
        <v>3</v>
      </c>
      <c r="F251" s="20" t="s">
        <v>8220</v>
      </c>
      <c r="G251" s="20" t="s">
        <v>8223</v>
      </c>
      <c r="H251" s="20" t="s">
        <v>8245</v>
      </c>
      <c r="I251" s="20">
        <v>1452234840</v>
      </c>
      <c r="J251" s="20">
        <v>1450619123</v>
      </c>
      <c r="K251" s="20" t="b">
        <v>0</v>
      </c>
      <c r="L251" s="20">
        <v>3</v>
      </c>
      <c r="M251" s="20" t="b">
        <v>0</v>
      </c>
      <c r="N251" s="20" t="s">
        <v>8269</v>
      </c>
      <c r="O251" s="20">
        <v>0</v>
      </c>
      <c r="P251" s="20">
        <v>1</v>
      </c>
      <c r="Q251" s="24" t="s">
        <v>8315</v>
      </c>
      <c r="R251" s="24" t="s">
        <v>8316</v>
      </c>
      <c r="S251" s="25">
        <v>42358.573182870372</v>
      </c>
      <c r="T251" s="2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A2F07-1055-4269-8AA1-AB43F0932A16}">
  <dimension ref="A1:C14"/>
  <sheetViews>
    <sheetView workbookViewId="0">
      <selection activeCell="D18" sqref="D18"/>
    </sheetView>
  </sheetViews>
  <sheetFormatPr defaultRowHeight="15" x14ac:dyDescent="0.25"/>
  <cols>
    <col min="1" max="1" width="28.42578125" bestFit="1" customWidth="1"/>
    <col min="2" max="2" width="12" bestFit="1" customWidth="1"/>
    <col min="3" max="3" width="11.7109375" bestFit="1" customWidth="1"/>
  </cols>
  <sheetData>
    <row r="1" spans="1:3" x14ac:dyDescent="0.25">
      <c r="B1" t="s">
        <v>8380</v>
      </c>
      <c r="C1" t="s">
        <v>8381</v>
      </c>
    </row>
    <row r="2" spans="1:3" x14ac:dyDescent="0.25">
      <c r="A2" t="s">
        <v>8382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25">
      <c r="A3" t="s">
        <v>8383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25">
      <c r="A4" t="s">
        <v>8386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25">
      <c r="A5" t="s">
        <v>8387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3" x14ac:dyDescent="0.25">
      <c r="A6" t="s">
        <v>8388</v>
      </c>
      <c r="B6" s="26">
        <f>_xlfn.QUARTILE.EXC('Successful US Kickstarters'!D:D, 1)</f>
        <v>1500</v>
      </c>
      <c r="C6" s="26">
        <f>_xlfn.QUARTILE.EXC('Failed US Kickstarters'!D:D, 1)</f>
        <v>2000</v>
      </c>
    </row>
    <row r="7" spans="1:3" x14ac:dyDescent="0.25">
      <c r="A7" t="s">
        <v>8389</v>
      </c>
      <c r="B7" s="26">
        <f>B5-B6</f>
        <v>3500</v>
      </c>
      <c r="C7" s="26">
        <f>C5-C6</f>
        <v>8000</v>
      </c>
    </row>
    <row r="8" spans="1:3" x14ac:dyDescent="0.25">
      <c r="B8" s="26"/>
      <c r="C8" s="26"/>
    </row>
    <row r="9" spans="1:3" x14ac:dyDescent="0.25">
      <c r="A9" t="s">
        <v>8384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25">
      <c r="A10" t="s">
        <v>8385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25">
      <c r="A11" t="s">
        <v>8393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25">
      <c r="A12" t="s">
        <v>8390</v>
      </c>
      <c r="B12" s="26">
        <f>_xlfn.QUARTILE.EXC('Successful US Kickstarters'!E:E, 3)</f>
        <v>5699</v>
      </c>
      <c r="C12" s="26">
        <f>_xlfn.QUARTILE.EXC('Failed US Kickstarters'!E:E, 3)</f>
        <v>501</v>
      </c>
    </row>
    <row r="13" spans="1:3" x14ac:dyDescent="0.25">
      <c r="A13" t="s">
        <v>8391</v>
      </c>
      <c r="B13" s="26">
        <f>_xlfn.QUARTILE.EXC('Successful US Kickstarters'!E:E, 1)</f>
        <v>1716.5074999999999</v>
      </c>
      <c r="C13" s="26">
        <f>_xlfn.QUARTILE.EXC('Failed US Kickstarters'!E:E, 1)</f>
        <v>9.25</v>
      </c>
    </row>
    <row r="14" spans="1:3" x14ac:dyDescent="0.25">
      <c r="A14" t="s">
        <v>8392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6C499-46A0-4001-A124-E87D1A910C17}">
  <dimension ref="A1:Z1"/>
  <sheetViews>
    <sheetView workbookViewId="0">
      <selection sqref="A1:Z1"/>
    </sheetView>
  </sheetViews>
  <sheetFormatPr defaultRowHeight="15" x14ac:dyDescent="0.25"/>
  <sheetData>
    <row r="1" spans="1:26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FB733-0035-4D4F-97F0-807D5E8A491E}">
  <dimension ref="A1:G6"/>
  <sheetViews>
    <sheetView workbookViewId="0">
      <selection activeCell="E11" sqref="E11"/>
    </sheetView>
  </sheetViews>
  <sheetFormatPr defaultRowHeight="15" x14ac:dyDescent="0.25"/>
  <cols>
    <col min="1" max="1" width="33.5703125" bestFit="1" customWidth="1"/>
    <col min="2" max="2" width="35.5703125" customWidth="1"/>
    <col min="5" max="5" width="17.28515625" bestFit="1" customWidth="1"/>
    <col min="6" max="6" width="14.140625" bestFit="1" customWidth="1"/>
  </cols>
  <sheetData>
    <row r="1" spans="1:7" x14ac:dyDescent="0.25">
      <c r="A1" t="s">
        <v>1</v>
      </c>
      <c r="B1" s="18" t="str">
        <f>VLOOKUP($A1, Kickstarter!$B:$T, 2, FALSE)</f>
        <v>blurb</v>
      </c>
      <c r="C1" s="18" t="str">
        <f>VLOOKUP($A1, Kickstarter!$B:$T, 3, FALSE)</f>
        <v>goal</v>
      </c>
      <c r="D1" s="18" t="str">
        <f>VLOOKUP($A1, Kickstarter!$B:$T, 4, FALSE)</f>
        <v>pledged</v>
      </c>
      <c r="E1" s="18" t="str">
        <f>VLOOKUP($A1, Kickstarter!$B:$T, 15, FALSE)</f>
        <v>Average Donation</v>
      </c>
      <c r="F1" s="18" t="str">
        <f>VLOOKUP($A1, Kickstarter!$B:$T, 11, FALSE)</f>
        <v>backers_count</v>
      </c>
      <c r="G1" s="18"/>
    </row>
    <row r="2" spans="1:7" x14ac:dyDescent="0.25">
      <c r="A2" t="s">
        <v>3473</v>
      </c>
      <c r="B2" s="18" t="str">
        <f>VLOOKUP($A2, Kickstarter!$B:$T, 2, FALSE)</f>
        <v>Help us get actor-writer Ian Bonar's debut play - a hilarious, heartbreaking story of grief and loss - to the 2016 Edinburgh Fringe.</v>
      </c>
      <c r="C2" s="18">
        <f>VLOOKUP($A2, Kickstarter!$B:$T, 3, FALSE)</f>
        <v>2000</v>
      </c>
      <c r="D2" s="18">
        <f>VLOOKUP($A2, Kickstarter!$B:$T, 4, FALSE)</f>
        <v>2020</v>
      </c>
      <c r="E2" s="18">
        <f>VLOOKUP($A2, Kickstarter!$B:$T, 15, FALSE)</f>
        <v>51.79</v>
      </c>
      <c r="F2" s="18">
        <f>VLOOKUP($A2, Kickstarter!$B:$T, 11, FALSE)</f>
        <v>39</v>
      </c>
    </row>
    <row r="3" spans="1:7" x14ac:dyDescent="0.25">
      <c r="A3" t="s">
        <v>3616</v>
      </c>
      <c r="B3" s="18" t="str">
        <f>VLOOKUP($A3, Kickstarter!$B:$T, 2, FALSE)</f>
        <v>The play yet to be described as "A surefire Edinburgh Fringe Festival Cult Hit". Coming to the Underbelly, Edinburgh, 5th-30th August.</v>
      </c>
      <c r="C3" s="18">
        <f>VLOOKUP($A3, Kickstarter!$B:$T, 3, FALSE)</f>
        <v>2000</v>
      </c>
      <c r="D3" s="18">
        <f>VLOOKUP($A3, Kickstarter!$B:$T, 4, FALSE)</f>
        <v>2020</v>
      </c>
      <c r="E3" s="18">
        <f>VLOOKUP($A3, Kickstarter!$B:$T, 15, FALSE)</f>
        <v>36.07</v>
      </c>
      <c r="F3" s="18">
        <f>VLOOKUP($A3, Kickstarter!$B:$T, 11, FALSE)</f>
        <v>56</v>
      </c>
    </row>
    <row r="4" spans="1:7" x14ac:dyDescent="0.25">
      <c r="A4" t="s">
        <v>3178</v>
      </c>
      <c r="B4" s="18" t="str">
        <f>VLOOKUP($A4, Kickstarter!$B:$T, 2, FALSE)</f>
        <v>Cutting Off Kate Bush is a one-woman show written &amp; performed by Lucy Benson-Brown, premiering at the Edinburgh Fringe Festival 2014</v>
      </c>
      <c r="C4" s="18">
        <f>VLOOKUP($A4, Kickstarter!$B:$T, 3, FALSE)</f>
        <v>1500</v>
      </c>
      <c r="D4" s="18">
        <f>VLOOKUP($A4, Kickstarter!$B:$T, 4, FALSE)</f>
        <v>2576</v>
      </c>
      <c r="E4" s="18">
        <f>VLOOKUP($A4, Kickstarter!$B:$T, 15, FALSE)</f>
        <v>33.03</v>
      </c>
      <c r="F4" s="18">
        <f>VLOOKUP($A4, Kickstarter!$B:$T, 11, FALSE)</f>
        <v>78</v>
      </c>
    </row>
    <row r="5" spans="1:7" x14ac:dyDescent="0.25">
      <c r="A5" t="s">
        <v>3329</v>
      </c>
      <c r="B5" s="18" t="str">
        <f>VLOOKUP($A5, Kickstarter!$B:$T, 2, FALSE)</f>
        <v>Jestia and Raedon is a brand new romantic comedy play going to the Edinburgh Fringe Festival this summer.</v>
      </c>
      <c r="C5" s="18">
        <f>VLOOKUP($A5, Kickstarter!$B:$T, 3, FALSE)</f>
        <v>1000</v>
      </c>
      <c r="D5" s="18">
        <f>VLOOKUP($A5, Kickstarter!$B:$T, 4, FALSE)</f>
        <v>1168</v>
      </c>
      <c r="E5" s="18">
        <f>VLOOKUP($A5, Kickstarter!$B:$T, 15, FALSE)</f>
        <v>44.92</v>
      </c>
      <c r="F5" s="18">
        <f>VLOOKUP($A5, Kickstarter!$B:$T, 11, FALSE)</f>
        <v>26</v>
      </c>
    </row>
    <row r="6" spans="1:7" x14ac:dyDescent="0.25">
      <c r="A6" t="s">
        <v>3221</v>
      </c>
      <c r="B6" s="18" t="str">
        <f>VLOOKUP($A6, Kickstarter!$B:$T, 2, FALSE)</f>
        <v>A one-man show about love, loss, and motorways, written &amp; performed by Ben Norris. Help us get to the 2015 Edinburgh Fringe and beyond!</v>
      </c>
      <c r="C6" s="18">
        <f>VLOOKUP($A6, Kickstarter!$B:$T, 3, FALSE)</f>
        <v>4000</v>
      </c>
      <c r="D6" s="18">
        <f>VLOOKUP($A6, Kickstarter!$B:$T, 4, FALSE)</f>
        <v>4137</v>
      </c>
      <c r="E6" s="18">
        <f>VLOOKUP($A6, Kickstarter!$B:$T, 15, FALSE)</f>
        <v>36.61</v>
      </c>
      <c r="F6" s="18">
        <f>VLOOKUP($A6, Kickstarter!$B:$T,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Kickstarter</vt:lpstr>
      <vt:lpstr>Successful US Kickstarters</vt:lpstr>
      <vt:lpstr>Failed US Kickstarters</vt:lpstr>
      <vt:lpstr>Descriptive Statistics.</vt:lpstr>
      <vt:lpstr>Sheet5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Drumm</cp:lastModifiedBy>
  <dcterms:created xsi:type="dcterms:W3CDTF">2017-04-20T15:17:24Z</dcterms:created>
  <dcterms:modified xsi:type="dcterms:W3CDTF">2022-06-11T20:38:08Z</dcterms:modified>
</cp:coreProperties>
</file>