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counts\2016\2016-09-02 Amazon Invoice Jul\"/>
    </mc:Choice>
  </mc:AlternateContent>
  <bookViews>
    <workbookView showSheetTabs="0" xWindow="0" yWindow="0" windowWidth="22815" windowHeight="10800"/>
  </bookViews>
  <sheets>
    <sheet name="Payments" sheetId="1" r:id="rId1"/>
  </sheets>
  <definedNames>
    <definedName name="DATEFORMAT">Payments!$L$2</definedName>
    <definedName name="ENDDATE">Payments!$K$2</definedName>
    <definedName name="IA_Amount">Payments!$I$157:$I$160</definedName>
    <definedName name="IA_ASIN">Payments!$C$157:$C$160</definedName>
    <definedName name="IA_CatalogNumber">Payments!$D$157:$D$160</definedName>
    <definedName name="IA_Cost">Payments!$H$157:$H$160</definedName>
    <definedName name="IA_DateOfTransaction">Payments!$A$157:$A$160</definedName>
    <definedName name="IA_ExternalID">Payments!$B$157:$B$160</definedName>
    <definedName name="IA_ModelNumber">Payments!$E$157:$E$160</definedName>
    <definedName name="IA_Title">Payments!$F$157:$F$160</definedName>
    <definedName name="IA_Units">Payments!$G$157:$G$160</definedName>
    <definedName name="INVENTORYADJUSTMENTS">Payments!$I$155</definedName>
    <definedName name="SA_Amount">Payments!$I$13:$I$153</definedName>
    <definedName name="SA_ASIN">Payments!$C$13:$C$153</definedName>
    <definedName name="SA_CatalogNumber">Payments!$D$13:$D$153</definedName>
    <definedName name="SA_Cost">Payments!$H$13:$H$153</definedName>
    <definedName name="SA_DateOfTransaction">Payments!$A$13:$A$153</definedName>
    <definedName name="SA_ExternalID">Payments!$B$13:$B$153</definedName>
    <definedName name="SA_ModelNumber">Payments!$E$13:$E$153</definedName>
    <definedName name="SA_Title">Payments!$F$13:$F$153</definedName>
    <definedName name="SA_Units">Payments!$G$13:$G$153</definedName>
    <definedName name="SALES">Payments!$I$11</definedName>
    <definedName name="STARTDATE">Payments!$J$2</definedName>
    <definedName name="TOTAL">Payments!$I$162</definedName>
    <definedName name="VENDORBUSINESSNAME">Payments!$B$1</definedName>
    <definedName name="VENDORCODE">Payments!$H$3</definedName>
  </definedNames>
  <calcPr calcId="171027"/>
</workbook>
</file>

<file path=xl/calcChain.xml><?xml version="1.0" encoding="utf-8"?>
<calcChain xmlns="http://schemas.openxmlformats.org/spreadsheetml/2006/main">
  <c r="I155" i="1" l="1"/>
  <c r="I5" i="1" s="1"/>
  <c r="I11" i="1"/>
  <c r="I162" i="1" s="1"/>
  <c r="I6" i="1" s="1"/>
  <c r="H2" i="1"/>
  <c r="H1" i="1"/>
  <c r="I4" i="1" l="1"/>
</calcChain>
</file>

<file path=xl/sharedStrings.xml><?xml version="1.0" encoding="utf-8"?>
<sst xmlns="http://schemas.openxmlformats.org/spreadsheetml/2006/main" count="766" uniqueCount="164">
  <si>
    <t>From:</t>
  </si>
  <si>
    <t>Slumberfleece</t>
  </si>
  <si>
    <t>Print Date:</t>
  </si>
  <si>
    <t>Period:</t>
  </si>
  <si>
    <t>2016/07/01</t>
  </si>
  <si>
    <t>2016/07/31</t>
  </si>
  <si>
    <t>DD/MM/YYYY</t>
  </si>
  <si>
    <t>To:</t>
  </si>
  <si>
    <t>Amazon EU Sàrl,</t>
  </si>
  <si>
    <t>Vendor Code:</t>
  </si>
  <si>
    <t>SLUN8</t>
  </si>
  <si>
    <t>5 Rue Plaetis, Luxembourg,</t>
  </si>
  <si>
    <t>Sales</t>
  </si>
  <si>
    <t>c/o PO Box 4556 (Consignment),</t>
  </si>
  <si>
    <t>Inventory Adjustments</t>
  </si>
  <si>
    <t>Slough SL1 0TU,</t>
  </si>
  <si>
    <t>Total</t>
  </si>
  <si>
    <t>UK</t>
  </si>
  <si>
    <t/>
  </si>
  <si>
    <t>SALES</t>
  </si>
  <si>
    <t>Date of Transaction</t>
  </si>
  <si>
    <t>External ID</t>
  </si>
  <si>
    <t>ASIN</t>
  </si>
  <si>
    <t>Catalog Number</t>
  </si>
  <si>
    <t>Model Number</t>
  </si>
  <si>
    <t>Title</t>
  </si>
  <si>
    <t>Units</t>
  </si>
  <si>
    <t>Cost</t>
  </si>
  <si>
    <t>Amount</t>
  </si>
  <si>
    <t>5029280064095</t>
  </si>
  <si>
    <t>B017KHS23W</t>
  </si>
  <si>
    <t>BSWPMF60</t>
  </si>
  <si>
    <t>The Bedding Specialist 150 x 200 cm King Size Peach Soft Microfiber Cover with Breathable Waterproof Underside Quilted Mattress Protector Bed, White</t>
  </si>
  <si>
    <t>5029280063906</t>
  </si>
  <si>
    <t>B017KHRLPM</t>
  </si>
  <si>
    <t>BSCCMP72</t>
  </si>
  <si>
    <t>The Bedding Specialist 180 x 200 cm Super King Size Cotton Top Underside Skirt and Filling Pure Cotton Filling Fitted Mattress Protector Bed, White</t>
  </si>
  <si>
    <t>5029280063920</t>
  </si>
  <si>
    <t>B017H86LI2</t>
  </si>
  <si>
    <t>BSECMP54</t>
  </si>
  <si>
    <t>The Bedding Specialist 135 x 190 cm Hollow Fibre Filling Egyptian Cotton Top Cover Anti-Bacterial Double Bed Mattress Protector, White</t>
  </si>
  <si>
    <t>5029280064088</t>
  </si>
  <si>
    <t>B017KHS2GY</t>
  </si>
  <si>
    <t>BSWPMF54</t>
  </si>
  <si>
    <t>The Bedding Specialist 135 x 190 cm Double Peach Soft Microfiber Cover with Breathable Waterproof Underside Quilted Mattress Protector Bed, White</t>
  </si>
  <si>
    <t>5029280063937</t>
  </si>
  <si>
    <t>B017H86MWM</t>
  </si>
  <si>
    <t>BSECMP60</t>
  </si>
  <si>
    <t>The Bedding Specialist 150 x 200 cm Hollow Fibre Filling Egyptian Cotton Top Cover Anti-Bacterial King Bed Mattress Protector, White</t>
  </si>
  <si>
    <t>5029280063890</t>
  </si>
  <si>
    <t>B017KHRHL0</t>
  </si>
  <si>
    <t>BSCCMP60</t>
  </si>
  <si>
    <t>The Bedding Specialist 150 x 200 cm King Size Cotton Top Underside Skirt and Filling Pure Cotton Filling Fitted Mattress Protector Bed, White</t>
  </si>
  <si>
    <t>5029280063913</t>
  </si>
  <si>
    <t>B017H86MFY</t>
  </si>
  <si>
    <t>BSECMP36</t>
  </si>
  <si>
    <t>The Bedding Specialist 90 x 190 cm Hollow Fibre Filling Egyptian Cotton Top Cover Anti-Bacterial Single Bed Mattress Protector, White</t>
  </si>
  <si>
    <t>5029280064071</t>
  </si>
  <si>
    <t>B017KHS2HI</t>
  </si>
  <si>
    <t>BSWPMF36</t>
  </si>
  <si>
    <t>The Bedding Specialist 90 x 190 cm Single Peach Soft Microfiber Cover with Breathable Waterproof Underside Quilted Mattress Protector Bed, White</t>
  </si>
  <si>
    <t>5029280063807</t>
  </si>
  <si>
    <t>B017KHRCHY</t>
  </si>
  <si>
    <t>BSMFMT54</t>
  </si>
  <si>
    <t>The Bedding Specialist 135 x 190 cm Double Microfiber Cover with Hollow Fibre Filling Peach Soft Microfiber Mattress Topper Bed, White</t>
  </si>
  <si>
    <t>5029280064002</t>
  </si>
  <si>
    <t>B017KHRXXW</t>
  </si>
  <si>
    <t>BSAQML54</t>
  </si>
  <si>
    <t>The Bedding Specialist 135 x 190 cm Double Poly Cotton Cover with Hollow Fibre Filling Anti-Allergy/Anti-Bacterial Mattress Protector Bed, White</t>
  </si>
  <si>
    <t>5029280063845</t>
  </si>
  <si>
    <t>B017KHR7M4</t>
  </si>
  <si>
    <t>BSMTET54</t>
  </si>
  <si>
    <t>The Bedding Specialist 135 x 190 cm Double Microfiber Deep Fill Peach Soft Anti-Bacterial Mattress Topper Bed, White</t>
  </si>
  <si>
    <t>5029280063838</t>
  </si>
  <si>
    <t>B017KHR7PG</t>
  </si>
  <si>
    <t>BSMTET36</t>
  </si>
  <si>
    <t>The Bedding Specialist 90 x 190 cm Single Microfiber Deep Fill Peach Soft Anti-Bacterial Mattress Topper Bed, White</t>
  </si>
  <si>
    <t>5029280063852</t>
  </si>
  <si>
    <t>B017KHRHNS</t>
  </si>
  <si>
    <t>BSMTET60</t>
  </si>
  <si>
    <t>The Bedding Specialist 150 x 200 cm King Size Microfiber Deep Fill Peach Soft Anti-Bacterial Mattress Protector Bed, White</t>
  </si>
  <si>
    <t>5029280063869</t>
  </si>
  <si>
    <t>B017KHRHCY</t>
  </si>
  <si>
    <t>BSMTET72</t>
  </si>
  <si>
    <t>The Bedding Specialist 180 x 200 cm Super King Size Microfiber Deep Fill Peach Soft Anti-Bacterial Mattress Topper Bed, White</t>
  </si>
  <si>
    <t>5029280064156</t>
  </si>
  <si>
    <t>B017YR9F16</t>
  </si>
  <si>
    <t>BSAQML48</t>
  </si>
  <si>
    <t>The Bedding Specialist 120 x 190 cm Small Double Size Polycotton Anti-Allergy/Antibacterial Mattress Protector Cover with Hollow Fibre Filling, White</t>
  </si>
  <si>
    <t>5029280063883</t>
  </si>
  <si>
    <t>B017KHRHKG</t>
  </si>
  <si>
    <t>BSCCMP54</t>
  </si>
  <si>
    <t>The Bedding Specialist 135 x 190 cm Double Cotton Top Underside Skirt and Filling Pure Cotton Filling Fitted Mattress Protector Bed, White</t>
  </si>
  <si>
    <t>5029280064026</t>
  </si>
  <si>
    <t>B017KHRY36</t>
  </si>
  <si>
    <t>BSAQML72</t>
  </si>
  <si>
    <t>The Bedding Specialist 180 x 200 cm Super King Size Poly Cotton Cover with Hollow Fibre Filling Anti-Allergy/Anti-Bacterial Mattress Protector Bed, White</t>
  </si>
  <si>
    <t>5029280063760</t>
  </si>
  <si>
    <t>B017KHR2Q0</t>
  </si>
  <si>
    <t>BSAQTL54</t>
  </si>
  <si>
    <t>The Bedding Specialist 135 x 190 cm Double Poly Cotton with Hollow Fibre Filling Anti-Allergy Mattress Topper Bed, White</t>
  </si>
  <si>
    <t>5029280064057</t>
  </si>
  <si>
    <t>B015DW4GK4</t>
  </si>
  <si>
    <t>The Bedding Specialist 150 x 200 cm King Size Cotton PU Waterproof Terry Towelling Breathable Mattress Protector, White</t>
  </si>
  <si>
    <t>5029280064019</t>
  </si>
  <si>
    <t>B017KHRYAO</t>
  </si>
  <si>
    <t>BSAQML60</t>
  </si>
  <si>
    <t>The Bedding Specialist 150 x 200 cm King Size Poly Cotton Cover with Hollow Fibre Filling Anti-Allergy/Anti-Bacterial Mattress Protector Bed, White</t>
  </si>
  <si>
    <t>5029280063746</t>
  </si>
  <si>
    <t>B017KHR2MY</t>
  </si>
  <si>
    <t>BSECMT72</t>
  </si>
  <si>
    <t>The Bedding Specialist 180 x 200 cm Super King Size Cotton Top Cover Hollow Fibre Filling Luxury Egyptian Mattress Topper Bed, White</t>
  </si>
  <si>
    <t>5029280064149</t>
  </si>
  <si>
    <t>B017YR9ERQ</t>
  </si>
  <si>
    <t>BSAQML30</t>
  </si>
  <si>
    <t>The Bedding Specialist 75 x 190 cm Bunk Size Polycotton Anti-Allergy/Antibacterial Mattress Protector Cover with Hollow Fibre Filling, White</t>
  </si>
  <si>
    <t>5029280063722</t>
  </si>
  <si>
    <t>B017KHQY96</t>
  </si>
  <si>
    <t>BSECMT54</t>
  </si>
  <si>
    <t>The Bedding Specialist 135 x 190 cm Double Cotton Top Cover Hollow Fibre Filling Luxury Egyptian Mattress Topper Bed, White</t>
  </si>
  <si>
    <t>5029280063739</t>
  </si>
  <si>
    <t>B017KHQTR8</t>
  </si>
  <si>
    <t>BSECMT60</t>
  </si>
  <si>
    <t>The Bedding Specialist 150 x 200 cm King Size Cotton Top Cover Hollow Fibre Filling Luxury Egyptian Mattress Topper Bed, White</t>
  </si>
  <si>
    <t>5029280064101</t>
  </si>
  <si>
    <t>B017KHS2PK</t>
  </si>
  <si>
    <t>BSWPMF72</t>
  </si>
  <si>
    <t>The Bedding Specialist 180 x 200 cm Super King Size Peach Soft Microfiber Cover with Breathable Waterproof Underside Quilted Mattress Protector Bed, White</t>
  </si>
  <si>
    <t>5029280063753</t>
  </si>
  <si>
    <t>B017KHQXX8</t>
  </si>
  <si>
    <t>BSAQTL36</t>
  </si>
  <si>
    <t>The Bedding Specialist 90 x 190 cm Single Poly Cotton with Hollow Fibre Filling Anti-Allergy Mattress Topper Bed, White</t>
  </si>
  <si>
    <t>5029280064040</t>
  </si>
  <si>
    <t>B015DW4MPS</t>
  </si>
  <si>
    <t>The Bedding Specialist 135 x 190 cm Double Cotton PU Waterproof Terry Towelling Breathable Mattress Protector, White</t>
  </si>
  <si>
    <t>5029280063968</t>
  </si>
  <si>
    <t>B017KHRQ5M</t>
  </si>
  <si>
    <t>BSPLHC54</t>
  </si>
  <si>
    <t>The Bedding Specialist 135 x 190 cm Double Cotton Top Cover Hollow Fibre Filling Cotton Fresh Anti-Bacterial Mattress Protector Bed, White</t>
  </si>
  <si>
    <t>5029280063777</t>
  </si>
  <si>
    <t>B017KHQOWS</t>
  </si>
  <si>
    <t>BSAQTL60</t>
  </si>
  <si>
    <t>The Bedding Specialist 150 x 200 cm King Size Poly Cotton with Hollow Fibre Filling Anti-Allergy Mattress Protector Bed, White</t>
  </si>
  <si>
    <t>5029280063982</t>
  </si>
  <si>
    <t>B017KHRPSA</t>
  </si>
  <si>
    <t>BSPLHC72</t>
  </si>
  <si>
    <t>The Bedding Specialist 180 x 200 cm Super King Size Cotton Top Cover Hollow Fibre Filling Cotton Fresh Anti-Bacterial Mattress Protector Bed, White</t>
  </si>
  <si>
    <t>5029280064132</t>
  </si>
  <si>
    <t>B01961FH88</t>
  </si>
  <si>
    <t>BSTPSO48</t>
  </si>
  <si>
    <t>The Bedding Specialist 120 x 190 cm Small Double Cotton PU Waterproof Terry Towelling Breathable Mattress Protector Bed, White</t>
  </si>
  <si>
    <t>5029280064064</t>
  </si>
  <si>
    <t>B015DW4MXK</t>
  </si>
  <si>
    <t>The Bedding Specialist 180 x 200 cm Super King Cotton Breathable PU Waterproof Terry Towelling Breathable Mattress Protector, White</t>
  </si>
  <si>
    <t>5029280063791</t>
  </si>
  <si>
    <t>B017KHR7Y2</t>
  </si>
  <si>
    <t>BSMFMT36</t>
  </si>
  <si>
    <t>The Bedding Specialist 90 x 190 cm Single Microfiber Cover with Hollow Fibre Filling Peach Soft Microfiber Mattress Topper Bed, White</t>
  </si>
  <si>
    <t>INVENTORY ADJUSTMENTS</t>
  </si>
  <si>
    <t>5029280063944</t>
  </si>
  <si>
    <t>B017H86LEG</t>
  </si>
  <si>
    <t>BSECMP72</t>
  </si>
  <si>
    <t>The Bedding Specialist 180 x 200 cm Hollow Fibre Filling Egyptian Cotton Top Cover Anti-Bacterial Super King Bed Mattress Protector, White</t>
  </si>
  <si>
    <t>Total amount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</si>
</sst>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[$£-809]#,##0.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</font>
    <font>
      <i/>
      <sz val="10"/>
      <name val="Arial"/>
      <family val="2"/>
    </font>
    <font>
      <b/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9" fillId="0" borderId="0" xfId="0" applyFont="1" applyFill="1" applyBorder="1" applyAlignment="1"/>
    <xf numFmtId="0" fontId="0" fillId="0" borderId="0" xfId="0" applyFill="1" applyBorder="1" applyAlignment="1"/>
    <xf numFmtId="0" fontId="18" fillId="33" borderId="10" xfId="0" applyFont="1" applyFill="1" applyBorder="1" applyAlignment="1">
      <alignment horizontal="right"/>
    </xf>
    <xf numFmtId="14" fontId="0" fillId="33" borderId="11" xfId="0" applyNumberFormat="1" applyFill="1" applyBorder="1" applyAlignment="1">
      <alignment horizontal="left"/>
    </xf>
    <xf numFmtId="0" fontId="0" fillId="33" borderId="12" xfId="0" applyFill="1" applyBorder="1" applyAlignment="1"/>
    <xf numFmtId="0" fontId="18" fillId="0" borderId="0" xfId="0" applyFont="1" applyFill="1" applyBorder="1" applyAlignment="1">
      <alignment horizontal="right"/>
    </xf>
    <xf numFmtId="0" fontId="18" fillId="33" borderId="13" xfId="0" applyFont="1" applyFill="1" applyBorder="1" applyAlignment="1">
      <alignment horizontal="right"/>
    </xf>
    <xf numFmtId="164" fontId="0" fillId="33" borderId="0" xfId="0" applyNumberFormat="1" applyFill="1" applyBorder="1" applyAlignment="1">
      <alignment horizontal="left"/>
    </xf>
    <xf numFmtId="0" fontId="0" fillId="33" borderId="14" xfId="0" applyFill="1" applyBorder="1" applyAlignment="1"/>
    <xf numFmtId="49" fontId="20" fillId="0" borderId="0" xfId="0" applyNumberFormat="1" applyFont="1" applyFill="1" applyBorder="1"/>
    <xf numFmtId="0" fontId="20" fillId="0" borderId="0" xfId="0" applyFont="1" applyFill="1" applyBorder="1" applyAlignment="1">
      <alignment shrinkToFit="1"/>
    </xf>
    <xf numFmtId="0" fontId="0" fillId="0" borderId="0" xfId="0" applyFill="1" applyBorder="1"/>
    <xf numFmtId="0" fontId="18" fillId="33" borderId="15" xfId="0" applyFont="1" applyFill="1" applyBorder="1" applyAlignment="1">
      <alignment horizontal="right"/>
    </xf>
    <xf numFmtId="0" fontId="19" fillId="33" borderId="16" xfId="0" applyFont="1" applyFill="1" applyBorder="1" applyAlignment="1"/>
    <xf numFmtId="0" fontId="0" fillId="33" borderId="17" xfId="0" applyFill="1" applyBorder="1" applyAlignment="1"/>
    <xf numFmtId="0" fontId="21" fillId="34" borderId="13" xfId="0" applyFont="1" applyFill="1" applyBorder="1" applyAlignment="1"/>
    <xf numFmtId="0" fontId="0" fillId="34" borderId="0" xfId="0" applyFill="1" applyBorder="1" applyAlignment="1"/>
    <xf numFmtId="165" fontId="0" fillId="34" borderId="14" xfId="0" applyNumberFormat="1" applyFill="1" applyBorder="1" applyAlignment="1"/>
    <xf numFmtId="0" fontId="21" fillId="34" borderId="15" xfId="0" applyFont="1" applyFill="1" applyBorder="1" applyAlignment="1"/>
    <xf numFmtId="0" fontId="0" fillId="34" borderId="16" xfId="0" applyFill="1" applyBorder="1" applyAlignment="1"/>
    <xf numFmtId="165" fontId="0" fillId="34" borderId="17" xfId="0" applyNumberFormat="1" applyFill="1" applyBorder="1" applyAlignment="1"/>
    <xf numFmtId="0" fontId="18" fillId="34" borderId="15" xfId="0" applyFont="1" applyFill="1" applyBorder="1" applyAlignment="1"/>
    <xf numFmtId="0" fontId="22" fillId="0" borderId="16" xfId="0" applyFont="1" applyBorder="1"/>
    <xf numFmtId="0" fontId="0" fillId="0" borderId="16" xfId="0" applyBorder="1"/>
    <xf numFmtId="165" fontId="22" fillId="0" borderId="16" xfId="0" applyNumberFormat="1" applyFont="1" applyBorder="1"/>
    <xf numFmtId="0" fontId="18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3" fontId="0" fillId="0" borderId="0" xfId="0" applyNumberFormat="1"/>
    <xf numFmtId="165" fontId="0" fillId="0" borderId="0" xfId="0" applyNumberFormat="1"/>
    <xf numFmtId="0" fontId="22" fillId="0" borderId="18" xfId="0" applyFont="1" applyBorder="1"/>
    <xf numFmtId="0" fontId="0" fillId="0" borderId="18" xfId="0" applyBorder="1"/>
    <xf numFmtId="165" fontId="22" fillId="0" borderId="18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63"/>
  <sheetViews>
    <sheetView tabSelected="1" workbookViewId="0">
      <selection activeCell="K5" sqref="K5"/>
    </sheetView>
  </sheetViews>
  <sheetFormatPr defaultRowHeight="12.75" x14ac:dyDescent="0.2"/>
  <cols>
    <col min="1" max="1" width="20" bestFit="1" customWidth="1"/>
    <col min="2" max="2" width="18.7109375" customWidth="1"/>
    <col min="3" max="3" width="14.7109375" customWidth="1"/>
    <col min="4" max="4" width="15.85546875" customWidth="1"/>
    <col min="5" max="5" width="14.7109375" customWidth="1"/>
    <col min="6" max="6" width="28.5703125" customWidth="1"/>
    <col min="7" max="9" width="13.28515625" customWidth="1"/>
    <col min="10" max="11" width="10.7109375" customWidth="1"/>
  </cols>
  <sheetData>
    <row r="1" spans="1:12" x14ac:dyDescent="0.2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5">
        <f ca="1">TODAY()</f>
        <v>42615</v>
      </c>
      <c r="I1" s="6"/>
    </row>
    <row r="2" spans="1:12" x14ac:dyDescent="0.2">
      <c r="A2" s="7"/>
      <c r="B2" s="3"/>
      <c r="C2" s="3"/>
      <c r="D2" s="3"/>
      <c r="E2" s="3"/>
      <c r="F2" s="3"/>
      <c r="G2" s="8" t="s">
        <v>3</v>
      </c>
      <c r="H2" s="9" t="str">
        <f>CONCATENATE(TEXT(DATE(YEAR(STARTDATE),MONTH(STARTDATE),DAY(STARTDATE)),DATEFORMAT),CHAR(32),CHAR(45),CHAR(32),TEXT(DATE(YEAR(ENDDATE),MONTH(ENDDATE),DAY(ENDDATE)),DATEFORMAT))</f>
        <v>01/07/2016 - 31/07/2016</v>
      </c>
      <c r="I2" s="10"/>
      <c r="J2" s="11" t="s">
        <v>4</v>
      </c>
      <c r="K2" s="11" t="s">
        <v>5</v>
      </c>
      <c r="L2" s="12" t="s">
        <v>6</v>
      </c>
    </row>
    <row r="3" spans="1:12" x14ac:dyDescent="0.2">
      <c r="A3" s="1" t="s">
        <v>7</v>
      </c>
      <c r="B3" s="13" t="s">
        <v>8</v>
      </c>
      <c r="C3" s="3"/>
      <c r="D3" s="3"/>
      <c r="E3" s="3"/>
      <c r="F3" s="3"/>
      <c r="G3" s="14" t="s">
        <v>9</v>
      </c>
      <c r="H3" s="15" t="s">
        <v>10</v>
      </c>
      <c r="I3" s="16"/>
    </row>
    <row r="4" spans="1:12" x14ac:dyDescent="0.2">
      <c r="A4" s="3"/>
      <c r="B4" s="13" t="s">
        <v>11</v>
      </c>
      <c r="C4" s="3"/>
      <c r="D4" s="3"/>
      <c r="E4" s="3"/>
      <c r="F4" s="3"/>
      <c r="G4" s="17" t="s">
        <v>12</v>
      </c>
      <c r="H4" s="18"/>
      <c r="I4" s="19">
        <f>SALES</f>
        <v>1607.0000000000005</v>
      </c>
    </row>
    <row r="5" spans="1:12" x14ac:dyDescent="0.2">
      <c r="A5" s="3"/>
      <c r="B5" s="13" t="s">
        <v>13</v>
      </c>
      <c r="C5" s="3"/>
      <c r="D5" s="3"/>
      <c r="E5" s="3"/>
      <c r="F5" s="3"/>
      <c r="G5" s="20" t="s">
        <v>14</v>
      </c>
      <c r="H5" s="21"/>
      <c r="I5" s="22">
        <f>INVENTORYADJUSTMENTS</f>
        <v>21.7</v>
      </c>
    </row>
    <row r="6" spans="1:12" x14ac:dyDescent="0.2">
      <c r="A6" s="3"/>
      <c r="B6" s="13" t="s">
        <v>15</v>
      </c>
      <c r="C6" s="3"/>
      <c r="D6" s="3"/>
      <c r="E6" s="3"/>
      <c r="F6" s="3"/>
      <c r="G6" s="23" t="s">
        <v>16</v>
      </c>
      <c r="H6" s="21"/>
      <c r="I6" s="22">
        <f>TOTAL</f>
        <v>1628.7000000000005</v>
      </c>
    </row>
    <row r="7" spans="1:12" x14ac:dyDescent="0.2">
      <c r="A7" s="3"/>
      <c r="B7" s="13" t="s">
        <v>17</v>
      </c>
      <c r="C7" s="3"/>
      <c r="D7" s="3"/>
      <c r="E7" s="3"/>
      <c r="F7" s="3"/>
      <c r="G7" s="3"/>
      <c r="H7" s="3"/>
      <c r="I7" s="3"/>
      <c r="J7" s="3"/>
      <c r="K7" s="3"/>
    </row>
    <row r="8" spans="1:12" x14ac:dyDescent="0.2">
      <c r="A8" s="3"/>
      <c r="B8" s="13" t="s">
        <v>18</v>
      </c>
      <c r="C8" s="3"/>
      <c r="D8" s="3"/>
      <c r="E8" s="3"/>
      <c r="F8" s="3"/>
      <c r="G8" s="3"/>
      <c r="H8" s="3"/>
      <c r="I8" s="3"/>
      <c r="J8" s="3"/>
      <c r="K8" s="3"/>
    </row>
    <row r="9" spans="1:12" x14ac:dyDescent="0.2">
      <c r="A9" s="3"/>
      <c r="B9" s="13" t="s">
        <v>18</v>
      </c>
      <c r="C9" s="3"/>
      <c r="D9" s="3"/>
      <c r="E9" s="3"/>
      <c r="F9" s="3"/>
      <c r="G9" s="3"/>
      <c r="H9" s="3"/>
      <c r="I9" s="3"/>
      <c r="J9" s="3"/>
      <c r="K9" s="3"/>
    </row>
    <row r="11" spans="1:12" ht="16.5" customHeight="1" x14ac:dyDescent="0.25">
      <c r="A11" s="24" t="s">
        <v>19</v>
      </c>
      <c r="B11" s="25"/>
      <c r="C11" s="25"/>
      <c r="D11" s="25"/>
      <c r="E11" s="25"/>
      <c r="F11" s="25"/>
      <c r="G11" s="25"/>
      <c r="H11" s="25"/>
      <c r="I11" s="26">
        <f>IF(ISERROR(SUM(SA_Amount)),0,SUM(SA_Amount))</f>
        <v>1607.0000000000005</v>
      </c>
    </row>
    <row r="12" spans="1:12" ht="14.25" customHeight="1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27" t="s">
        <v>26</v>
      </c>
      <c r="H12" s="27" t="s">
        <v>27</v>
      </c>
      <c r="I12" s="27" t="s">
        <v>28</v>
      </c>
    </row>
    <row r="13" spans="1:12" x14ac:dyDescent="0.2">
      <c r="A13" s="28">
        <v>42552</v>
      </c>
      <c r="B13" t="s">
        <v>29</v>
      </c>
      <c r="C13" t="s">
        <v>30</v>
      </c>
      <c r="D13" t="s">
        <v>18</v>
      </c>
      <c r="E13" t="s">
        <v>31</v>
      </c>
      <c r="F13" t="s">
        <v>32</v>
      </c>
      <c r="G13" s="29">
        <v>1</v>
      </c>
      <c r="H13" s="30">
        <v>7.95</v>
      </c>
      <c r="I13" s="30">
        <v>7.95</v>
      </c>
    </row>
    <row r="14" spans="1:12" x14ac:dyDescent="0.2">
      <c r="A14" s="28">
        <v>42552</v>
      </c>
      <c r="B14" t="s">
        <v>33</v>
      </c>
      <c r="C14" t="s">
        <v>34</v>
      </c>
      <c r="D14" t="s">
        <v>18</v>
      </c>
      <c r="E14" t="s">
        <v>35</v>
      </c>
      <c r="F14" t="s">
        <v>36</v>
      </c>
      <c r="G14" s="29">
        <v>1</v>
      </c>
      <c r="H14" s="30">
        <v>17.95</v>
      </c>
      <c r="I14" s="30">
        <v>17.95</v>
      </c>
    </row>
    <row r="15" spans="1:12" x14ac:dyDescent="0.2">
      <c r="A15" s="28">
        <v>42552</v>
      </c>
      <c r="B15" t="s">
        <v>37</v>
      </c>
      <c r="C15" t="s">
        <v>38</v>
      </c>
      <c r="D15" t="s">
        <v>18</v>
      </c>
      <c r="E15" t="s">
        <v>39</v>
      </c>
      <c r="F15" t="s">
        <v>40</v>
      </c>
      <c r="G15" s="29">
        <v>1</v>
      </c>
      <c r="H15" s="30">
        <v>9.6</v>
      </c>
      <c r="I15" s="30">
        <v>9.6</v>
      </c>
    </row>
    <row r="16" spans="1:12" x14ac:dyDescent="0.2">
      <c r="A16" s="28">
        <v>42552</v>
      </c>
      <c r="B16" t="s">
        <v>41</v>
      </c>
      <c r="C16" t="s">
        <v>42</v>
      </c>
      <c r="D16" t="s">
        <v>18</v>
      </c>
      <c r="E16" t="s">
        <v>43</v>
      </c>
      <c r="F16" t="s">
        <v>44</v>
      </c>
      <c r="G16" s="29">
        <v>1</v>
      </c>
      <c r="H16" s="30">
        <v>7.3</v>
      </c>
      <c r="I16" s="30">
        <v>7.3</v>
      </c>
    </row>
    <row r="17" spans="1:9" x14ac:dyDescent="0.2">
      <c r="A17" s="28">
        <v>42552</v>
      </c>
      <c r="B17" t="s">
        <v>45</v>
      </c>
      <c r="C17" t="s">
        <v>46</v>
      </c>
      <c r="D17" t="s">
        <v>18</v>
      </c>
      <c r="E17" t="s">
        <v>47</v>
      </c>
      <c r="F17" t="s">
        <v>48</v>
      </c>
      <c r="G17" s="29">
        <v>1</v>
      </c>
      <c r="H17" s="30">
        <v>10.35</v>
      </c>
      <c r="I17" s="30">
        <v>10.35</v>
      </c>
    </row>
    <row r="18" spans="1:9" x14ac:dyDescent="0.2">
      <c r="A18" s="28">
        <v>42553</v>
      </c>
      <c r="B18" t="s">
        <v>49</v>
      </c>
      <c r="C18" t="s">
        <v>50</v>
      </c>
      <c r="D18" t="s">
        <v>18</v>
      </c>
      <c r="E18" t="s">
        <v>51</v>
      </c>
      <c r="F18" t="s">
        <v>52</v>
      </c>
      <c r="G18" s="29">
        <v>1</v>
      </c>
      <c r="H18" s="30">
        <v>16.25</v>
      </c>
      <c r="I18" s="30">
        <v>16.25</v>
      </c>
    </row>
    <row r="19" spans="1:9" x14ac:dyDescent="0.2">
      <c r="A19" s="28">
        <v>42553</v>
      </c>
      <c r="B19" t="s">
        <v>53</v>
      </c>
      <c r="C19" t="s">
        <v>54</v>
      </c>
      <c r="D19" t="s">
        <v>18</v>
      </c>
      <c r="E19" t="s">
        <v>55</v>
      </c>
      <c r="F19" t="s">
        <v>56</v>
      </c>
      <c r="G19" s="29">
        <v>1</v>
      </c>
      <c r="H19" s="30">
        <v>6.95</v>
      </c>
      <c r="I19" s="30">
        <v>6.95</v>
      </c>
    </row>
    <row r="20" spans="1:9" x14ac:dyDescent="0.2">
      <c r="A20" s="28">
        <v>42553</v>
      </c>
      <c r="B20" t="s">
        <v>57</v>
      </c>
      <c r="C20" t="s">
        <v>58</v>
      </c>
      <c r="D20" t="s">
        <v>18</v>
      </c>
      <c r="E20" t="s">
        <v>59</v>
      </c>
      <c r="F20" t="s">
        <v>60</v>
      </c>
      <c r="G20" s="29">
        <v>2</v>
      </c>
      <c r="H20" s="30">
        <v>5.35</v>
      </c>
      <c r="I20" s="30">
        <v>10.7</v>
      </c>
    </row>
    <row r="21" spans="1:9" x14ac:dyDescent="0.2">
      <c r="A21" s="28">
        <v>42553</v>
      </c>
      <c r="B21" t="s">
        <v>61</v>
      </c>
      <c r="C21" t="s">
        <v>62</v>
      </c>
      <c r="D21" t="s">
        <v>18</v>
      </c>
      <c r="E21" t="s">
        <v>63</v>
      </c>
      <c r="F21" t="s">
        <v>64</v>
      </c>
      <c r="G21" s="29">
        <v>1</v>
      </c>
      <c r="H21" s="30">
        <v>11.95</v>
      </c>
      <c r="I21" s="30">
        <v>11.95</v>
      </c>
    </row>
    <row r="22" spans="1:9" x14ac:dyDescent="0.2">
      <c r="A22" s="28">
        <v>42553</v>
      </c>
      <c r="B22" t="s">
        <v>65</v>
      </c>
      <c r="C22" t="s">
        <v>66</v>
      </c>
      <c r="D22" t="s">
        <v>18</v>
      </c>
      <c r="E22" t="s">
        <v>67</v>
      </c>
      <c r="F22" t="s">
        <v>68</v>
      </c>
      <c r="G22" s="29">
        <v>1</v>
      </c>
      <c r="H22" s="30">
        <v>7.4</v>
      </c>
      <c r="I22" s="30">
        <v>7.4</v>
      </c>
    </row>
    <row r="23" spans="1:9" x14ac:dyDescent="0.2">
      <c r="A23" s="28">
        <v>42554</v>
      </c>
      <c r="B23" t="s">
        <v>41</v>
      </c>
      <c r="C23" t="s">
        <v>42</v>
      </c>
      <c r="D23" t="s">
        <v>18</v>
      </c>
      <c r="E23" t="s">
        <v>43</v>
      </c>
      <c r="F23" t="s">
        <v>44</v>
      </c>
      <c r="G23" s="29">
        <v>1</v>
      </c>
      <c r="H23" s="30">
        <v>7.3</v>
      </c>
      <c r="I23" s="30">
        <v>7.3</v>
      </c>
    </row>
    <row r="24" spans="1:9" x14ac:dyDescent="0.2">
      <c r="A24" s="28">
        <v>42555</v>
      </c>
      <c r="B24" t="s">
        <v>57</v>
      </c>
      <c r="C24" t="s">
        <v>58</v>
      </c>
      <c r="D24" t="s">
        <v>18</v>
      </c>
      <c r="E24" t="s">
        <v>59</v>
      </c>
      <c r="F24" t="s">
        <v>60</v>
      </c>
      <c r="G24" s="29">
        <v>4</v>
      </c>
      <c r="H24" s="30">
        <v>5.35</v>
      </c>
      <c r="I24" s="30">
        <v>21.4</v>
      </c>
    </row>
    <row r="25" spans="1:9" x14ac:dyDescent="0.2">
      <c r="A25" s="28">
        <v>42555</v>
      </c>
      <c r="B25" t="s">
        <v>69</v>
      </c>
      <c r="C25" t="s">
        <v>70</v>
      </c>
      <c r="D25" t="s">
        <v>18</v>
      </c>
      <c r="E25" t="s">
        <v>71</v>
      </c>
      <c r="F25" t="s">
        <v>72</v>
      </c>
      <c r="G25" s="29">
        <v>3</v>
      </c>
      <c r="H25" s="30">
        <v>14.9</v>
      </c>
      <c r="I25" s="30">
        <v>44.7</v>
      </c>
    </row>
    <row r="26" spans="1:9" x14ac:dyDescent="0.2">
      <c r="A26" s="28">
        <v>42555</v>
      </c>
      <c r="B26" t="s">
        <v>49</v>
      </c>
      <c r="C26" t="s">
        <v>50</v>
      </c>
      <c r="D26" t="s">
        <v>18</v>
      </c>
      <c r="E26" t="s">
        <v>51</v>
      </c>
      <c r="F26" t="s">
        <v>52</v>
      </c>
      <c r="G26" s="29">
        <v>1</v>
      </c>
      <c r="H26" s="30">
        <v>16.25</v>
      </c>
      <c r="I26" s="30">
        <v>16.25</v>
      </c>
    </row>
    <row r="27" spans="1:9" x14ac:dyDescent="0.2">
      <c r="A27" s="28">
        <v>42555</v>
      </c>
      <c r="B27" t="s">
        <v>41</v>
      </c>
      <c r="C27" t="s">
        <v>42</v>
      </c>
      <c r="D27" t="s">
        <v>18</v>
      </c>
      <c r="E27" t="s">
        <v>43</v>
      </c>
      <c r="F27" t="s">
        <v>44</v>
      </c>
      <c r="G27" s="29">
        <v>1</v>
      </c>
      <c r="H27" s="30">
        <v>7.3</v>
      </c>
      <c r="I27" s="30">
        <v>7.3</v>
      </c>
    </row>
    <row r="28" spans="1:9" x14ac:dyDescent="0.2">
      <c r="A28" s="28">
        <v>42556</v>
      </c>
      <c r="B28" t="s">
        <v>73</v>
      </c>
      <c r="C28" t="s">
        <v>74</v>
      </c>
      <c r="D28" t="s">
        <v>18</v>
      </c>
      <c r="E28" t="s">
        <v>75</v>
      </c>
      <c r="F28" t="s">
        <v>76</v>
      </c>
      <c r="G28" s="29">
        <v>1</v>
      </c>
      <c r="H28" s="30">
        <v>11.2</v>
      </c>
      <c r="I28" s="30">
        <v>11.2</v>
      </c>
    </row>
    <row r="29" spans="1:9" x14ac:dyDescent="0.2">
      <c r="A29" s="28">
        <v>42556</v>
      </c>
      <c r="B29" t="s">
        <v>77</v>
      </c>
      <c r="C29" t="s">
        <v>78</v>
      </c>
      <c r="D29" t="s">
        <v>18</v>
      </c>
      <c r="E29" t="s">
        <v>79</v>
      </c>
      <c r="F29" t="s">
        <v>80</v>
      </c>
      <c r="G29" s="29">
        <v>1</v>
      </c>
      <c r="H29" s="30">
        <v>16.399999999999999</v>
      </c>
      <c r="I29" s="30">
        <v>16.399999999999999</v>
      </c>
    </row>
    <row r="30" spans="1:9" x14ac:dyDescent="0.2">
      <c r="A30" s="28">
        <v>42556</v>
      </c>
      <c r="B30" t="s">
        <v>37</v>
      </c>
      <c r="C30" t="s">
        <v>38</v>
      </c>
      <c r="D30" t="s">
        <v>18</v>
      </c>
      <c r="E30" t="s">
        <v>39</v>
      </c>
      <c r="F30" t="s">
        <v>40</v>
      </c>
      <c r="G30" s="29">
        <v>2</v>
      </c>
      <c r="H30" s="30">
        <v>9.6</v>
      </c>
      <c r="I30" s="30">
        <v>19.2</v>
      </c>
    </row>
    <row r="31" spans="1:9" x14ac:dyDescent="0.2">
      <c r="A31" s="28">
        <v>42556</v>
      </c>
      <c r="B31" t="s">
        <v>45</v>
      </c>
      <c r="C31" t="s">
        <v>46</v>
      </c>
      <c r="D31" t="s">
        <v>18</v>
      </c>
      <c r="E31" t="s">
        <v>47</v>
      </c>
      <c r="F31" t="s">
        <v>48</v>
      </c>
      <c r="G31" s="29">
        <v>1</v>
      </c>
      <c r="H31" s="30">
        <v>10.35</v>
      </c>
      <c r="I31" s="30">
        <v>10.35</v>
      </c>
    </row>
    <row r="32" spans="1:9" x14ac:dyDescent="0.2">
      <c r="A32" s="28">
        <v>42556</v>
      </c>
      <c r="B32" t="s">
        <v>81</v>
      </c>
      <c r="C32" t="s">
        <v>82</v>
      </c>
      <c r="D32" t="s">
        <v>18</v>
      </c>
      <c r="E32" t="s">
        <v>83</v>
      </c>
      <c r="F32" t="s">
        <v>84</v>
      </c>
      <c r="G32" s="29">
        <v>1</v>
      </c>
      <c r="H32" s="30">
        <v>18.3</v>
      </c>
      <c r="I32" s="30">
        <v>18.3</v>
      </c>
    </row>
    <row r="33" spans="1:9" x14ac:dyDescent="0.2">
      <c r="A33" s="28">
        <v>42556</v>
      </c>
      <c r="B33" t="s">
        <v>57</v>
      </c>
      <c r="C33" t="s">
        <v>58</v>
      </c>
      <c r="D33" t="s">
        <v>18</v>
      </c>
      <c r="E33" t="s">
        <v>59</v>
      </c>
      <c r="F33" t="s">
        <v>60</v>
      </c>
      <c r="G33" s="29">
        <v>2</v>
      </c>
      <c r="H33" s="30">
        <v>5.35</v>
      </c>
      <c r="I33" s="30">
        <v>10.7</v>
      </c>
    </row>
    <row r="34" spans="1:9" x14ac:dyDescent="0.2">
      <c r="A34" s="28">
        <v>42557</v>
      </c>
      <c r="B34" t="s">
        <v>57</v>
      </c>
      <c r="C34" t="s">
        <v>58</v>
      </c>
      <c r="D34" t="s">
        <v>18</v>
      </c>
      <c r="E34" t="s">
        <v>59</v>
      </c>
      <c r="F34" t="s">
        <v>60</v>
      </c>
      <c r="G34" s="29">
        <v>1</v>
      </c>
      <c r="H34" s="30">
        <v>5.35</v>
      </c>
      <c r="I34" s="30">
        <v>5.35</v>
      </c>
    </row>
    <row r="35" spans="1:9" x14ac:dyDescent="0.2">
      <c r="A35" s="28">
        <v>42558</v>
      </c>
      <c r="B35" t="s">
        <v>41</v>
      </c>
      <c r="C35" t="s">
        <v>42</v>
      </c>
      <c r="D35" t="s">
        <v>18</v>
      </c>
      <c r="E35" t="s">
        <v>43</v>
      </c>
      <c r="F35" t="s">
        <v>44</v>
      </c>
      <c r="G35" s="29">
        <v>1</v>
      </c>
      <c r="H35" s="30">
        <v>7.3</v>
      </c>
      <c r="I35" s="30">
        <v>7.3</v>
      </c>
    </row>
    <row r="36" spans="1:9" x14ac:dyDescent="0.2">
      <c r="A36" s="28">
        <v>42558</v>
      </c>
      <c r="B36" t="s">
        <v>29</v>
      </c>
      <c r="C36" t="s">
        <v>30</v>
      </c>
      <c r="D36" t="s">
        <v>18</v>
      </c>
      <c r="E36" t="s">
        <v>31</v>
      </c>
      <c r="F36" t="s">
        <v>32</v>
      </c>
      <c r="G36" s="29">
        <v>1</v>
      </c>
      <c r="H36" s="30">
        <v>7.95</v>
      </c>
      <c r="I36" s="30">
        <v>7.95</v>
      </c>
    </row>
    <row r="37" spans="1:9" x14ac:dyDescent="0.2">
      <c r="A37" s="28">
        <v>42558</v>
      </c>
      <c r="B37" t="s">
        <v>45</v>
      </c>
      <c r="C37" t="s">
        <v>46</v>
      </c>
      <c r="D37" t="s">
        <v>18</v>
      </c>
      <c r="E37" t="s">
        <v>47</v>
      </c>
      <c r="F37" t="s">
        <v>48</v>
      </c>
      <c r="G37" s="29">
        <v>1</v>
      </c>
      <c r="H37" s="30">
        <v>10.35</v>
      </c>
      <c r="I37" s="30">
        <v>10.35</v>
      </c>
    </row>
    <row r="38" spans="1:9" x14ac:dyDescent="0.2">
      <c r="A38" s="28">
        <v>42558</v>
      </c>
      <c r="B38" t="s">
        <v>57</v>
      </c>
      <c r="C38" t="s">
        <v>58</v>
      </c>
      <c r="D38" t="s">
        <v>18</v>
      </c>
      <c r="E38" t="s">
        <v>59</v>
      </c>
      <c r="F38" t="s">
        <v>60</v>
      </c>
      <c r="G38" s="29">
        <v>1</v>
      </c>
      <c r="H38" s="30">
        <v>5.35</v>
      </c>
      <c r="I38" s="30">
        <v>5.35</v>
      </c>
    </row>
    <row r="39" spans="1:9" x14ac:dyDescent="0.2">
      <c r="A39" s="28">
        <v>42559</v>
      </c>
      <c r="B39" t="s">
        <v>41</v>
      </c>
      <c r="C39" t="s">
        <v>42</v>
      </c>
      <c r="D39" t="s">
        <v>18</v>
      </c>
      <c r="E39" t="s">
        <v>43</v>
      </c>
      <c r="F39" t="s">
        <v>44</v>
      </c>
      <c r="G39" s="29">
        <v>1</v>
      </c>
      <c r="H39" s="30">
        <v>7.3</v>
      </c>
      <c r="I39" s="30">
        <v>7.3</v>
      </c>
    </row>
    <row r="40" spans="1:9" x14ac:dyDescent="0.2">
      <c r="A40" s="28">
        <v>42559</v>
      </c>
      <c r="B40" t="s">
        <v>85</v>
      </c>
      <c r="C40" t="s">
        <v>86</v>
      </c>
      <c r="D40" t="s">
        <v>18</v>
      </c>
      <c r="E40" t="s">
        <v>87</v>
      </c>
      <c r="F40" t="s">
        <v>88</v>
      </c>
      <c r="G40" s="29">
        <v>1</v>
      </c>
      <c r="H40" s="30">
        <v>7.2</v>
      </c>
      <c r="I40" s="30">
        <v>7.2</v>
      </c>
    </row>
    <row r="41" spans="1:9" x14ac:dyDescent="0.2">
      <c r="A41" s="28">
        <v>42559</v>
      </c>
      <c r="B41" t="s">
        <v>57</v>
      </c>
      <c r="C41" t="s">
        <v>58</v>
      </c>
      <c r="D41" t="s">
        <v>18</v>
      </c>
      <c r="E41" t="s">
        <v>59</v>
      </c>
      <c r="F41" t="s">
        <v>60</v>
      </c>
      <c r="G41" s="29">
        <v>1</v>
      </c>
      <c r="H41" s="30">
        <v>5.35</v>
      </c>
      <c r="I41" s="30">
        <v>5.35</v>
      </c>
    </row>
    <row r="42" spans="1:9" x14ac:dyDescent="0.2">
      <c r="A42" s="28">
        <v>42560</v>
      </c>
      <c r="B42" t="s">
        <v>57</v>
      </c>
      <c r="C42" t="s">
        <v>58</v>
      </c>
      <c r="D42" t="s">
        <v>18</v>
      </c>
      <c r="E42" t="s">
        <v>59</v>
      </c>
      <c r="F42" t="s">
        <v>60</v>
      </c>
      <c r="G42" s="29">
        <v>1</v>
      </c>
      <c r="H42" s="30">
        <v>5.35</v>
      </c>
      <c r="I42" s="30">
        <v>5.35</v>
      </c>
    </row>
    <row r="43" spans="1:9" x14ac:dyDescent="0.2">
      <c r="A43" s="28">
        <v>42560</v>
      </c>
      <c r="B43" t="s">
        <v>69</v>
      </c>
      <c r="C43" t="s">
        <v>70</v>
      </c>
      <c r="D43" t="s">
        <v>18</v>
      </c>
      <c r="E43" t="s">
        <v>71</v>
      </c>
      <c r="F43" t="s">
        <v>72</v>
      </c>
      <c r="G43" s="29">
        <v>4</v>
      </c>
      <c r="H43" s="30">
        <v>14.9</v>
      </c>
      <c r="I43" s="30">
        <v>59.6</v>
      </c>
    </row>
    <row r="44" spans="1:9" x14ac:dyDescent="0.2">
      <c r="A44" s="28">
        <v>42560</v>
      </c>
      <c r="B44" t="s">
        <v>89</v>
      </c>
      <c r="C44" t="s">
        <v>90</v>
      </c>
      <c r="D44" t="s">
        <v>18</v>
      </c>
      <c r="E44" t="s">
        <v>91</v>
      </c>
      <c r="F44" t="s">
        <v>92</v>
      </c>
      <c r="G44" s="29">
        <v>1</v>
      </c>
      <c r="H44" s="30">
        <v>14.2</v>
      </c>
      <c r="I44" s="30">
        <v>14.2</v>
      </c>
    </row>
    <row r="45" spans="1:9" x14ac:dyDescent="0.2">
      <c r="A45" s="28">
        <v>42560</v>
      </c>
      <c r="B45" t="s">
        <v>93</v>
      </c>
      <c r="C45" t="s">
        <v>94</v>
      </c>
      <c r="D45" t="s">
        <v>18</v>
      </c>
      <c r="E45" t="s">
        <v>95</v>
      </c>
      <c r="F45" t="s">
        <v>96</v>
      </c>
      <c r="G45" s="29">
        <v>1</v>
      </c>
      <c r="H45" s="30">
        <v>9.1999999999999993</v>
      </c>
      <c r="I45" s="30">
        <v>9.1999999999999993</v>
      </c>
    </row>
    <row r="46" spans="1:9" x14ac:dyDescent="0.2">
      <c r="A46" s="28">
        <v>42560</v>
      </c>
      <c r="B46" t="s">
        <v>97</v>
      </c>
      <c r="C46" t="s">
        <v>98</v>
      </c>
      <c r="D46" t="s">
        <v>18</v>
      </c>
      <c r="E46" t="s">
        <v>99</v>
      </c>
      <c r="F46" t="s">
        <v>100</v>
      </c>
      <c r="G46" s="29">
        <v>1</v>
      </c>
      <c r="H46" s="30">
        <v>10.6</v>
      </c>
      <c r="I46" s="30">
        <v>10.6</v>
      </c>
    </row>
    <row r="47" spans="1:9" x14ac:dyDescent="0.2">
      <c r="A47" s="28">
        <v>42560</v>
      </c>
      <c r="B47" t="s">
        <v>37</v>
      </c>
      <c r="C47" t="s">
        <v>38</v>
      </c>
      <c r="D47" t="s">
        <v>18</v>
      </c>
      <c r="E47" t="s">
        <v>39</v>
      </c>
      <c r="F47" t="s">
        <v>40</v>
      </c>
      <c r="G47" s="29">
        <v>1</v>
      </c>
      <c r="H47" s="30">
        <v>9.6</v>
      </c>
      <c r="I47" s="30">
        <v>9.6</v>
      </c>
    </row>
    <row r="48" spans="1:9" x14ac:dyDescent="0.2">
      <c r="A48" s="28">
        <v>42560</v>
      </c>
      <c r="B48" t="s">
        <v>57</v>
      </c>
      <c r="C48" t="s">
        <v>58</v>
      </c>
      <c r="D48" t="s">
        <v>18</v>
      </c>
      <c r="E48" t="s">
        <v>59</v>
      </c>
      <c r="F48" t="s">
        <v>60</v>
      </c>
      <c r="G48" s="29">
        <v>1</v>
      </c>
      <c r="H48" s="30">
        <v>5.35</v>
      </c>
      <c r="I48" s="30">
        <v>5.35</v>
      </c>
    </row>
    <row r="49" spans="1:9" x14ac:dyDescent="0.2">
      <c r="A49" s="28">
        <v>42560</v>
      </c>
      <c r="B49" t="s">
        <v>73</v>
      </c>
      <c r="C49" t="s">
        <v>74</v>
      </c>
      <c r="D49" t="s">
        <v>18</v>
      </c>
      <c r="E49" t="s">
        <v>75</v>
      </c>
      <c r="F49" t="s">
        <v>76</v>
      </c>
      <c r="G49" s="29">
        <v>1</v>
      </c>
      <c r="H49" s="30">
        <v>11.2</v>
      </c>
      <c r="I49" s="30">
        <v>11.2</v>
      </c>
    </row>
    <row r="50" spans="1:9" x14ac:dyDescent="0.2">
      <c r="A50" s="28">
        <v>42561</v>
      </c>
      <c r="B50" t="s">
        <v>101</v>
      </c>
      <c r="C50" t="s">
        <v>102</v>
      </c>
      <c r="D50" t="s">
        <v>18</v>
      </c>
      <c r="E50" t="s">
        <v>101</v>
      </c>
      <c r="F50" t="s">
        <v>103</v>
      </c>
      <c r="G50" s="29">
        <v>1</v>
      </c>
      <c r="H50" s="30">
        <v>6.95</v>
      </c>
      <c r="I50" s="30">
        <v>6.95</v>
      </c>
    </row>
    <row r="51" spans="1:9" x14ac:dyDescent="0.2">
      <c r="A51" s="28">
        <v>42561</v>
      </c>
      <c r="B51" t="s">
        <v>33</v>
      </c>
      <c r="C51" t="s">
        <v>34</v>
      </c>
      <c r="D51" t="s">
        <v>18</v>
      </c>
      <c r="E51" t="s">
        <v>35</v>
      </c>
      <c r="F51" t="s">
        <v>36</v>
      </c>
      <c r="G51" s="29">
        <v>1</v>
      </c>
      <c r="H51" s="30">
        <v>17.95</v>
      </c>
      <c r="I51" s="30">
        <v>17.95</v>
      </c>
    </row>
    <row r="52" spans="1:9" x14ac:dyDescent="0.2">
      <c r="A52" s="28">
        <v>42561</v>
      </c>
      <c r="B52" t="s">
        <v>104</v>
      </c>
      <c r="C52" t="s">
        <v>105</v>
      </c>
      <c r="D52" t="s">
        <v>18</v>
      </c>
      <c r="E52" t="s">
        <v>106</v>
      </c>
      <c r="F52" t="s">
        <v>107</v>
      </c>
      <c r="G52" s="29">
        <v>1</v>
      </c>
      <c r="H52" s="30">
        <v>8.1</v>
      </c>
      <c r="I52" s="30">
        <v>8.1</v>
      </c>
    </row>
    <row r="53" spans="1:9" x14ac:dyDescent="0.2">
      <c r="A53" s="28">
        <v>42561</v>
      </c>
      <c r="B53" t="s">
        <v>108</v>
      </c>
      <c r="C53" t="s">
        <v>109</v>
      </c>
      <c r="D53" t="s">
        <v>18</v>
      </c>
      <c r="E53" t="s">
        <v>110</v>
      </c>
      <c r="F53" t="s">
        <v>111</v>
      </c>
      <c r="G53" s="29">
        <v>1</v>
      </c>
      <c r="H53" s="30">
        <v>17.5</v>
      </c>
      <c r="I53" s="30">
        <v>17.5</v>
      </c>
    </row>
    <row r="54" spans="1:9" x14ac:dyDescent="0.2">
      <c r="A54" s="28">
        <v>42561</v>
      </c>
      <c r="B54" t="s">
        <v>29</v>
      </c>
      <c r="C54" t="s">
        <v>30</v>
      </c>
      <c r="D54" t="s">
        <v>18</v>
      </c>
      <c r="E54" t="s">
        <v>31</v>
      </c>
      <c r="F54" t="s">
        <v>32</v>
      </c>
      <c r="G54" s="29">
        <v>1</v>
      </c>
      <c r="H54" s="30">
        <v>7.95</v>
      </c>
      <c r="I54" s="30">
        <v>7.95</v>
      </c>
    </row>
    <row r="55" spans="1:9" x14ac:dyDescent="0.2">
      <c r="A55" s="28">
        <v>42562</v>
      </c>
      <c r="B55" t="s">
        <v>29</v>
      </c>
      <c r="C55" t="s">
        <v>30</v>
      </c>
      <c r="D55" t="s">
        <v>18</v>
      </c>
      <c r="E55" t="s">
        <v>31</v>
      </c>
      <c r="F55" t="s">
        <v>32</v>
      </c>
      <c r="G55" s="29">
        <v>2</v>
      </c>
      <c r="H55" s="30">
        <v>7.95</v>
      </c>
      <c r="I55" s="30">
        <v>15.9</v>
      </c>
    </row>
    <row r="56" spans="1:9" x14ac:dyDescent="0.2">
      <c r="A56" s="28">
        <v>42562</v>
      </c>
      <c r="B56" t="s">
        <v>41</v>
      </c>
      <c r="C56" t="s">
        <v>42</v>
      </c>
      <c r="D56" t="s">
        <v>18</v>
      </c>
      <c r="E56" t="s">
        <v>43</v>
      </c>
      <c r="F56" t="s">
        <v>44</v>
      </c>
      <c r="G56" s="29">
        <v>1</v>
      </c>
      <c r="H56" s="30">
        <v>7.3</v>
      </c>
      <c r="I56" s="30">
        <v>7.3</v>
      </c>
    </row>
    <row r="57" spans="1:9" x14ac:dyDescent="0.2">
      <c r="A57" s="28">
        <v>42563</v>
      </c>
      <c r="B57" t="s">
        <v>112</v>
      </c>
      <c r="C57" t="s">
        <v>113</v>
      </c>
      <c r="D57" t="s">
        <v>18</v>
      </c>
      <c r="E57" t="s">
        <v>114</v>
      </c>
      <c r="F57" t="s">
        <v>115</v>
      </c>
      <c r="G57" s="29">
        <v>1</v>
      </c>
      <c r="H57" s="30">
        <v>5.5</v>
      </c>
      <c r="I57" s="30">
        <v>5.5</v>
      </c>
    </row>
    <row r="58" spans="1:9" x14ac:dyDescent="0.2">
      <c r="A58" s="28">
        <v>42563</v>
      </c>
      <c r="B58" t="s">
        <v>112</v>
      </c>
      <c r="C58" t="s">
        <v>113</v>
      </c>
      <c r="D58" t="s">
        <v>18</v>
      </c>
      <c r="E58" t="s">
        <v>114</v>
      </c>
      <c r="F58" t="s">
        <v>115</v>
      </c>
      <c r="G58" s="29">
        <v>1</v>
      </c>
      <c r="H58" s="30">
        <v>5.5</v>
      </c>
      <c r="I58" s="30">
        <v>5.5</v>
      </c>
    </row>
    <row r="59" spans="1:9" x14ac:dyDescent="0.2">
      <c r="A59" s="28">
        <v>42563</v>
      </c>
      <c r="B59" t="s">
        <v>41</v>
      </c>
      <c r="C59" t="s">
        <v>42</v>
      </c>
      <c r="D59" t="s">
        <v>18</v>
      </c>
      <c r="E59" t="s">
        <v>43</v>
      </c>
      <c r="F59" t="s">
        <v>44</v>
      </c>
      <c r="G59" s="29">
        <v>1</v>
      </c>
      <c r="H59" s="30">
        <v>7.3</v>
      </c>
      <c r="I59" s="30">
        <v>7.3</v>
      </c>
    </row>
    <row r="60" spans="1:9" x14ac:dyDescent="0.2">
      <c r="A60" s="28">
        <v>42564</v>
      </c>
      <c r="B60" t="s">
        <v>101</v>
      </c>
      <c r="C60" t="s">
        <v>102</v>
      </c>
      <c r="D60" t="s">
        <v>18</v>
      </c>
      <c r="E60" t="s">
        <v>101</v>
      </c>
      <c r="F60" t="s">
        <v>103</v>
      </c>
      <c r="G60" s="29">
        <v>1</v>
      </c>
      <c r="H60" s="30">
        <v>6.95</v>
      </c>
      <c r="I60" s="30">
        <v>6.95</v>
      </c>
    </row>
    <row r="61" spans="1:9" x14ac:dyDescent="0.2">
      <c r="A61" s="28">
        <v>42564</v>
      </c>
      <c r="B61" t="s">
        <v>37</v>
      </c>
      <c r="C61" t="s">
        <v>38</v>
      </c>
      <c r="D61" t="s">
        <v>18</v>
      </c>
      <c r="E61" t="s">
        <v>39</v>
      </c>
      <c r="F61" t="s">
        <v>40</v>
      </c>
      <c r="G61" s="29">
        <v>2</v>
      </c>
      <c r="H61" s="30">
        <v>9.6</v>
      </c>
      <c r="I61" s="30">
        <v>19.2</v>
      </c>
    </row>
    <row r="62" spans="1:9" x14ac:dyDescent="0.2">
      <c r="A62" s="28">
        <v>42565</v>
      </c>
      <c r="B62" t="s">
        <v>77</v>
      </c>
      <c r="C62" t="s">
        <v>78</v>
      </c>
      <c r="D62" t="s">
        <v>18</v>
      </c>
      <c r="E62" t="s">
        <v>79</v>
      </c>
      <c r="F62" t="s">
        <v>80</v>
      </c>
      <c r="G62" s="29">
        <v>1</v>
      </c>
      <c r="H62" s="30">
        <v>16.399999999999999</v>
      </c>
      <c r="I62" s="30">
        <v>16.399999999999999</v>
      </c>
    </row>
    <row r="63" spans="1:9" x14ac:dyDescent="0.2">
      <c r="A63" s="28">
        <v>42565</v>
      </c>
      <c r="B63" t="s">
        <v>116</v>
      </c>
      <c r="C63" t="s">
        <v>117</v>
      </c>
      <c r="D63" t="s">
        <v>18</v>
      </c>
      <c r="E63" t="s">
        <v>118</v>
      </c>
      <c r="F63" t="s">
        <v>119</v>
      </c>
      <c r="G63" s="29">
        <v>1</v>
      </c>
      <c r="H63" s="30">
        <v>13.25</v>
      </c>
      <c r="I63" s="30">
        <v>13.25</v>
      </c>
    </row>
    <row r="64" spans="1:9" x14ac:dyDescent="0.2">
      <c r="A64" s="28">
        <v>42565</v>
      </c>
      <c r="B64" t="s">
        <v>57</v>
      </c>
      <c r="C64" t="s">
        <v>58</v>
      </c>
      <c r="D64" t="s">
        <v>18</v>
      </c>
      <c r="E64" t="s">
        <v>59</v>
      </c>
      <c r="F64" t="s">
        <v>60</v>
      </c>
      <c r="G64" s="29">
        <v>3</v>
      </c>
      <c r="H64" s="30">
        <v>5.35</v>
      </c>
      <c r="I64" s="30">
        <v>16.05</v>
      </c>
    </row>
    <row r="65" spans="1:9" x14ac:dyDescent="0.2">
      <c r="A65" s="28">
        <v>42565</v>
      </c>
      <c r="B65" t="s">
        <v>120</v>
      </c>
      <c r="C65" t="s">
        <v>121</v>
      </c>
      <c r="D65" t="s">
        <v>18</v>
      </c>
      <c r="E65" t="s">
        <v>122</v>
      </c>
      <c r="F65" t="s">
        <v>123</v>
      </c>
      <c r="G65" s="29">
        <v>1</v>
      </c>
      <c r="H65" s="30">
        <v>14.95</v>
      </c>
      <c r="I65" s="30">
        <v>14.95</v>
      </c>
    </row>
    <row r="66" spans="1:9" x14ac:dyDescent="0.2">
      <c r="A66" s="28">
        <v>42565</v>
      </c>
      <c r="B66" t="s">
        <v>41</v>
      </c>
      <c r="C66" t="s">
        <v>42</v>
      </c>
      <c r="D66" t="s">
        <v>18</v>
      </c>
      <c r="E66" t="s">
        <v>43</v>
      </c>
      <c r="F66" t="s">
        <v>44</v>
      </c>
      <c r="G66" s="29">
        <v>1</v>
      </c>
      <c r="H66" s="30">
        <v>7.3</v>
      </c>
      <c r="I66" s="30">
        <v>7.3</v>
      </c>
    </row>
    <row r="67" spans="1:9" x14ac:dyDescent="0.2">
      <c r="A67" s="28">
        <v>42566</v>
      </c>
      <c r="B67" t="s">
        <v>57</v>
      </c>
      <c r="C67" t="s">
        <v>58</v>
      </c>
      <c r="D67" t="s">
        <v>18</v>
      </c>
      <c r="E67" t="s">
        <v>59</v>
      </c>
      <c r="F67" t="s">
        <v>60</v>
      </c>
      <c r="G67" s="29">
        <v>1</v>
      </c>
      <c r="H67" s="30">
        <v>5.35</v>
      </c>
      <c r="I67" s="30">
        <v>5.35</v>
      </c>
    </row>
    <row r="68" spans="1:9" x14ac:dyDescent="0.2">
      <c r="A68" s="28">
        <v>42566</v>
      </c>
      <c r="B68" t="s">
        <v>41</v>
      </c>
      <c r="C68" t="s">
        <v>42</v>
      </c>
      <c r="D68" t="s">
        <v>18</v>
      </c>
      <c r="E68" t="s">
        <v>43</v>
      </c>
      <c r="F68" t="s">
        <v>44</v>
      </c>
      <c r="G68" s="29">
        <v>2</v>
      </c>
      <c r="H68" s="30">
        <v>7.3</v>
      </c>
      <c r="I68" s="30">
        <v>14.6</v>
      </c>
    </row>
    <row r="69" spans="1:9" x14ac:dyDescent="0.2">
      <c r="A69" s="28">
        <v>42566</v>
      </c>
      <c r="B69" t="s">
        <v>29</v>
      </c>
      <c r="C69" t="s">
        <v>30</v>
      </c>
      <c r="D69" t="s">
        <v>18</v>
      </c>
      <c r="E69" t="s">
        <v>31</v>
      </c>
      <c r="F69" t="s">
        <v>32</v>
      </c>
      <c r="G69" s="29">
        <v>3</v>
      </c>
      <c r="H69" s="30">
        <v>7.95</v>
      </c>
      <c r="I69" s="30">
        <v>23.85</v>
      </c>
    </row>
    <row r="70" spans="1:9" x14ac:dyDescent="0.2">
      <c r="A70" s="28">
        <v>42566</v>
      </c>
      <c r="B70" t="s">
        <v>57</v>
      </c>
      <c r="C70" t="s">
        <v>58</v>
      </c>
      <c r="D70" t="s">
        <v>18</v>
      </c>
      <c r="E70" t="s">
        <v>59</v>
      </c>
      <c r="F70" t="s">
        <v>60</v>
      </c>
      <c r="G70" s="29">
        <v>3</v>
      </c>
      <c r="H70" s="30">
        <v>5.35</v>
      </c>
      <c r="I70" s="30">
        <v>16.05</v>
      </c>
    </row>
    <row r="71" spans="1:9" x14ac:dyDescent="0.2">
      <c r="A71" s="28">
        <v>42566</v>
      </c>
      <c r="B71" t="s">
        <v>124</v>
      </c>
      <c r="C71" t="s">
        <v>125</v>
      </c>
      <c r="D71" t="s">
        <v>18</v>
      </c>
      <c r="E71" t="s">
        <v>126</v>
      </c>
      <c r="F71" t="s">
        <v>127</v>
      </c>
      <c r="G71" s="29">
        <v>1</v>
      </c>
      <c r="H71" s="30">
        <v>9.1</v>
      </c>
      <c r="I71" s="30">
        <v>9.1</v>
      </c>
    </row>
    <row r="72" spans="1:9" x14ac:dyDescent="0.2">
      <c r="A72" s="28">
        <v>42566</v>
      </c>
      <c r="B72" t="s">
        <v>41</v>
      </c>
      <c r="C72" t="s">
        <v>42</v>
      </c>
      <c r="D72" t="s">
        <v>18</v>
      </c>
      <c r="E72" t="s">
        <v>43</v>
      </c>
      <c r="F72" t="s">
        <v>44</v>
      </c>
      <c r="G72" s="29">
        <v>1</v>
      </c>
      <c r="H72" s="30">
        <v>7.3</v>
      </c>
      <c r="I72" s="30">
        <v>7.3</v>
      </c>
    </row>
    <row r="73" spans="1:9" x14ac:dyDescent="0.2">
      <c r="A73" s="28">
        <v>42566</v>
      </c>
      <c r="B73" t="s">
        <v>29</v>
      </c>
      <c r="C73" t="s">
        <v>30</v>
      </c>
      <c r="D73" t="s">
        <v>18</v>
      </c>
      <c r="E73" t="s">
        <v>31</v>
      </c>
      <c r="F73" t="s">
        <v>32</v>
      </c>
      <c r="G73" s="29">
        <v>1</v>
      </c>
      <c r="H73" s="30">
        <v>7.95</v>
      </c>
      <c r="I73" s="30">
        <v>7.95</v>
      </c>
    </row>
    <row r="74" spans="1:9" x14ac:dyDescent="0.2">
      <c r="A74" s="28">
        <v>42566</v>
      </c>
      <c r="B74" t="s">
        <v>73</v>
      </c>
      <c r="C74" t="s">
        <v>74</v>
      </c>
      <c r="D74" t="s">
        <v>18</v>
      </c>
      <c r="E74" t="s">
        <v>75</v>
      </c>
      <c r="F74" t="s">
        <v>76</v>
      </c>
      <c r="G74" s="29">
        <v>1</v>
      </c>
      <c r="H74" s="30">
        <v>11.2</v>
      </c>
      <c r="I74" s="30">
        <v>11.2</v>
      </c>
    </row>
    <row r="75" spans="1:9" x14ac:dyDescent="0.2">
      <c r="A75" s="28">
        <v>42566</v>
      </c>
      <c r="B75" t="s">
        <v>116</v>
      </c>
      <c r="C75" t="s">
        <v>117</v>
      </c>
      <c r="D75" t="s">
        <v>18</v>
      </c>
      <c r="E75" t="s">
        <v>118</v>
      </c>
      <c r="F75" t="s">
        <v>119</v>
      </c>
      <c r="G75" s="29">
        <v>1</v>
      </c>
      <c r="H75" s="30">
        <v>13.25</v>
      </c>
      <c r="I75" s="30">
        <v>13.25</v>
      </c>
    </row>
    <row r="76" spans="1:9" x14ac:dyDescent="0.2">
      <c r="A76" s="28">
        <v>42566</v>
      </c>
      <c r="B76" t="s">
        <v>45</v>
      </c>
      <c r="C76" t="s">
        <v>46</v>
      </c>
      <c r="D76" t="s">
        <v>18</v>
      </c>
      <c r="E76" t="s">
        <v>47</v>
      </c>
      <c r="F76" t="s">
        <v>48</v>
      </c>
      <c r="G76" s="29">
        <v>1</v>
      </c>
      <c r="H76" s="30">
        <v>10.35</v>
      </c>
      <c r="I76" s="30">
        <v>10.35</v>
      </c>
    </row>
    <row r="77" spans="1:9" x14ac:dyDescent="0.2">
      <c r="A77" s="28">
        <v>42566</v>
      </c>
      <c r="B77" t="s">
        <v>69</v>
      </c>
      <c r="C77" t="s">
        <v>70</v>
      </c>
      <c r="D77" t="s">
        <v>18</v>
      </c>
      <c r="E77" t="s">
        <v>71</v>
      </c>
      <c r="F77" t="s">
        <v>72</v>
      </c>
      <c r="G77" s="29">
        <v>1</v>
      </c>
      <c r="H77" s="30">
        <v>14.9</v>
      </c>
      <c r="I77" s="30">
        <v>14.9</v>
      </c>
    </row>
    <row r="78" spans="1:9" x14ac:dyDescent="0.2">
      <c r="A78" s="28">
        <v>42568</v>
      </c>
      <c r="B78" t="s">
        <v>112</v>
      </c>
      <c r="C78" t="s">
        <v>113</v>
      </c>
      <c r="D78" t="s">
        <v>18</v>
      </c>
      <c r="E78" t="s">
        <v>114</v>
      </c>
      <c r="F78" t="s">
        <v>115</v>
      </c>
      <c r="G78" s="29">
        <v>2</v>
      </c>
      <c r="H78" s="30">
        <v>5.5</v>
      </c>
      <c r="I78" s="30">
        <v>11</v>
      </c>
    </row>
    <row r="79" spans="1:9" x14ac:dyDescent="0.2">
      <c r="A79" s="28">
        <v>42568</v>
      </c>
      <c r="B79" t="s">
        <v>41</v>
      </c>
      <c r="C79" t="s">
        <v>42</v>
      </c>
      <c r="D79" t="s">
        <v>18</v>
      </c>
      <c r="E79" t="s">
        <v>43</v>
      </c>
      <c r="F79" t="s">
        <v>44</v>
      </c>
      <c r="G79" s="29">
        <v>1</v>
      </c>
      <c r="H79" s="30">
        <v>7.3</v>
      </c>
      <c r="I79" s="30">
        <v>7.3</v>
      </c>
    </row>
    <row r="80" spans="1:9" x14ac:dyDescent="0.2">
      <c r="A80" s="28">
        <v>42568</v>
      </c>
      <c r="B80" t="s">
        <v>37</v>
      </c>
      <c r="C80" t="s">
        <v>38</v>
      </c>
      <c r="D80" t="s">
        <v>18</v>
      </c>
      <c r="E80" t="s">
        <v>39</v>
      </c>
      <c r="F80" t="s">
        <v>40</v>
      </c>
      <c r="G80" s="29">
        <v>1</v>
      </c>
      <c r="H80" s="30">
        <v>9.6</v>
      </c>
      <c r="I80" s="30">
        <v>9.6</v>
      </c>
    </row>
    <row r="81" spans="1:9" x14ac:dyDescent="0.2">
      <c r="A81" s="28">
        <v>42568</v>
      </c>
      <c r="B81" t="s">
        <v>57</v>
      </c>
      <c r="C81" t="s">
        <v>58</v>
      </c>
      <c r="D81" t="s">
        <v>18</v>
      </c>
      <c r="E81" t="s">
        <v>59</v>
      </c>
      <c r="F81" t="s">
        <v>60</v>
      </c>
      <c r="G81" s="29">
        <v>3</v>
      </c>
      <c r="H81" s="30">
        <v>5.35</v>
      </c>
      <c r="I81" s="30">
        <v>16.05</v>
      </c>
    </row>
    <row r="82" spans="1:9" x14ac:dyDescent="0.2">
      <c r="A82" s="28">
        <v>42569</v>
      </c>
      <c r="B82" t="s">
        <v>128</v>
      </c>
      <c r="C82" t="s">
        <v>129</v>
      </c>
      <c r="D82" t="s">
        <v>18</v>
      </c>
      <c r="E82" t="s">
        <v>130</v>
      </c>
      <c r="F82" t="s">
        <v>131</v>
      </c>
      <c r="G82" s="29">
        <v>1</v>
      </c>
      <c r="H82" s="30">
        <v>7.95</v>
      </c>
      <c r="I82" s="30">
        <v>7.95</v>
      </c>
    </row>
    <row r="83" spans="1:9" x14ac:dyDescent="0.2">
      <c r="A83" s="28">
        <v>42569</v>
      </c>
      <c r="B83" t="s">
        <v>69</v>
      </c>
      <c r="C83" t="s">
        <v>70</v>
      </c>
      <c r="D83" t="s">
        <v>18</v>
      </c>
      <c r="E83" t="s">
        <v>71</v>
      </c>
      <c r="F83" t="s">
        <v>72</v>
      </c>
      <c r="G83" s="29">
        <v>1</v>
      </c>
      <c r="H83" s="30">
        <v>14.9</v>
      </c>
      <c r="I83" s="30">
        <v>14.9</v>
      </c>
    </row>
    <row r="84" spans="1:9" x14ac:dyDescent="0.2">
      <c r="A84" s="28">
        <v>42569</v>
      </c>
      <c r="B84" t="s">
        <v>61</v>
      </c>
      <c r="C84" t="s">
        <v>62</v>
      </c>
      <c r="D84" t="s">
        <v>18</v>
      </c>
      <c r="E84" t="s">
        <v>63</v>
      </c>
      <c r="F84" t="s">
        <v>64</v>
      </c>
      <c r="G84" s="29">
        <v>1</v>
      </c>
      <c r="H84" s="30">
        <v>11.95</v>
      </c>
      <c r="I84" s="30">
        <v>11.95</v>
      </c>
    </row>
    <row r="85" spans="1:9" x14ac:dyDescent="0.2">
      <c r="A85" s="28">
        <v>42569</v>
      </c>
      <c r="B85" t="s">
        <v>57</v>
      </c>
      <c r="C85" t="s">
        <v>58</v>
      </c>
      <c r="D85" t="s">
        <v>18</v>
      </c>
      <c r="E85" t="s">
        <v>59</v>
      </c>
      <c r="F85" t="s">
        <v>60</v>
      </c>
      <c r="G85" s="29">
        <v>2</v>
      </c>
      <c r="H85" s="30">
        <v>5.35</v>
      </c>
      <c r="I85" s="30">
        <v>10.7</v>
      </c>
    </row>
    <row r="86" spans="1:9" x14ac:dyDescent="0.2">
      <c r="A86" s="28">
        <v>42569</v>
      </c>
      <c r="B86" t="s">
        <v>57</v>
      </c>
      <c r="C86" t="s">
        <v>58</v>
      </c>
      <c r="D86" t="s">
        <v>18</v>
      </c>
      <c r="E86" t="s">
        <v>59</v>
      </c>
      <c r="F86" t="s">
        <v>60</v>
      </c>
      <c r="G86" s="29">
        <v>1</v>
      </c>
      <c r="H86" s="30">
        <v>5.35</v>
      </c>
      <c r="I86" s="30">
        <v>5.35</v>
      </c>
    </row>
    <row r="87" spans="1:9" x14ac:dyDescent="0.2">
      <c r="A87" s="28">
        <v>42569</v>
      </c>
      <c r="B87" t="s">
        <v>29</v>
      </c>
      <c r="C87" t="s">
        <v>30</v>
      </c>
      <c r="D87" t="s">
        <v>18</v>
      </c>
      <c r="E87" t="s">
        <v>31</v>
      </c>
      <c r="F87" t="s">
        <v>32</v>
      </c>
      <c r="G87" s="29">
        <v>1</v>
      </c>
      <c r="H87" s="30">
        <v>7.95</v>
      </c>
      <c r="I87" s="30">
        <v>7.95</v>
      </c>
    </row>
    <row r="88" spans="1:9" x14ac:dyDescent="0.2">
      <c r="A88" s="28">
        <v>42570</v>
      </c>
      <c r="B88" t="s">
        <v>37</v>
      </c>
      <c r="C88" t="s">
        <v>38</v>
      </c>
      <c r="D88" t="s">
        <v>18</v>
      </c>
      <c r="E88" t="s">
        <v>39</v>
      </c>
      <c r="F88" t="s">
        <v>40</v>
      </c>
      <c r="G88" s="29">
        <v>1</v>
      </c>
      <c r="H88" s="30">
        <v>9.6</v>
      </c>
      <c r="I88" s="30">
        <v>9.6</v>
      </c>
    </row>
    <row r="89" spans="1:9" x14ac:dyDescent="0.2">
      <c r="A89" s="28">
        <v>42570</v>
      </c>
      <c r="B89" t="s">
        <v>41</v>
      </c>
      <c r="C89" t="s">
        <v>42</v>
      </c>
      <c r="D89" t="s">
        <v>18</v>
      </c>
      <c r="E89" t="s">
        <v>43</v>
      </c>
      <c r="F89" t="s">
        <v>44</v>
      </c>
      <c r="G89" s="29">
        <v>1</v>
      </c>
      <c r="H89" s="30">
        <v>7.3</v>
      </c>
      <c r="I89" s="30">
        <v>7.3</v>
      </c>
    </row>
    <row r="90" spans="1:9" x14ac:dyDescent="0.2">
      <c r="A90" s="28">
        <v>42570</v>
      </c>
      <c r="B90" t="s">
        <v>104</v>
      </c>
      <c r="C90" t="s">
        <v>105</v>
      </c>
      <c r="D90" t="s">
        <v>18</v>
      </c>
      <c r="E90" t="s">
        <v>106</v>
      </c>
      <c r="F90" t="s">
        <v>107</v>
      </c>
      <c r="G90" s="29">
        <v>1</v>
      </c>
      <c r="H90" s="30">
        <v>8.1</v>
      </c>
      <c r="I90" s="30">
        <v>8.1</v>
      </c>
    </row>
    <row r="91" spans="1:9" x14ac:dyDescent="0.2">
      <c r="A91" s="28">
        <v>42570</v>
      </c>
      <c r="B91" t="s">
        <v>57</v>
      </c>
      <c r="C91" t="s">
        <v>58</v>
      </c>
      <c r="D91" t="s">
        <v>18</v>
      </c>
      <c r="E91" t="s">
        <v>59</v>
      </c>
      <c r="F91" t="s">
        <v>60</v>
      </c>
      <c r="G91" s="29">
        <v>1</v>
      </c>
      <c r="H91" s="30">
        <v>5.35</v>
      </c>
      <c r="I91" s="30">
        <v>5.35</v>
      </c>
    </row>
    <row r="92" spans="1:9" x14ac:dyDescent="0.2">
      <c r="A92" s="28">
        <v>42570</v>
      </c>
      <c r="B92" t="s">
        <v>132</v>
      </c>
      <c r="C92" t="s">
        <v>133</v>
      </c>
      <c r="D92" t="s">
        <v>18</v>
      </c>
      <c r="E92" t="s">
        <v>132</v>
      </c>
      <c r="F92" t="s">
        <v>134</v>
      </c>
      <c r="G92" s="29">
        <v>1</v>
      </c>
      <c r="H92" s="30">
        <v>6.25</v>
      </c>
      <c r="I92" s="30">
        <v>6.25</v>
      </c>
    </row>
    <row r="93" spans="1:9" x14ac:dyDescent="0.2">
      <c r="A93" s="28">
        <v>42570</v>
      </c>
      <c r="B93" t="s">
        <v>124</v>
      </c>
      <c r="C93" t="s">
        <v>125</v>
      </c>
      <c r="D93" t="s">
        <v>18</v>
      </c>
      <c r="E93" t="s">
        <v>126</v>
      </c>
      <c r="F93" t="s">
        <v>127</v>
      </c>
      <c r="G93" s="29">
        <v>1</v>
      </c>
      <c r="H93" s="30">
        <v>9.1</v>
      </c>
      <c r="I93" s="30">
        <v>9.1</v>
      </c>
    </row>
    <row r="94" spans="1:9" x14ac:dyDescent="0.2">
      <c r="A94" s="28">
        <v>42571</v>
      </c>
      <c r="B94" t="s">
        <v>57</v>
      </c>
      <c r="C94" t="s">
        <v>58</v>
      </c>
      <c r="D94" t="s">
        <v>18</v>
      </c>
      <c r="E94" t="s">
        <v>59</v>
      </c>
      <c r="F94" t="s">
        <v>60</v>
      </c>
      <c r="G94" s="29">
        <v>1</v>
      </c>
      <c r="H94" s="30">
        <v>5.35</v>
      </c>
      <c r="I94" s="30">
        <v>5.35</v>
      </c>
    </row>
    <row r="95" spans="1:9" x14ac:dyDescent="0.2">
      <c r="A95" s="28">
        <v>42571</v>
      </c>
      <c r="B95" t="s">
        <v>85</v>
      </c>
      <c r="C95" t="s">
        <v>86</v>
      </c>
      <c r="D95" t="s">
        <v>18</v>
      </c>
      <c r="E95" t="s">
        <v>87</v>
      </c>
      <c r="F95" t="s">
        <v>88</v>
      </c>
      <c r="G95" s="29">
        <v>1</v>
      </c>
      <c r="H95" s="30">
        <v>7.2</v>
      </c>
      <c r="I95" s="30">
        <v>7.2</v>
      </c>
    </row>
    <row r="96" spans="1:9" x14ac:dyDescent="0.2">
      <c r="A96" s="28">
        <v>42571</v>
      </c>
      <c r="B96" t="s">
        <v>57</v>
      </c>
      <c r="C96" t="s">
        <v>58</v>
      </c>
      <c r="D96" t="s">
        <v>18</v>
      </c>
      <c r="E96" t="s">
        <v>59</v>
      </c>
      <c r="F96" t="s">
        <v>60</v>
      </c>
      <c r="G96" s="29">
        <v>2</v>
      </c>
      <c r="H96" s="30">
        <v>5.35</v>
      </c>
      <c r="I96" s="30">
        <v>10.7</v>
      </c>
    </row>
    <row r="97" spans="1:9" x14ac:dyDescent="0.2">
      <c r="A97" s="28">
        <v>42572</v>
      </c>
      <c r="B97" t="s">
        <v>41</v>
      </c>
      <c r="C97" t="s">
        <v>42</v>
      </c>
      <c r="D97" t="s">
        <v>18</v>
      </c>
      <c r="E97" t="s">
        <v>43</v>
      </c>
      <c r="F97" t="s">
        <v>44</v>
      </c>
      <c r="G97" s="29">
        <v>1</v>
      </c>
      <c r="H97" s="30">
        <v>7.3</v>
      </c>
      <c r="I97" s="30">
        <v>7.3</v>
      </c>
    </row>
    <row r="98" spans="1:9" x14ac:dyDescent="0.2">
      <c r="A98" s="28">
        <v>42572</v>
      </c>
      <c r="B98" t="s">
        <v>57</v>
      </c>
      <c r="C98" t="s">
        <v>58</v>
      </c>
      <c r="D98" t="s">
        <v>18</v>
      </c>
      <c r="E98" t="s">
        <v>59</v>
      </c>
      <c r="F98" t="s">
        <v>60</v>
      </c>
      <c r="G98" s="29">
        <v>1</v>
      </c>
      <c r="H98" s="30">
        <v>5.35</v>
      </c>
      <c r="I98" s="30">
        <v>5.35</v>
      </c>
    </row>
    <row r="99" spans="1:9" x14ac:dyDescent="0.2">
      <c r="A99" s="28">
        <v>42572</v>
      </c>
      <c r="B99" t="s">
        <v>57</v>
      </c>
      <c r="C99" t="s">
        <v>58</v>
      </c>
      <c r="D99" t="s">
        <v>18</v>
      </c>
      <c r="E99" t="s">
        <v>59</v>
      </c>
      <c r="F99" t="s">
        <v>60</v>
      </c>
      <c r="G99" s="29">
        <v>1</v>
      </c>
      <c r="H99" s="30">
        <v>5.35</v>
      </c>
      <c r="I99" s="30">
        <v>5.35</v>
      </c>
    </row>
    <row r="100" spans="1:9" x14ac:dyDescent="0.2">
      <c r="A100" s="28">
        <v>42573</v>
      </c>
      <c r="B100" t="s">
        <v>29</v>
      </c>
      <c r="C100" t="s">
        <v>30</v>
      </c>
      <c r="D100" t="s">
        <v>18</v>
      </c>
      <c r="E100" t="s">
        <v>31</v>
      </c>
      <c r="F100" t="s">
        <v>32</v>
      </c>
      <c r="G100" s="29">
        <v>1</v>
      </c>
      <c r="H100" s="30">
        <v>7.95</v>
      </c>
      <c r="I100" s="30">
        <v>7.95</v>
      </c>
    </row>
    <row r="101" spans="1:9" x14ac:dyDescent="0.2">
      <c r="A101" s="28">
        <v>42573</v>
      </c>
      <c r="B101" t="s">
        <v>69</v>
      </c>
      <c r="C101" t="s">
        <v>70</v>
      </c>
      <c r="D101" t="s">
        <v>18</v>
      </c>
      <c r="E101" t="s">
        <v>71</v>
      </c>
      <c r="F101" t="s">
        <v>72</v>
      </c>
      <c r="G101" s="29">
        <v>1</v>
      </c>
      <c r="H101" s="30">
        <v>14.9</v>
      </c>
      <c r="I101" s="30">
        <v>14.9</v>
      </c>
    </row>
    <row r="102" spans="1:9" x14ac:dyDescent="0.2">
      <c r="A102" s="28">
        <v>42573</v>
      </c>
      <c r="B102" t="s">
        <v>57</v>
      </c>
      <c r="C102" t="s">
        <v>58</v>
      </c>
      <c r="D102" t="s">
        <v>18</v>
      </c>
      <c r="E102" t="s">
        <v>59</v>
      </c>
      <c r="F102" t="s">
        <v>60</v>
      </c>
      <c r="G102" s="29">
        <v>1</v>
      </c>
      <c r="H102" s="30">
        <v>5.35</v>
      </c>
      <c r="I102" s="30">
        <v>5.35</v>
      </c>
    </row>
    <row r="103" spans="1:9" x14ac:dyDescent="0.2">
      <c r="A103" s="28">
        <v>42573</v>
      </c>
      <c r="B103" t="s">
        <v>37</v>
      </c>
      <c r="C103" t="s">
        <v>38</v>
      </c>
      <c r="D103" t="s">
        <v>18</v>
      </c>
      <c r="E103" t="s">
        <v>39</v>
      </c>
      <c r="F103" t="s">
        <v>40</v>
      </c>
      <c r="G103" s="29">
        <v>1</v>
      </c>
      <c r="H103" s="30">
        <v>9.6</v>
      </c>
      <c r="I103" s="30">
        <v>9.6</v>
      </c>
    </row>
    <row r="104" spans="1:9" x14ac:dyDescent="0.2">
      <c r="A104" s="28">
        <v>42573</v>
      </c>
      <c r="B104" t="s">
        <v>69</v>
      </c>
      <c r="C104" t="s">
        <v>70</v>
      </c>
      <c r="D104" t="s">
        <v>18</v>
      </c>
      <c r="E104" t="s">
        <v>71</v>
      </c>
      <c r="F104" t="s">
        <v>72</v>
      </c>
      <c r="G104" s="29">
        <v>1</v>
      </c>
      <c r="H104" s="30">
        <v>14.9</v>
      </c>
      <c r="I104" s="30">
        <v>14.9</v>
      </c>
    </row>
    <row r="105" spans="1:9" x14ac:dyDescent="0.2">
      <c r="A105" s="28">
        <v>42573</v>
      </c>
      <c r="B105" t="s">
        <v>135</v>
      </c>
      <c r="C105" t="s">
        <v>136</v>
      </c>
      <c r="D105" t="s">
        <v>18</v>
      </c>
      <c r="E105" t="s">
        <v>137</v>
      </c>
      <c r="F105" t="s">
        <v>138</v>
      </c>
      <c r="G105" s="29">
        <v>1</v>
      </c>
      <c r="H105" s="30">
        <v>8.35</v>
      </c>
      <c r="I105" s="30">
        <v>8.35</v>
      </c>
    </row>
    <row r="106" spans="1:9" x14ac:dyDescent="0.2">
      <c r="A106" s="28">
        <v>42573</v>
      </c>
      <c r="B106" t="s">
        <v>37</v>
      </c>
      <c r="C106" t="s">
        <v>38</v>
      </c>
      <c r="D106" t="s">
        <v>18</v>
      </c>
      <c r="E106" t="s">
        <v>39</v>
      </c>
      <c r="F106" t="s">
        <v>40</v>
      </c>
      <c r="G106" s="29">
        <v>1</v>
      </c>
      <c r="H106" s="30">
        <v>9.6</v>
      </c>
      <c r="I106" s="30">
        <v>9.6</v>
      </c>
    </row>
    <row r="107" spans="1:9" x14ac:dyDescent="0.2">
      <c r="A107" s="28">
        <v>42573</v>
      </c>
      <c r="B107" t="s">
        <v>45</v>
      </c>
      <c r="C107" t="s">
        <v>46</v>
      </c>
      <c r="D107" t="s">
        <v>18</v>
      </c>
      <c r="E107" t="s">
        <v>47</v>
      </c>
      <c r="F107" t="s">
        <v>48</v>
      </c>
      <c r="G107" s="29">
        <v>1</v>
      </c>
      <c r="H107" s="30">
        <v>10.35</v>
      </c>
      <c r="I107" s="30">
        <v>10.35</v>
      </c>
    </row>
    <row r="108" spans="1:9" x14ac:dyDescent="0.2">
      <c r="A108" s="28">
        <v>42574</v>
      </c>
      <c r="B108" t="s">
        <v>139</v>
      </c>
      <c r="C108" t="s">
        <v>140</v>
      </c>
      <c r="D108" t="s">
        <v>18</v>
      </c>
      <c r="E108" t="s">
        <v>141</v>
      </c>
      <c r="F108" t="s">
        <v>142</v>
      </c>
      <c r="G108" s="29">
        <v>1</v>
      </c>
      <c r="H108" s="30">
        <v>11.6</v>
      </c>
      <c r="I108" s="30">
        <v>11.6</v>
      </c>
    </row>
    <row r="109" spans="1:9" x14ac:dyDescent="0.2">
      <c r="A109" s="28">
        <v>42574</v>
      </c>
      <c r="B109" t="s">
        <v>69</v>
      </c>
      <c r="C109" t="s">
        <v>70</v>
      </c>
      <c r="D109" t="s">
        <v>18</v>
      </c>
      <c r="E109" t="s">
        <v>71</v>
      </c>
      <c r="F109" t="s">
        <v>72</v>
      </c>
      <c r="G109" s="29">
        <v>1</v>
      </c>
      <c r="H109" s="30">
        <v>14.9</v>
      </c>
      <c r="I109" s="30">
        <v>14.9</v>
      </c>
    </row>
    <row r="110" spans="1:9" x14ac:dyDescent="0.2">
      <c r="A110" s="28">
        <v>42574</v>
      </c>
      <c r="B110" t="s">
        <v>49</v>
      </c>
      <c r="C110" t="s">
        <v>50</v>
      </c>
      <c r="D110" t="s">
        <v>18</v>
      </c>
      <c r="E110" t="s">
        <v>51</v>
      </c>
      <c r="F110" t="s">
        <v>52</v>
      </c>
      <c r="G110" s="29">
        <v>1</v>
      </c>
      <c r="H110" s="30">
        <v>16.25</v>
      </c>
      <c r="I110" s="30">
        <v>16.25</v>
      </c>
    </row>
    <row r="111" spans="1:9" x14ac:dyDescent="0.2">
      <c r="A111" s="28">
        <v>42574</v>
      </c>
      <c r="B111" t="s">
        <v>41</v>
      </c>
      <c r="C111" t="s">
        <v>42</v>
      </c>
      <c r="D111" t="s">
        <v>18</v>
      </c>
      <c r="E111" t="s">
        <v>43</v>
      </c>
      <c r="F111" t="s">
        <v>44</v>
      </c>
      <c r="G111" s="29">
        <v>2</v>
      </c>
      <c r="H111" s="30">
        <v>7.3</v>
      </c>
      <c r="I111" s="30">
        <v>14.6</v>
      </c>
    </row>
    <row r="112" spans="1:9" x14ac:dyDescent="0.2">
      <c r="A112" s="28">
        <v>42575</v>
      </c>
      <c r="B112" t="s">
        <v>143</v>
      </c>
      <c r="C112" t="s">
        <v>144</v>
      </c>
      <c r="D112" t="s">
        <v>18</v>
      </c>
      <c r="E112" t="s">
        <v>145</v>
      </c>
      <c r="F112" t="s">
        <v>146</v>
      </c>
      <c r="G112" s="29">
        <v>1</v>
      </c>
      <c r="H112" s="30">
        <v>10.55</v>
      </c>
      <c r="I112" s="30">
        <v>10.55</v>
      </c>
    </row>
    <row r="113" spans="1:9" x14ac:dyDescent="0.2">
      <c r="A113" s="28">
        <v>42575</v>
      </c>
      <c r="B113" t="s">
        <v>57</v>
      </c>
      <c r="C113" t="s">
        <v>58</v>
      </c>
      <c r="D113" t="s">
        <v>18</v>
      </c>
      <c r="E113" t="s">
        <v>59</v>
      </c>
      <c r="F113" t="s">
        <v>60</v>
      </c>
      <c r="G113" s="29">
        <v>1</v>
      </c>
      <c r="H113" s="30">
        <v>5.35</v>
      </c>
      <c r="I113" s="30">
        <v>5.35</v>
      </c>
    </row>
    <row r="114" spans="1:9" x14ac:dyDescent="0.2">
      <c r="A114" s="28">
        <v>42576</v>
      </c>
      <c r="B114" t="s">
        <v>41</v>
      </c>
      <c r="C114" t="s">
        <v>42</v>
      </c>
      <c r="D114" t="s">
        <v>18</v>
      </c>
      <c r="E114" t="s">
        <v>43</v>
      </c>
      <c r="F114" t="s">
        <v>44</v>
      </c>
      <c r="G114" s="29">
        <v>1</v>
      </c>
      <c r="H114" s="30">
        <v>7.3</v>
      </c>
      <c r="I114" s="30">
        <v>7.3</v>
      </c>
    </row>
    <row r="115" spans="1:9" x14ac:dyDescent="0.2">
      <c r="A115" s="28">
        <v>42576</v>
      </c>
      <c r="B115" t="s">
        <v>69</v>
      </c>
      <c r="C115" t="s">
        <v>70</v>
      </c>
      <c r="D115" t="s">
        <v>18</v>
      </c>
      <c r="E115" t="s">
        <v>71</v>
      </c>
      <c r="F115" t="s">
        <v>72</v>
      </c>
      <c r="G115" s="29">
        <v>2</v>
      </c>
      <c r="H115" s="30">
        <v>14.9</v>
      </c>
      <c r="I115" s="30">
        <v>29.8</v>
      </c>
    </row>
    <row r="116" spans="1:9" x14ac:dyDescent="0.2">
      <c r="A116" s="28">
        <v>42576</v>
      </c>
      <c r="B116" t="s">
        <v>147</v>
      </c>
      <c r="C116" t="s">
        <v>148</v>
      </c>
      <c r="D116" t="s">
        <v>18</v>
      </c>
      <c r="E116" t="s">
        <v>149</v>
      </c>
      <c r="F116" t="s">
        <v>150</v>
      </c>
      <c r="G116" s="29">
        <v>1</v>
      </c>
      <c r="H116" s="30">
        <v>6.05</v>
      </c>
      <c r="I116" s="30">
        <v>6.05</v>
      </c>
    </row>
    <row r="117" spans="1:9" x14ac:dyDescent="0.2">
      <c r="A117" s="28">
        <v>42576</v>
      </c>
      <c r="B117" t="s">
        <v>29</v>
      </c>
      <c r="C117" t="s">
        <v>30</v>
      </c>
      <c r="D117" t="s">
        <v>18</v>
      </c>
      <c r="E117" t="s">
        <v>31</v>
      </c>
      <c r="F117" t="s">
        <v>32</v>
      </c>
      <c r="G117" s="29">
        <v>1</v>
      </c>
      <c r="H117" s="30">
        <v>7.95</v>
      </c>
      <c r="I117" s="30">
        <v>7.95</v>
      </c>
    </row>
    <row r="118" spans="1:9" x14ac:dyDescent="0.2">
      <c r="A118" s="28">
        <v>42576</v>
      </c>
      <c r="B118" t="s">
        <v>101</v>
      </c>
      <c r="C118" t="s">
        <v>102</v>
      </c>
      <c r="D118" t="s">
        <v>18</v>
      </c>
      <c r="E118" t="s">
        <v>101</v>
      </c>
      <c r="F118" t="s">
        <v>103</v>
      </c>
      <c r="G118" s="29">
        <v>1</v>
      </c>
      <c r="H118" s="30">
        <v>6.95</v>
      </c>
      <c r="I118" s="30">
        <v>6.95</v>
      </c>
    </row>
    <row r="119" spans="1:9" x14ac:dyDescent="0.2">
      <c r="A119" s="28">
        <v>42577</v>
      </c>
      <c r="B119" t="s">
        <v>101</v>
      </c>
      <c r="C119" t="s">
        <v>102</v>
      </c>
      <c r="D119" t="s">
        <v>18</v>
      </c>
      <c r="E119" t="s">
        <v>101</v>
      </c>
      <c r="F119" t="s">
        <v>103</v>
      </c>
      <c r="G119" s="29">
        <v>1</v>
      </c>
      <c r="H119" s="30">
        <v>6.95</v>
      </c>
      <c r="I119" s="30">
        <v>6.95</v>
      </c>
    </row>
    <row r="120" spans="1:9" x14ac:dyDescent="0.2">
      <c r="A120" s="28">
        <v>42577</v>
      </c>
      <c r="B120" t="s">
        <v>77</v>
      </c>
      <c r="C120" t="s">
        <v>78</v>
      </c>
      <c r="D120" t="s">
        <v>18</v>
      </c>
      <c r="E120" t="s">
        <v>79</v>
      </c>
      <c r="F120" t="s">
        <v>80</v>
      </c>
      <c r="G120" s="29">
        <v>1</v>
      </c>
      <c r="H120" s="30">
        <v>16.399999999999999</v>
      </c>
      <c r="I120" s="30">
        <v>16.399999999999999</v>
      </c>
    </row>
    <row r="121" spans="1:9" x14ac:dyDescent="0.2">
      <c r="A121" s="28">
        <v>42577</v>
      </c>
      <c r="B121" t="s">
        <v>57</v>
      </c>
      <c r="C121" t="s">
        <v>58</v>
      </c>
      <c r="D121" t="s">
        <v>18</v>
      </c>
      <c r="E121" t="s">
        <v>59</v>
      </c>
      <c r="F121" t="s">
        <v>60</v>
      </c>
      <c r="G121" s="29">
        <v>2</v>
      </c>
      <c r="H121" s="30">
        <v>5.35</v>
      </c>
      <c r="I121" s="30">
        <v>10.7</v>
      </c>
    </row>
    <row r="122" spans="1:9" x14ac:dyDescent="0.2">
      <c r="A122" s="28">
        <v>42577</v>
      </c>
      <c r="B122" t="s">
        <v>41</v>
      </c>
      <c r="C122" t="s">
        <v>42</v>
      </c>
      <c r="D122" t="s">
        <v>18</v>
      </c>
      <c r="E122" t="s">
        <v>43</v>
      </c>
      <c r="F122" t="s">
        <v>44</v>
      </c>
      <c r="G122" s="29">
        <v>1</v>
      </c>
      <c r="H122" s="30">
        <v>7.3</v>
      </c>
      <c r="I122" s="30">
        <v>7.3</v>
      </c>
    </row>
    <row r="123" spans="1:9" x14ac:dyDescent="0.2">
      <c r="A123" s="28">
        <v>42577</v>
      </c>
      <c r="B123" t="s">
        <v>81</v>
      </c>
      <c r="C123" t="s">
        <v>82</v>
      </c>
      <c r="D123" t="s">
        <v>18</v>
      </c>
      <c r="E123" t="s">
        <v>83</v>
      </c>
      <c r="F123" t="s">
        <v>84</v>
      </c>
      <c r="G123" s="29">
        <v>1</v>
      </c>
      <c r="H123" s="30">
        <v>18.3</v>
      </c>
      <c r="I123" s="30">
        <v>18.3</v>
      </c>
    </row>
    <row r="124" spans="1:9" x14ac:dyDescent="0.2">
      <c r="A124" s="28">
        <v>42577</v>
      </c>
      <c r="B124" t="s">
        <v>69</v>
      </c>
      <c r="C124" t="s">
        <v>70</v>
      </c>
      <c r="D124" t="s">
        <v>18</v>
      </c>
      <c r="E124" t="s">
        <v>71</v>
      </c>
      <c r="F124" t="s">
        <v>72</v>
      </c>
      <c r="G124" s="29">
        <v>1</v>
      </c>
      <c r="H124" s="30">
        <v>14.9</v>
      </c>
      <c r="I124" s="30">
        <v>14.9</v>
      </c>
    </row>
    <row r="125" spans="1:9" x14ac:dyDescent="0.2">
      <c r="A125" s="28">
        <v>42577</v>
      </c>
      <c r="B125" t="s">
        <v>57</v>
      </c>
      <c r="C125" t="s">
        <v>58</v>
      </c>
      <c r="D125" t="s">
        <v>18</v>
      </c>
      <c r="E125" t="s">
        <v>59</v>
      </c>
      <c r="F125" t="s">
        <v>60</v>
      </c>
      <c r="G125" s="29">
        <v>1</v>
      </c>
      <c r="H125" s="30">
        <v>5.35</v>
      </c>
      <c r="I125" s="30">
        <v>5.35</v>
      </c>
    </row>
    <row r="126" spans="1:9" x14ac:dyDescent="0.2">
      <c r="A126" s="28">
        <v>42577</v>
      </c>
      <c r="B126" t="s">
        <v>29</v>
      </c>
      <c r="C126" t="s">
        <v>30</v>
      </c>
      <c r="D126" t="s">
        <v>18</v>
      </c>
      <c r="E126" t="s">
        <v>31</v>
      </c>
      <c r="F126" t="s">
        <v>32</v>
      </c>
      <c r="G126" s="29">
        <v>1</v>
      </c>
      <c r="H126" s="30">
        <v>7.95</v>
      </c>
      <c r="I126" s="30">
        <v>7.95</v>
      </c>
    </row>
    <row r="127" spans="1:9" x14ac:dyDescent="0.2">
      <c r="A127" s="28">
        <v>42578</v>
      </c>
      <c r="B127" t="s">
        <v>29</v>
      </c>
      <c r="C127" t="s">
        <v>30</v>
      </c>
      <c r="D127" t="s">
        <v>18</v>
      </c>
      <c r="E127" t="s">
        <v>31</v>
      </c>
      <c r="F127" t="s">
        <v>32</v>
      </c>
      <c r="G127" s="29">
        <v>1</v>
      </c>
      <c r="H127" s="30">
        <v>7.95</v>
      </c>
      <c r="I127" s="30">
        <v>7.95</v>
      </c>
    </row>
    <row r="128" spans="1:9" x14ac:dyDescent="0.2">
      <c r="A128" s="28">
        <v>42578</v>
      </c>
      <c r="B128" t="s">
        <v>69</v>
      </c>
      <c r="C128" t="s">
        <v>70</v>
      </c>
      <c r="D128" t="s">
        <v>18</v>
      </c>
      <c r="E128" t="s">
        <v>71</v>
      </c>
      <c r="F128" t="s">
        <v>72</v>
      </c>
      <c r="G128" s="29">
        <v>1</v>
      </c>
      <c r="H128" s="30">
        <v>14.9</v>
      </c>
      <c r="I128" s="30">
        <v>14.9</v>
      </c>
    </row>
    <row r="129" spans="1:9" x14ac:dyDescent="0.2">
      <c r="A129" s="28">
        <v>42578</v>
      </c>
      <c r="B129" t="s">
        <v>85</v>
      </c>
      <c r="C129" t="s">
        <v>86</v>
      </c>
      <c r="D129" t="s">
        <v>18</v>
      </c>
      <c r="E129" t="s">
        <v>87</v>
      </c>
      <c r="F129" t="s">
        <v>88</v>
      </c>
      <c r="G129" s="29">
        <v>1</v>
      </c>
      <c r="H129" s="30">
        <v>7.2</v>
      </c>
      <c r="I129" s="30">
        <v>7.2</v>
      </c>
    </row>
    <row r="130" spans="1:9" x14ac:dyDescent="0.2">
      <c r="A130" s="28">
        <v>42578</v>
      </c>
      <c r="B130" t="s">
        <v>124</v>
      </c>
      <c r="C130" t="s">
        <v>125</v>
      </c>
      <c r="D130" t="s">
        <v>18</v>
      </c>
      <c r="E130" t="s">
        <v>126</v>
      </c>
      <c r="F130" t="s">
        <v>127</v>
      </c>
      <c r="G130" s="29">
        <v>1</v>
      </c>
      <c r="H130" s="30">
        <v>9.1</v>
      </c>
      <c r="I130" s="30">
        <v>9.1</v>
      </c>
    </row>
    <row r="131" spans="1:9" x14ac:dyDescent="0.2">
      <c r="A131" s="28">
        <v>42578</v>
      </c>
      <c r="B131" t="s">
        <v>45</v>
      </c>
      <c r="C131" t="s">
        <v>46</v>
      </c>
      <c r="D131" t="s">
        <v>18</v>
      </c>
      <c r="E131" t="s">
        <v>47</v>
      </c>
      <c r="F131" t="s">
        <v>48</v>
      </c>
      <c r="G131" s="29">
        <v>1</v>
      </c>
      <c r="H131" s="30">
        <v>10.35</v>
      </c>
      <c r="I131" s="30">
        <v>10.35</v>
      </c>
    </row>
    <row r="132" spans="1:9" x14ac:dyDescent="0.2">
      <c r="A132" s="28">
        <v>42578</v>
      </c>
      <c r="B132" t="s">
        <v>29</v>
      </c>
      <c r="C132" t="s">
        <v>30</v>
      </c>
      <c r="D132" t="s">
        <v>18</v>
      </c>
      <c r="E132" t="s">
        <v>31</v>
      </c>
      <c r="F132" t="s">
        <v>32</v>
      </c>
      <c r="G132" s="29">
        <v>2</v>
      </c>
      <c r="H132" s="30">
        <v>7.95</v>
      </c>
      <c r="I132" s="30">
        <v>15.9</v>
      </c>
    </row>
    <row r="133" spans="1:9" x14ac:dyDescent="0.2">
      <c r="A133" s="28">
        <v>42578</v>
      </c>
      <c r="B133" t="s">
        <v>57</v>
      </c>
      <c r="C133" t="s">
        <v>58</v>
      </c>
      <c r="D133" t="s">
        <v>18</v>
      </c>
      <c r="E133" t="s">
        <v>59</v>
      </c>
      <c r="F133" t="s">
        <v>60</v>
      </c>
      <c r="G133" s="29">
        <v>2</v>
      </c>
      <c r="H133" s="30">
        <v>5.35</v>
      </c>
      <c r="I133" s="30">
        <v>10.7</v>
      </c>
    </row>
    <row r="134" spans="1:9" x14ac:dyDescent="0.2">
      <c r="A134" s="28">
        <v>42579</v>
      </c>
      <c r="B134" t="s">
        <v>132</v>
      </c>
      <c r="C134" t="s">
        <v>133</v>
      </c>
      <c r="D134" t="s">
        <v>18</v>
      </c>
      <c r="E134" t="s">
        <v>132</v>
      </c>
      <c r="F134" t="s">
        <v>134</v>
      </c>
      <c r="G134" s="29">
        <v>2</v>
      </c>
      <c r="H134" s="30">
        <v>6.25</v>
      </c>
      <c r="I134" s="30">
        <v>12.5</v>
      </c>
    </row>
    <row r="135" spans="1:9" x14ac:dyDescent="0.2">
      <c r="A135" s="28">
        <v>42579</v>
      </c>
      <c r="B135" t="s">
        <v>124</v>
      </c>
      <c r="C135" t="s">
        <v>125</v>
      </c>
      <c r="D135" t="s">
        <v>18</v>
      </c>
      <c r="E135" t="s">
        <v>126</v>
      </c>
      <c r="F135" t="s">
        <v>127</v>
      </c>
      <c r="G135" s="29">
        <v>2</v>
      </c>
      <c r="H135" s="30">
        <v>9.1</v>
      </c>
      <c r="I135" s="30">
        <v>18.2</v>
      </c>
    </row>
    <row r="136" spans="1:9" x14ac:dyDescent="0.2">
      <c r="A136" s="28">
        <v>42579</v>
      </c>
      <c r="B136" t="s">
        <v>37</v>
      </c>
      <c r="C136" t="s">
        <v>38</v>
      </c>
      <c r="D136" t="s">
        <v>18</v>
      </c>
      <c r="E136" t="s">
        <v>39</v>
      </c>
      <c r="F136" t="s">
        <v>40</v>
      </c>
      <c r="G136" s="29">
        <v>1</v>
      </c>
      <c r="H136" s="30">
        <v>9.6</v>
      </c>
      <c r="I136" s="30">
        <v>9.6</v>
      </c>
    </row>
    <row r="137" spans="1:9" x14ac:dyDescent="0.2">
      <c r="A137" s="28">
        <v>42579</v>
      </c>
      <c r="B137" t="s">
        <v>61</v>
      </c>
      <c r="C137" t="s">
        <v>62</v>
      </c>
      <c r="D137" t="s">
        <v>18</v>
      </c>
      <c r="E137" t="s">
        <v>63</v>
      </c>
      <c r="F137" t="s">
        <v>64</v>
      </c>
      <c r="G137" s="29">
        <v>1</v>
      </c>
      <c r="H137" s="30">
        <v>11.95</v>
      </c>
      <c r="I137" s="30">
        <v>11.95</v>
      </c>
    </row>
    <row r="138" spans="1:9" x14ac:dyDescent="0.2">
      <c r="A138" s="28">
        <v>42579</v>
      </c>
      <c r="B138" t="s">
        <v>112</v>
      </c>
      <c r="C138" t="s">
        <v>113</v>
      </c>
      <c r="D138" t="s">
        <v>18</v>
      </c>
      <c r="E138" t="s">
        <v>114</v>
      </c>
      <c r="F138" t="s">
        <v>115</v>
      </c>
      <c r="G138" s="29">
        <v>2</v>
      </c>
      <c r="H138" s="30">
        <v>5.5</v>
      </c>
      <c r="I138" s="30">
        <v>11</v>
      </c>
    </row>
    <row r="139" spans="1:9" x14ac:dyDescent="0.2">
      <c r="A139" s="28">
        <v>42579</v>
      </c>
      <c r="B139" t="s">
        <v>69</v>
      </c>
      <c r="C139" t="s">
        <v>70</v>
      </c>
      <c r="D139" t="s">
        <v>18</v>
      </c>
      <c r="E139" t="s">
        <v>71</v>
      </c>
      <c r="F139" t="s">
        <v>72</v>
      </c>
      <c r="G139" s="29">
        <v>1</v>
      </c>
      <c r="H139" s="30">
        <v>14.9</v>
      </c>
      <c r="I139" s="30">
        <v>14.9</v>
      </c>
    </row>
    <row r="140" spans="1:9" x14ac:dyDescent="0.2">
      <c r="A140" s="28">
        <v>42579</v>
      </c>
      <c r="B140" t="s">
        <v>29</v>
      </c>
      <c r="C140" t="s">
        <v>30</v>
      </c>
      <c r="D140" t="s">
        <v>18</v>
      </c>
      <c r="E140" t="s">
        <v>31</v>
      </c>
      <c r="F140" t="s">
        <v>32</v>
      </c>
      <c r="G140" s="29">
        <v>1</v>
      </c>
      <c r="H140" s="30">
        <v>7.95</v>
      </c>
      <c r="I140" s="30">
        <v>7.95</v>
      </c>
    </row>
    <row r="141" spans="1:9" x14ac:dyDescent="0.2">
      <c r="A141" s="28">
        <v>42580</v>
      </c>
      <c r="B141" t="s">
        <v>29</v>
      </c>
      <c r="C141" t="s">
        <v>30</v>
      </c>
      <c r="D141" t="s">
        <v>18</v>
      </c>
      <c r="E141" t="s">
        <v>31</v>
      </c>
      <c r="F141" t="s">
        <v>32</v>
      </c>
      <c r="G141" s="29">
        <v>2</v>
      </c>
      <c r="H141" s="30">
        <v>7.95</v>
      </c>
      <c r="I141" s="30">
        <v>15.9</v>
      </c>
    </row>
    <row r="142" spans="1:9" x14ac:dyDescent="0.2">
      <c r="A142" s="28">
        <v>42580</v>
      </c>
      <c r="B142" t="s">
        <v>104</v>
      </c>
      <c r="C142" t="s">
        <v>105</v>
      </c>
      <c r="D142" t="s">
        <v>18</v>
      </c>
      <c r="E142" t="s">
        <v>106</v>
      </c>
      <c r="F142" t="s">
        <v>107</v>
      </c>
      <c r="G142" s="29">
        <v>2</v>
      </c>
      <c r="H142" s="30">
        <v>8.1</v>
      </c>
      <c r="I142" s="30">
        <v>16.2</v>
      </c>
    </row>
    <row r="143" spans="1:9" x14ac:dyDescent="0.2">
      <c r="A143" s="28">
        <v>42580</v>
      </c>
      <c r="B143" t="s">
        <v>151</v>
      </c>
      <c r="C143" t="s">
        <v>152</v>
      </c>
      <c r="D143" t="s">
        <v>18</v>
      </c>
      <c r="E143" t="s">
        <v>151</v>
      </c>
      <c r="F143" t="s">
        <v>153</v>
      </c>
      <c r="G143" s="29">
        <v>1</v>
      </c>
      <c r="H143" s="30">
        <v>7.95</v>
      </c>
      <c r="I143" s="30">
        <v>7.95</v>
      </c>
    </row>
    <row r="144" spans="1:9" x14ac:dyDescent="0.2">
      <c r="A144" s="28">
        <v>42580</v>
      </c>
      <c r="B144" t="s">
        <v>57</v>
      </c>
      <c r="C144" t="s">
        <v>58</v>
      </c>
      <c r="D144" t="s">
        <v>18</v>
      </c>
      <c r="E144" t="s">
        <v>59</v>
      </c>
      <c r="F144" t="s">
        <v>60</v>
      </c>
      <c r="G144" s="29">
        <v>2</v>
      </c>
      <c r="H144" s="30">
        <v>5.35</v>
      </c>
      <c r="I144" s="30">
        <v>10.7</v>
      </c>
    </row>
    <row r="145" spans="1:9" x14ac:dyDescent="0.2">
      <c r="A145" s="28">
        <v>42580</v>
      </c>
      <c r="B145" t="s">
        <v>41</v>
      </c>
      <c r="C145" t="s">
        <v>42</v>
      </c>
      <c r="D145" t="s">
        <v>18</v>
      </c>
      <c r="E145" t="s">
        <v>43</v>
      </c>
      <c r="F145" t="s">
        <v>44</v>
      </c>
      <c r="G145" s="29">
        <v>2</v>
      </c>
      <c r="H145" s="30">
        <v>7.3</v>
      </c>
      <c r="I145" s="30">
        <v>14.6</v>
      </c>
    </row>
    <row r="146" spans="1:9" x14ac:dyDescent="0.2">
      <c r="A146" s="28">
        <v>42581</v>
      </c>
      <c r="B146" t="s">
        <v>154</v>
      </c>
      <c r="C146" t="s">
        <v>155</v>
      </c>
      <c r="D146" t="s">
        <v>18</v>
      </c>
      <c r="E146" t="s">
        <v>156</v>
      </c>
      <c r="F146" t="s">
        <v>157</v>
      </c>
      <c r="G146" s="29">
        <v>1</v>
      </c>
      <c r="H146" s="30">
        <v>8.5</v>
      </c>
      <c r="I146" s="30">
        <v>8.5</v>
      </c>
    </row>
    <row r="147" spans="1:9" x14ac:dyDescent="0.2">
      <c r="A147" s="28">
        <v>42581</v>
      </c>
      <c r="B147" t="s">
        <v>104</v>
      </c>
      <c r="C147" t="s">
        <v>105</v>
      </c>
      <c r="D147" t="s">
        <v>18</v>
      </c>
      <c r="E147" t="s">
        <v>106</v>
      </c>
      <c r="F147" t="s">
        <v>107</v>
      </c>
      <c r="G147" s="29">
        <v>1</v>
      </c>
      <c r="H147" s="30">
        <v>8.1</v>
      </c>
      <c r="I147" s="30">
        <v>8.1</v>
      </c>
    </row>
    <row r="148" spans="1:9" x14ac:dyDescent="0.2">
      <c r="A148" s="28">
        <v>42581</v>
      </c>
      <c r="B148" t="s">
        <v>85</v>
      </c>
      <c r="C148" t="s">
        <v>86</v>
      </c>
      <c r="D148" t="s">
        <v>18</v>
      </c>
      <c r="E148" t="s">
        <v>87</v>
      </c>
      <c r="F148" t="s">
        <v>88</v>
      </c>
      <c r="G148" s="29">
        <v>1</v>
      </c>
      <c r="H148" s="30">
        <v>7.2</v>
      </c>
      <c r="I148" s="30">
        <v>7.2</v>
      </c>
    </row>
    <row r="149" spans="1:9" x14ac:dyDescent="0.2">
      <c r="A149" s="28">
        <v>42581</v>
      </c>
      <c r="B149" t="s">
        <v>41</v>
      </c>
      <c r="C149" t="s">
        <v>42</v>
      </c>
      <c r="D149" t="s">
        <v>18</v>
      </c>
      <c r="E149" t="s">
        <v>43</v>
      </c>
      <c r="F149" t="s">
        <v>44</v>
      </c>
      <c r="G149" s="29">
        <v>1</v>
      </c>
      <c r="H149" s="30">
        <v>7.3</v>
      </c>
      <c r="I149" s="30">
        <v>7.3</v>
      </c>
    </row>
    <row r="150" spans="1:9" x14ac:dyDescent="0.2">
      <c r="A150" s="28">
        <v>42582</v>
      </c>
      <c r="B150" t="s">
        <v>69</v>
      </c>
      <c r="C150" t="s">
        <v>70</v>
      </c>
      <c r="D150" t="s">
        <v>18</v>
      </c>
      <c r="E150" t="s">
        <v>71</v>
      </c>
      <c r="F150" t="s">
        <v>72</v>
      </c>
      <c r="G150" s="29">
        <v>1</v>
      </c>
      <c r="H150" s="30">
        <v>14.9</v>
      </c>
      <c r="I150" s="30">
        <v>14.9</v>
      </c>
    </row>
    <row r="151" spans="1:9" x14ac:dyDescent="0.2">
      <c r="A151" s="28">
        <v>42582</v>
      </c>
      <c r="B151" t="s">
        <v>49</v>
      </c>
      <c r="C151" t="s">
        <v>50</v>
      </c>
      <c r="D151" t="s">
        <v>18</v>
      </c>
      <c r="E151" t="s">
        <v>51</v>
      </c>
      <c r="F151" t="s">
        <v>52</v>
      </c>
      <c r="G151" s="29">
        <v>1</v>
      </c>
      <c r="H151" s="30">
        <v>16.25</v>
      </c>
      <c r="I151" s="30">
        <v>16.25</v>
      </c>
    </row>
    <row r="152" spans="1:9" x14ac:dyDescent="0.2">
      <c r="A152" s="28">
        <v>42582</v>
      </c>
      <c r="B152" t="s">
        <v>81</v>
      </c>
      <c r="C152" t="s">
        <v>82</v>
      </c>
      <c r="D152" t="s">
        <v>18</v>
      </c>
      <c r="E152" t="s">
        <v>83</v>
      </c>
      <c r="F152" t="s">
        <v>84</v>
      </c>
      <c r="G152" s="29">
        <v>1</v>
      </c>
      <c r="H152" s="30">
        <v>18.3</v>
      </c>
      <c r="I152" s="30">
        <v>18.3</v>
      </c>
    </row>
    <row r="153" spans="1:9" x14ac:dyDescent="0.2">
      <c r="A153" s="28">
        <v>42582</v>
      </c>
      <c r="B153" t="s">
        <v>45</v>
      </c>
      <c r="C153" t="s">
        <v>46</v>
      </c>
      <c r="D153" t="s">
        <v>18</v>
      </c>
      <c r="E153" t="s">
        <v>47</v>
      </c>
      <c r="F153" t="s">
        <v>48</v>
      </c>
      <c r="G153" s="29">
        <v>1</v>
      </c>
      <c r="H153" s="30">
        <v>10.35</v>
      </c>
      <c r="I153" s="30">
        <v>10.35</v>
      </c>
    </row>
    <row r="155" spans="1:9" ht="16.5" customHeight="1" x14ac:dyDescent="0.25">
      <c r="A155" s="24" t="s">
        <v>158</v>
      </c>
      <c r="B155" s="25"/>
      <c r="C155" s="25"/>
      <c r="D155" s="25"/>
      <c r="E155" s="25"/>
      <c r="F155" s="25"/>
      <c r="G155" s="25"/>
      <c r="H155" s="25"/>
      <c r="I155" s="26">
        <f>IF(ISERROR(SUM(IA_Amount)),0,SUM(IA_Amount))</f>
        <v>21.7</v>
      </c>
    </row>
    <row r="156" spans="1:9" ht="14.25" customHeight="1" x14ac:dyDescent="0.2">
      <c r="A156" s="1" t="s">
        <v>20</v>
      </c>
      <c r="B156" s="1" t="s">
        <v>21</v>
      </c>
      <c r="C156" s="1" t="s">
        <v>22</v>
      </c>
      <c r="D156" s="1" t="s">
        <v>23</v>
      </c>
      <c r="E156" s="1" t="s">
        <v>24</v>
      </c>
      <c r="F156" s="1" t="s">
        <v>25</v>
      </c>
      <c r="G156" s="27" t="s">
        <v>26</v>
      </c>
      <c r="H156" s="27" t="s">
        <v>27</v>
      </c>
      <c r="I156" s="27" t="s">
        <v>28</v>
      </c>
    </row>
    <row r="157" spans="1:9" x14ac:dyDescent="0.2">
      <c r="A157" s="28">
        <v>42567</v>
      </c>
      <c r="B157" t="s">
        <v>85</v>
      </c>
      <c r="C157" t="s">
        <v>86</v>
      </c>
      <c r="D157" t="s">
        <v>18</v>
      </c>
      <c r="E157" t="s">
        <v>87</v>
      </c>
      <c r="F157" t="s">
        <v>88</v>
      </c>
      <c r="G157" s="29">
        <v>-2</v>
      </c>
      <c r="H157" s="30">
        <v>7.2</v>
      </c>
      <c r="I157" s="30">
        <v>-14.4</v>
      </c>
    </row>
    <row r="158" spans="1:9" x14ac:dyDescent="0.2">
      <c r="A158" s="28">
        <v>42573</v>
      </c>
      <c r="B158" t="s">
        <v>37</v>
      </c>
      <c r="C158" t="s">
        <v>38</v>
      </c>
      <c r="D158" t="s">
        <v>18</v>
      </c>
      <c r="E158" t="s">
        <v>39</v>
      </c>
      <c r="F158" t="s">
        <v>40</v>
      </c>
      <c r="G158" s="29">
        <v>1</v>
      </c>
      <c r="H158" s="30">
        <v>9.6</v>
      </c>
      <c r="I158" s="30">
        <v>9.6</v>
      </c>
    </row>
    <row r="159" spans="1:9" x14ac:dyDescent="0.2">
      <c r="A159" s="28">
        <v>42576</v>
      </c>
      <c r="B159" t="s">
        <v>159</v>
      </c>
      <c r="C159" t="s">
        <v>160</v>
      </c>
      <c r="D159" t="s">
        <v>18</v>
      </c>
      <c r="E159" t="s">
        <v>161</v>
      </c>
      <c r="F159" t="s">
        <v>162</v>
      </c>
      <c r="G159" s="29">
        <v>1</v>
      </c>
      <c r="H159" s="30">
        <v>12.1</v>
      </c>
      <c r="I159" s="30">
        <v>12.1</v>
      </c>
    </row>
    <row r="160" spans="1:9" x14ac:dyDescent="0.2">
      <c r="A160" s="28">
        <v>42580</v>
      </c>
      <c r="B160" t="s">
        <v>85</v>
      </c>
      <c r="C160" t="s">
        <v>86</v>
      </c>
      <c r="D160" t="s">
        <v>18</v>
      </c>
      <c r="E160" t="s">
        <v>87</v>
      </c>
      <c r="F160" t="s">
        <v>88</v>
      </c>
      <c r="G160" s="29">
        <v>2</v>
      </c>
      <c r="H160" s="30">
        <v>7.2</v>
      </c>
      <c r="I160" s="30">
        <v>14.4</v>
      </c>
    </row>
    <row r="161" spans="1:9" ht="13.5" customHeight="1" thickBot="1" x14ac:dyDescent="0.25"/>
    <row r="162" spans="1:9" ht="16.5" customHeight="1" thickTop="1" x14ac:dyDescent="0.25">
      <c r="A162" s="31" t="s">
        <v>163</v>
      </c>
      <c r="B162" s="32"/>
      <c r="C162" s="32"/>
      <c r="D162" s="32"/>
      <c r="E162" s="32"/>
      <c r="F162" s="32"/>
      <c r="G162" s="32"/>
      <c r="H162" s="32"/>
      <c r="I162" s="33">
        <f>SUM(SALES,INVENTORYADJUSTMENTS)</f>
        <v>1628.7000000000005</v>
      </c>
    </row>
    <row r="163" spans="1:9" ht="13.5" customHeight="1" x14ac:dyDescent="0.2"/>
  </sheetData>
  <sheetProtection sheet="1" objects="1" scenarios="1" formatColumns="0"/>
  <pageMargins left="0.5" right="0.5" top="0.5" bottom="0.5" header="0.5" footer="0.5"/>
  <pageSetup scale="8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Payments</vt:lpstr>
      <vt:lpstr>DATEFORMAT</vt:lpstr>
      <vt:lpstr>ENDDATE</vt:lpstr>
      <vt:lpstr>IA_Amount</vt:lpstr>
      <vt:lpstr>IA_ASIN</vt:lpstr>
      <vt:lpstr>IA_CatalogNumber</vt:lpstr>
      <vt:lpstr>IA_Cost</vt:lpstr>
      <vt:lpstr>IA_DateOfTransaction</vt:lpstr>
      <vt:lpstr>IA_ExternalID</vt:lpstr>
      <vt:lpstr>IA_ModelNumber</vt:lpstr>
      <vt:lpstr>IA_Title</vt:lpstr>
      <vt:lpstr>IA_Units</vt:lpstr>
      <vt:lpstr>INVENTORYADJUSTMENTS</vt:lpstr>
      <vt:lpstr>SA_Amount</vt:lpstr>
      <vt:lpstr>SA_ASIN</vt:lpstr>
      <vt:lpstr>SA_CatalogNumber</vt:lpstr>
      <vt:lpstr>SA_Cost</vt:lpstr>
      <vt:lpstr>SA_DateOfTransaction</vt:lpstr>
      <vt:lpstr>SA_ExternalID</vt:lpstr>
      <vt:lpstr>SA_ModelNumber</vt:lpstr>
      <vt:lpstr>SA_Title</vt:lpstr>
      <vt:lpstr>SA_Units</vt:lpstr>
      <vt:lpstr>SALES</vt:lpstr>
      <vt:lpstr>STARTDATE</vt:lpstr>
      <vt:lpstr>TOTAL</vt:lpstr>
      <vt:lpstr>VENDORBUSINESSNAME</vt:lpstr>
      <vt:lpstr>VENDORCODE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Humphrey Drummond</cp:lastModifiedBy>
  <cp:lastPrinted>2008-06-25T20:47:45Z</cp:lastPrinted>
  <dcterms:created xsi:type="dcterms:W3CDTF">2008-01-10T11:51:25Z</dcterms:created>
  <dcterms:modified xsi:type="dcterms:W3CDTF">2016-09-02T13:38:15Z</dcterms:modified>
</cp:coreProperties>
</file>