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counts\2016\2016-05-24 Amazon Invoice\"/>
    </mc:Choice>
  </mc:AlternateContent>
  <bookViews>
    <workbookView showSheetTabs="0" xWindow="0" yWindow="0" windowWidth="17385" windowHeight="10935"/>
  </bookViews>
  <sheets>
    <sheet name="Payments" sheetId="1" r:id="rId1"/>
  </sheets>
  <definedNames>
    <definedName name="DATEFORMAT">Payments!$L$2</definedName>
    <definedName name="ENDDATE">Payments!$K$2</definedName>
    <definedName name="INVENTORYADJUSTMENTS">Payments!$I$63</definedName>
    <definedName name="SA_Amount">Payments!$I$15:$I$61</definedName>
    <definedName name="SA_ASIN">Payments!$C$15:$C$61</definedName>
    <definedName name="SA_CatalogNumber">Payments!$D$15:$D$61</definedName>
    <definedName name="SA_Cost">Payments!$H$15:$H$61</definedName>
    <definedName name="SA_DateOfTransaction">Payments!$A$15:$A$61</definedName>
    <definedName name="SA_ExternalID">Payments!$B$15:$B$61</definedName>
    <definedName name="SA_ModelNumber">Payments!$E$15:$E$61</definedName>
    <definedName name="SA_Title">Payments!$F$15:$F$61</definedName>
    <definedName name="SA_Units">Payments!$G$15:$G$61</definedName>
    <definedName name="SALES">Payments!$I$13</definedName>
    <definedName name="STARTDATE">Payments!$J$2</definedName>
    <definedName name="TOTAL">Payments!$I$67</definedName>
    <definedName name="VENDORBUSINESSNAME">Payments!$B$1</definedName>
    <definedName name="VENDORCODE">Payments!$H$3</definedName>
  </definedNames>
  <calcPr calcId="171027"/>
</workbook>
</file>

<file path=xl/calcChain.xml><?xml version="1.0" encoding="utf-8"?>
<calcChain xmlns="http://schemas.openxmlformats.org/spreadsheetml/2006/main">
  <c r="I63" i="1" l="1"/>
  <c r="I5" i="1" s="1"/>
  <c r="I13" i="1"/>
  <c r="I67" i="1" s="1"/>
  <c r="I6" i="1" s="1"/>
  <c r="H2" i="1"/>
  <c r="H1" i="1"/>
  <c r="I4" i="1" l="1"/>
</calcChain>
</file>

<file path=xl/sharedStrings.xml><?xml version="1.0" encoding="utf-8"?>
<sst xmlns="http://schemas.openxmlformats.org/spreadsheetml/2006/main" count="284" uniqueCount="127">
  <si>
    <t>From:</t>
  </si>
  <si>
    <t>Slumberfleece</t>
  </si>
  <si>
    <t>Print Date:</t>
  </si>
  <si>
    <t>Period:</t>
  </si>
  <si>
    <t>2016/04/01</t>
  </si>
  <si>
    <t>2016/04/30</t>
  </si>
  <si>
    <t>DD/MM/YYYY</t>
  </si>
  <si>
    <t>To:</t>
  </si>
  <si>
    <t>Amazon EU SARL, UK Branch</t>
  </si>
  <si>
    <t>C/O: PO Box 28 (Consignment)</t>
  </si>
  <si>
    <t>Vendor Code:</t>
  </si>
  <si>
    <t>SLUN8</t>
  </si>
  <si>
    <t>60 Holborn Viaduct</t>
  </si>
  <si>
    <t>Namestie SNP 35</t>
  </si>
  <si>
    <t>Sales</t>
  </si>
  <si>
    <t>EC1A 2FD</t>
  </si>
  <si>
    <t>810 00</t>
  </si>
  <si>
    <t>Inventory Adjustments</t>
  </si>
  <si>
    <t>London</t>
  </si>
  <si>
    <t>Bratislava</t>
  </si>
  <si>
    <t>Total</t>
  </si>
  <si>
    <t>UK</t>
  </si>
  <si>
    <t>Slovakia</t>
  </si>
  <si>
    <t>UK Amazon VAT</t>
  </si>
  <si>
    <t>GB 727255821</t>
  </si>
  <si>
    <t/>
  </si>
  <si>
    <t>SALES</t>
  </si>
  <si>
    <t>Date of Transaction</t>
  </si>
  <si>
    <t>External ID</t>
  </si>
  <si>
    <t>ASIN</t>
  </si>
  <si>
    <t>Catalog Number</t>
  </si>
  <si>
    <t>Model Number</t>
  </si>
  <si>
    <t>Title</t>
  </si>
  <si>
    <t>Units</t>
  </si>
  <si>
    <t>Cost</t>
  </si>
  <si>
    <t>Amount</t>
  </si>
  <si>
    <t>5029280064095</t>
  </si>
  <si>
    <t>B017KHS23W</t>
  </si>
  <si>
    <t>BSWPMF60</t>
  </si>
  <si>
    <t>The Bedding Specialist 150 x 200 cm King Size Peach Soft Microfiber Cover with Breathable Waterproof Underside Quilted Mattress Protector Bed, White</t>
  </si>
  <si>
    <t>5029280064101</t>
  </si>
  <si>
    <t>B017KHS2PK</t>
  </si>
  <si>
    <t>BSWPMF72</t>
  </si>
  <si>
    <t>The Bedding Specialist 180 x 200 cm Super King Size Peach Soft Microfiber Cover with Breathable Waterproof Underside Quilted Mattress Protector Bed, White</t>
  </si>
  <si>
    <t>5029280064125</t>
  </si>
  <si>
    <t>B01961FI6O</t>
  </si>
  <si>
    <t>BSTPSO30</t>
  </si>
  <si>
    <t>The Bedding Specialist 75 x 190 cm Cotton PU Waterproof Terry Towelling Breathable Mattress Protector Bunk Bed, White</t>
  </si>
  <si>
    <t>5029280063913</t>
  </si>
  <si>
    <t>B017H86MFY</t>
  </si>
  <si>
    <t>BSECMP36</t>
  </si>
  <si>
    <t>The Bedding Specialist 90 x 190 cm Hollow Fibre Filling Egyptian Cotton Top Cover Anti-Bacterial Single Bed Mattress Protector, White</t>
  </si>
  <si>
    <t>5029280064026</t>
  </si>
  <si>
    <t>B017KHRY36</t>
  </si>
  <si>
    <t>BSAQML72</t>
  </si>
  <si>
    <t>The Bedding Specialist 180 x 200 cm Super King Size Poly Cotton Cover with Hollow Fibre Filling Anti-Allergy/Anti-Bacterial Mattress Protector Bed, White</t>
  </si>
  <si>
    <t>5029280063869</t>
  </si>
  <si>
    <t>B017KHRHCY</t>
  </si>
  <si>
    <t>BSMTET72</t>
  </si>
  <si>
    <t>The Bedding Specialist 180 x 200 cm Super King Size Microfiber Deep Fill Peach Soft Anti-Bacterial Mattress Topper Bed, White</t>
  </si>
  <si>
    <t>5029280063982</t>
  </si>
  <si>
    <t>B017KHRPSA</t>
  </si>
  <si>
    <t>BSPLHC72</t>
  </si>
  <si>
    <t>The Bedding Specialist 180 x 200 cm Super King Size Cotton Top Cover Hollow Fibre Filling Cotton Fresh Anti-Bacterial Mattress Protector Bed, White</t>
  </si>
  <si>
    <t>5029280063883</t>
  </si>
  <si>
    <t>B017KHRHKG</t>
  </si>
  <si>
    <t>BSCCMP54</t>
  </si>
  <si>
    <t>The Bedding Specialist 135 x 190 cm Double Cotton Top Underside Skirt and Filling Pure Cotton Filling Fitted Mattress Protector Bed, White</t>
  </si>
  <si>
    <t>5029280063944</t>
  </si>
  <si>
    <t>B017H86LEG</t>
  </si>
  <si>
    <t>BSECMP72</t>
  </si>
  <si>
    <t>The Bedding Specialist 180 x 200 cm Hollow Fibre Filling Egyptian Cotton Top Cover Anti-Bacterial Super King Bed Mattress Protector, White</t>
  </si>
  <si>
    <t>5029280063722</t>
  </si>
  <si>
    <t>B017KHQY96</t>
  </si>
  <si>
    <t>BSECMT54</t>
  </si>
  <si>
    <t>The Bedding Specialist 135 x 190 cm Double Cotton Top Cover Hollow Fibre Filling Luxury Egyptian Mattress Topper Bed, White</t>
  </si>
  <si>
    <t>5029280063920</t>
  </si>
  <si>
    <t>B017H86LI2</t>
  </si>
  <si>
    <t>BSECMP54</t>
  </si>
  <si>
    <t>The Bedding Specialist 135 x 190 cm Hollow Fibre Filling Egyptian Cotton Top Cover Anti-Bacterial Double Bed Mattress Protector, White</t>
  </si>
  <si>
    <t>5029280063753</t>
  </si>
  <si>
    <t>B017KHQXX8</t>
  </si>
  <si>
    <t>BSAQTL36</t>
  </si>
  <si>
    <t>The Bedding Specialist 90 x 190 cm Single Poly Cotton with Hollow Fibre Filling Anti-Allergy Mattress Topper Bed, White</t>
  </si>
  <si>
    <t>5029280063975</t>
  </si>
  <si>
    <t>B017KHRQ2A</t>
  </si>
  <si>
    <t>BSPLHC60</t>
  </si>
  <si>
    <t>The Bedding Specialist 150 x 200 cm King Size Cotton Top Cover Hollow Fibre Filling Cotton Fresh Anti-Bacterial Mattress Protector Bed, White</t>
  </si>
  <si>
    <t>5029280064149</t>
  </si>
  <si>
    <t>B017YR9ERQ</t>
  </si>
  <si>
    <t>BSAQML30</t>
  </si>
  <si>
    <t>The Bedding Specialist 75 x 190 cm Bunk Size Polycotton Anti-Allergy/Antibacterial Mattress Protector Cover with Hollow Fibre Filling, White</t>
  </si>
  <si>
    <t>5029280063937</t>
  </si>
  <si>
    <t>B017H86MWM</t>
  </si>
  <si>
    <t>BSECMP60</t>
  </si>
  <si>
    <t>The Bedding Specialist 150 x 200 cm Hollow Fibre Filling Egyptian Cotton Top Cover Anti-Bacterial King Bed Mattress Protector, White</t>
  </si>
  <si>
    <t>5029280064071</t>
  </si>
  <si>
    <t>B017KHS2HI</t>
  </si>
  <si>
    <t>BSWPMF36</t>
  </si>
  <si>
    <t>The Bedding Specialist 90 x 190 cm Single Peach Soft Microfiber Cover with Breathable Waterproof Underside Quilted Mattress Protector Bed, White</t>
  </si>
  <si>
    <t>5029280064019</t>
  </si>
  <si>
    <t>B017KHRYAO</t>
  </si>
  <si>
    <t>BSAQML60</t>
  </si>
  <si>
    <t>The Bedding Specialist 150 x 200 cm King Size Poly Cotton Cover with Hollow Fibre Filling Anti-Allergy/Anti-Bacterial Mattress Protector Bed, White</t>
  </si>
  <si>
    <t>5029280064088</t>
  </si>
  <si>
    <t>B017KHS2GY</t>
  </si>
  <si>
    <t>BSWPMF54</t>
  </si>
  <si>
    <t>The Bedding Specialist 135 x 190 cm Double Peach Soft Microfiber Cover with Breathable Waterproof Underside Quilted Mattress Protector Bed, White</t>
  </si>
  <si>
    <t>5029280064156</t>
  </si>
  <si>
    <t>B017YR9F16</t>
  </si>
  <si>
    <t>BSAQML48</t>
  </si>
  <si>
    <t>The Bedding Specialist 120 x 190 cm Small Double Size Polycotton Anti-Allergy/Antibacterial Mattress Protector Cover with Hollow Fibre Filling, White</t>
  </si>
  <si>
    <t>5029280063845</t>
  </si>
  <si>
    <t>B017KHR7M4</t>
  </si>
  <si>
    <t>BSMTET54</t>
  </si>
  <si>
    <t>The Bedding Specialist 135 x 190 cm Double Microfiber Deep Fill Peach Soft Anti-Bacterial Mattress Topper Bed, White</t>
  </si>
  <si>
    <t>5029280063739</t>
  </si>
  <si>
    <t>B017KHQTR8</t>
  </si>
  <si>
    <t>BSECMT60</t>
  </si>
  <si>
    <t>The Bedding Specialist 150 x 200 cm King Size Cotton Top Cover Hollow Fibre Filling Luxury Egyptian Mattress Topper Bed, White</t>
  </si>
  <si>
    <t>5029280063760</t>
  </si>
  <si>
    <t>B017KHR2Q0</t>
  </si>
  <si>
    <t>BSAQTL54</t>
  </si>
  <si>
    <t>The Bedding Specialist 135 x 190 cm Double Poly Cotton with Hollow Fibre Filling Anti-Allergy Mattress Topper Bed, White</t>
  </si>
  <si>
    <t>INVENTORY ADJUSTMENTS</t>
  </si>
  <si>
    <t>None this period.</t>
  </si>
  <si>
    <t>Total amount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</si>
</sst>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mm/dd/yyyy"/>
    <numFmt numFmtId="169" formatCode="[$£-809]#,##0.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</font>
    <font>
      <i/>
      <sz val="10"/>
      <name val="Arial"/>
      <family val="2"/>
    </font>
    <font>
      <b/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19" fillId="0" borderId="0" xfId="0" applyFont="1" applyFill="1" applyBorder="1" applyAlignment="1"/>
    <xf numFmtId="0" fontId="0" fillId="0" borderId="0" xfId="0" applyFill="1" applyBorder="1" applyAlignment="1"/>
    <xf numFmtId="0" fontId="18" fillId="33" borderId="10" xfId="0" applyFont="1" applyFill="1" applyBorder="1" applyAlignment="1">
      <alignment horizontal="right"/>
    </xf>
    <xf numFmtId="14" fontId="0" fillId="33" borderId="11" xfId="0" applyNumberFormat="1" applyFill="1" applyBorder="1" applyAlignment="1">
      <alignment horizontal="left"/>
    </xf>
    <xf numFmtId="0" fontId="0" fillId="33" borderId="12" xfId="0" applyFill="1" applyBorder="1" applyAlignment="1"/>
    <xf numFmtId="0" fontId="18" fillId="0" borderId="0" xfId="0" applyFont="1" applyFill="1" applyBorder="1" applyAlignment="1">
      <alignment horizontal="right"/>
    </xf>
    <xf numFmtId="0" fontId="18" fillId="33" borderId="13" xfId="0" applyFont="1" applyFill="1" applyBorder="1" applyAlignment="1">
      <alignment horizontal="right"/>
    </xf>
    <xf numFmtId="168" fontId="0" fillId="33" borderId="0" xfId="0" applyNumberFormat="1" applyFill="1" applyBorder="1" applyAlignment="1">
      <alignment horizontal="left"/>
    </xf>
    <xf numFmtId="0" fontId="0" fillId="33" borderId="14" xfId="0" applyFill="1" applyBorder="1" applyAlignment="1"/>
    <xf numFmtId="49" fontId="20" fillId="0" borderId="0" xfId="0" applyNumberFormat="1" applyFont="1" applyFill="1" applyBorder="1"/>
    <xf numFmtId="0" fontId="20" fillId="0" borderId="0" xfId="0" applyFont="1" applyFill="1" applyBorder="1" applyAlignment="1">
      <alignment shrinkToFit="1"/>
    </xf>
    <xf numFmtId="0" fontId="0" fillId="0" borderId="0" xfId="0" applyFill="1" applyBorder="1"/>
    <xf numFmtId="0" fontId="18" fillId="33" borderId="15" xfId="0" applyFont="1" applyFill="1" applyBorder="1" applyAlignment="1">
      <alignment horizontal="right"/>
    </xf>
    <xf numFmtId="0" fontId="19" fillId="33" borderId="16" xfId="0" applyFont="1" applyFill="1" applyBorder="1" applyAlignment="1"/>
    <xf numFmtId="0" fontId="0" fillId="33" borderId="17" xfId="0" applyFill="1" applyBorder="1" applyAlignment="1"/>
    <xf numFmtId="0" fontId="21" fillId="34" borderId="13" xfId="0" applyFont="1" applyFill="1" applyBorder="1" applyAlignment="1"/>
    <xf numFmtId="0" fontId="0" fillId="34" borderId="0" xfId="0" applyFill="1" applyBorder="1" applyAlignment="1"/>
    <xf numFmtId="169" fontId="0" fillId="34" borderId="14" xfId="0" applyNumberFormat="1" applyFill="1" applyBorder="1" applyAlignment="1"/>
    <xf numFmtId="0" fontId="21" fillId="34" borderId="15" xfId="0" applyFont="1" applyFill="1" applyBorder="1" applyAlignment="1"/>
    <xf numFmtId="0" fontId="0" fillId="34" borderId="16" xfId="0" applyFill="1" applyBorder="1" applyAlignment="1"/>
    <xf numFmtId="169" fontId="0" fillId="34" borderId="17" xfId="0" applyNumberFormat="1" applyFill="1" applyBorder="1" applyAlignment="1"/>
    <xf numFmtId="0" fontId="18" fillId="34" borderId="15" xfId="0" applyFont="1" applyFill="1" applyBorder="1" applyAlignment="1"/>
    <xf numFmtId="0" fontId="22" fillId="0" borderId="16" xfId="0" applyFont="1" applyBorder="1"/>
    <xf numFmtId="0" fontId="0" fillId="0" borderId="16" xfId="0" applyBorder="1"/>
    <xf numFmtId="169" fontId="22" fillId="0" borderId="16" xfId="0" applyNumberFormat="1" applyFont="1" applyBorder="1"/>
    <xf numFmtId="0" fontId="18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3" fontId="0" fillId="0" borderId="0" xfId="0" applyNumberFormat="1"/>
    <xf numFmtId="169" fontId="0" fillId="0" borderId="0" xfId="0" applyNumberFormat="1"/>
    <xf numFmtId="169" fontId="21" fillId="0" borderId="0" xfId="0" applyNumberFormat="1" applyFont="1" applyAlignment="1">
      <alignment horizontal="center"/>
    </xf>
    <xf numFmtId="0" fontId="22" fillId="0" borderId="18" xfId="0" applyFont="1" applyBorder="1"/>
    <xf numFmtId="0" fontId="0" fillId="0" borderId="18" xfId="0" applyBorder="1"/>
    <xf numFmtId="169" fontId="22" fillId="0" borderId="18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68"/>
  <sheetViews>
    <sheetView tabSelected="1" workbookViewId="0"/>
  </sheetViews>
  <sheetFormatPr defaultRowHeight="12.75" x14ac:dyDescent="0.2"/>
  <cols>
    <col min="1" max="1" width="20" bestFit="1" customWidth="1"/>
    <col min="2" max="2" width="18.7109375" customWidth="1"/>
    <col min="3" max="3" width="14.7109375" customWidth="1"/>
    <col min="4" max="4" width="15.85546875" customWidth="1"/>
    <col min="5" max="5" width="14.7109375" customWidth="1"/>
    <col min="6" max="6" width="28.5703125" customWidth="1"/>
    <col min="7" max="9" width="13.28515625" customWidth="1"/>
    <col min="10" max="11" width="10.7109375" customWidth="1"/>
  </cols>
  <sheetData>
    <row r="1" spans="1:12" x14ac:dyDescent="0.2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5">
        <f ca="1">TODAY()</f>
        <v>42514</v>
      </c>
      <c r="I1" s="6"/>
    </row>
    <row r="2" spans="1:12" x14ac:dyDescent="0.2">
      <c r="A2" s="7"/>
      <c r="B2" s="3"/>
      <c r="C2" s="3"/>
      <c r="D2" s="3"/>
      <c r="E2" s="3"/>
      <c r="F2" s="3"/>
      <c r="G2" s="8" t="s">
        <v>3</v>
      </c>
      <c r="H2" s="9" t="str">
        <f>CONCATENATE(TEXT(DATE(YEAR(STARTDATE),MONTH(STARTDATE),DAY(STARTDATE)),DATEFORMAT),CHAR(32),CHAR(45),CHAR(32),TEXT(DATE(YEAR(ENDDATE),MONTH(ENDDATE),DAY(ENDDATE)),DATEFORMAT))</f>
        <v>01/04/2016 - 30/04/2016</v>
      </c>
      <c r="I2" s="10"/>
      <c r="J2" s="11" t="s">
        <v>4</v>
      </c>
      <c r="K2" s="11" t="s">
        <v>5</v>
      </c>
      <c r="L2" s="12" t="s">
        <v>6</v>
      </c>
    </row>
    <row r="3" spans="1:12" x14ac:dyDescent="0.2">
      <c r="A3" s="1" t="s">
        <v>7</v>
      </c>
      <c r="B3" s="13" t="s">
        <v>8</v>
      </c>
      <c r="C3" s="3" t="s">
        <v>9</v>
      </c>
      <c r="D3" s="3"/>
      <c r="E3" s="3"/>
      <c r="F3" s="3"/>
      <c r="G3" s="14" t="s">
        <v>10</v>
      </c>
      <c r="H3" s="15" t="s">
        <v>11</v>
      </c>
      <c r="I3" s="16"/>
    </row>
    <row r="4" spans="1:12" x14ac:dyDescent="0.2">
      <c r="A4" s="3"/>
      <c r="B4" s="13" t="s">
        <v>12</v>
      </c>
      <c r="C4" s="3" t="s">
        <v>13</v>
      </c>
      <c r="D4" s="3"/>
      <c r="E4" s="3"/>
      <c r="F4" s="3"/>
      <c r="G4" s="17" t="s">
        <v>14</v>
      </c>
      <c r="H4" s="18"/>
      <c r="I4" s="19">
        <f>SALES</f>
        <v>455.1</v>
      </c>
    </row>
    <row r="5" spans="1:12" x14ac:dyDescent="0.2">
      <c r="A5" s="3"/>
      <c r="B5" s="13" t="s">
        <v>15</v>
      </c>
      <c r="C5" s="3" t="s">
        <v>16</v>
      </c>
      <c r="D5" s="3"/>
      <c r="E5" s="3"/>
      <c r="F5" s="3"/>
      <c r="G5" s="20" t="s">
        <v>17</v>
      </c>
      <c r="H5" s="21"/>
      <c r="I5" s="22">
        <f>INVENTORYADJUSTMENTS</f>
        <v>0</v>
      </c>
    </row>
    <row r="6" spans="1:12" x14ac:dyDescent="0.2">
      <c r="A6" s="3"/>
      <c r="B6" s="13" t="s">
        <v>18</v>
      </c>
      <c r="C6" s="3" t="s">
        <v>19</v>
      </c>
      <c r="D6" s="3"/>
      <c r="E6" s="3"/>
      <c r="F6" s="3"/>
      <c r="G6" s="23" t="s">
        <v>20</v>
      </c>
      <c r="H6" s="21"/>
      <c r="I6" s="22">
        <f>TOTAL</f>
        <v>455.1</v>
      </c>
    </row>
    <row r="7" spans="1:12" x14ac:dyDescent="0.2">
      <c r="A7" s="3"/>
      <c r="B7" s="13" t="s">
        <v>21</v>
      </c>
      <c r="C7" s="3" t="s">
        <v>22</v>
      </c>
      <c r="D7" s="3"/>
      <c r="E7" s="3"/>
      <c r="F7" s="3"/>
      <c r="G7" s="3"/>
      <c r="H7" s="3"/>
      <c r="I7" s="3"/>
      <c r="J7" s="3"/>
      <c r="K7" s="3"/>
    </row>
    <row r="8" spans="1:12" x14ac:dyDescent="0.2">
      <c r="A8" s="3" t="s">
        <v>23</v>
      </c>
      <c r="B8" s="13" t="s">
        <v>24</v>
      </c>
      <c r="C8" s="3"/>
      <c r="D8" s="3"/>
      <c r="E8" s="3"/>
      <c r="F8" s="3"/>
      <c r="G8" s="3"/>
      <c r="H8" s="3"/>
      <c r="I8" s="3"/>
      <c r="J8" s="3"/>
      <c r="K8" s="3"/>
    </row>
    <row r="9" spans="1:12" x14ac:dyDescent="0.2">
      <c r="A9" s="3"/>
      <c r="B9" s="13"/>
      <c r="C9" s="3"/>
      <c r="D9" s="3"/>
      <c r="E9" s="3"/>
      <c r="F9" s="3"/>
      <c r="G9" s="3"/>
      <c r="H9" s="3"/>
      <c r="I9" s="3"/>
      <c r="J9" s="3"/>
      <c r="K9" s="3"/>
    </row>
    <row r="10" spans="1:12" x14ac:dyDescent="0.2">
      <c r="A10" s="3"/>
      <c r="B10" s="13" t="s">
        <v>25</v>
      </c>
      <c r="C10" s="3"/>
      <c r="D10" s="3"/>
      <c r="E10" s="3"/>
      <c r="F10" s="3"/>
      <c r="G10" s="3"/>
      <c r="H10" s="3"/>
      <c r="I10" s="3"/>
      <c r="J10" s="3"/>
      <c r="K10" s="3"/>
    </row>
    <row r="11" spans="1:12" x14ac:dyDescent="0.2">
      <c r="A11" s="3"/>
      <c r="B11" s="13" t="s">
        <v>25</v>
      </c>
      <c r="C11" s="3"/>
      <c r="D11" s="3"/>
      <c r="E11" s="3"/>
      <c r="F11" s="3"/>
      <c r="G11" s="3"/>
      <c r="H11" s="3"/>
      <c r="I11" s="3"/>
      <c r="J11" s="3"/>
      <c r="K11" s="3"/>
    </row>
    <row r="13" spans="1:12" ht="16.5" customHeight="1" x14ac:dyDescent="0.25">
      <c r="A13" s="24" t="s">
        <v>26</v>
      </c>
      <c r="B13" s="25"/>
      <c r="C13" s="25"/>
      <c r="D13" s="25"/>
      <c r="E13" s="25"/>
      <c r="F13" s="25"/>
      <c r="G13" s="25"/>
      <c r="H13" s="25"/>
      <c r="I13" s="26">
        <f>IF(ISERROR(SUM(SA_Amount)),0,SUM(SA_Amount))</f>
        <v>455.1</v>
      </c>
    </row>
    <row r="14" spans="1:12" ht="14.25" customHeight="1" x14ac:dyDescent="0.2">
      <c r="A14" s="1" t="s">
        <v>27</v>
      </c>
      <c r="B14" s="1" t="s">
        <v>28</v>
      </c>
      <c r="C14" s="1" t="s">
        <v>29</v>
      </c>
      <c r="D14" s="1" t="s">
        <v>30</v>
      </c>
      <c r="E14" s="1" t="s">
        <v>31</v>
      </c>
      <c r="F14" s="1" t="s">
        <v>32</v>
      </c>
      <c r="G14" s="27" t="s">
        <v>33</v>
      </c>
      <c r="H14" s="27" t="s">
        <v>34</v>
      </c>
      <c r="I14" s="27" t="s">
        <v>35</v>
      </c>
    </row>
    <row r="15" spans="1:12" x14ac:dyDescent="0.2">
      <c r="A15" s="28">
        <v>42463</v>
      </c>
      <c r="B15" t="s">
        <v>36</v>
      </c>
      <c r="C15" t="s">
        <v>37</v>
      </c>
      <c r="D15" t="s">
        <v>25</v>
      </c>
      <c r="E15" t="s">
        <v>38</v>
      </c>
      <c r="F15" t="s">
        <v>39</v>
      </c>
      <c r="G15" s="29">
        <v>1</v>
      </c>
      <c r="H15" s="30">
        <v>7.95</v>
      </c>
      <c r="I15" s="30">
        <v>7.95</v>
      </c>
    </row>
    <row r="16" spans="1:12" x14ac:dyDescent="0.2">
      <c r="A16" s="28">
        <v>42463</v>
      </c>
      <c r="B16" t="s">
        <v>40</v>
      </c>
      <c r="C16" t="s">
        <v>41</v>
      </c>
      <c r="D16" t="s">
        <v>25</v>
      </c>
      <c r="E16" t="s">
        <v>42</v>
      </c>
      <c r="F16" t="s">
        <v>43</v>
      </c>
      <c r="G16" s="29">
        <v>1</v>
      </c>
      <c r="H16" s="30">
        <v>9.1</v>
      </c>
      <c r="I16" s="30">
        <v>9.1</v>
      </c>
    </row>
    <row r="17" spans="1:9" x14ac:dyDescent="0.2">
      <c r="A17" s="28">
        <v>42464</v>
      </c>
      <c r="B17" t="s">
        <v>44</v>
      </c>
      <c r="C17" t="s">
        <v>45</v>
      </c>
      <c r="D17" t="s">
        <v>25</v>
      </c>
      <c r="E17" t="s">
        <v>46</v>
      </c>
      <c r="F17" t="s">
        <v>47</v>
      </c>
      <c r="G17" s="29">
        <v>1</v>
      </c>
      <c r="H17" s="30">
        <v>4.4000000000000004</v>
      </c>
      <c r="I17" s="30">
        <v>4.4000000000000004</v>
      </c>
    </row>
    <row r="18" spans="1:9" x14ac:dyDescent="0.2">
      <c r="A18" s="28">
        <v>42465</v>
      </c>
      <c r="B18" t="s">
        <v>36</v>
      </c>
      <c r="C18" t="s">
        <v>37</v>
      </c>
      <c r="D18" t="s">
        <v>25</v>
      </c>
      <c r="E18" t="s">
        <v>38</v>
      </c>
      <c r="F18" t="s">
        <v>39</v>
      </c>
      <c r="G18" s="29">
        <v>1</v>
      </c>
      <c r="H18" s="30">
        <v>7.95</v>
      </c>
      <c r="I18" s="30">
        <v>7.95</v>
      </c>
    </row>
    <row r="19" spans="1:9" x14ac:dyDescent="0.2">
      <c r="A19" s="28">
        <v>42467</v>
      </c>
      <c r="B19" t="s">
        <v>48</v>
      </c>
      <c r="C19" t="s">
        <v>49</v>
      </c>
      <c r="D19" t="s">
        <v>25</v>
      </c>
      <c r="E19" t="s">
        <v>50</v>
      </c>
      <c r="F19" t="s">
        <v>51</v>
      </c>
      <c r="G19" s="29">
        <v>1</v>
      </c>
      <c r="H19" s="30">
        <v>6.95</v>
      </c>
      <c r="I19" s="30">
        <v>6.95</v>
      </c>
    </row>
    <row r="20" spans="1:9" x14ac:dyDescent="0.2">
      <c r="A20" s="28">
        <v>42467</v>
      </c>
      <c r="B20" t="s">
        <v>52</v>
      </c>
      <c r="C20" t="s">
        <v>53</v>
      </c>
      <c r="D20" t="s">
        <v>25</v>
      </c>
      <c r="E20" t="s">
        <v>54</v>
      </c>
      <c r="F20" t="s">
        <v>55</v>
      </c>
      <c r="G20" s="29">
        <v>1</v>
      </c>
      <c r="H20" s="30">
        <v>9.1999999999999993</v>
      </c>
      <c r="I20" s="30">
        <v>9.1999999999999993</v>
      </c>
    </row>
    <row r="21" spans="1:9" x14ac:dyDescent="0.2">
      <c r="A21" s="28">
        <v>42468</v>
      </c>
      <c r="B21" t="s">
        <v>56</v>
      </c>
      <c r="C21" t="s">
        <v>57</v>
      </c>
      <c r="D21" t="s">
        <v>25</v>
      </c>
      <c r="E21" t="s">
        <v>58</v>
      </c>
      <c r="F21" t="s">
        <v>59</v>
      </c>
      <c r="G21" s="29">
        <v>1</v>
      </c>
      <c r="H21" s="30">
        <v>18.3</v>
      </c>
      <c r="I21" s="30">
        <v>18.3</v>
      </c>
    </row>
    <row r="22" spans="1:9" x14ac:dyDescent="0.2">
      <c r="A22" s="28">
        <v>42468</v>
      </c>
      <c r="B22" t="s">
        <v>60</v>
      </c>
      <c r="C22" t="s">
        <v>61</v>
      </c>
      <c r="D22" t="s">
        <v>25</v>
      </c>
      <c r="E22" t="s">
        <v>62</v>
      </c>
      <c r="F22" t="s">
        <v>63</v>
      </c>
      <c r="G22" s="29">
        <v>1</v>
      </c>
      <c r="H22" s="30">
        <v>10.55</v>
      </c>
      <c r="I22" s="30">
        <v>10.55</v>
      </c>
    </row>
    <row r="23" spans="1:9" x14ac:dyDescent="0.2">
      <c r="A23" s="28">
        <v>42468</v>
      </c>
      <c r="B23" t="s">
        <v>64</v>
      </c>
      <c r="C23" t="s">
        <v>65</v>
      </c>
      <c r="D23" t="s">
        <v>25</v>
      </c>
      <c r="E23" t="s">
        <v>66</v>
      </c>
      <c r="F23" t="s">
        <v>67</v>
      </c>
      <c r="G23" s="29">
        <v>1</v>
      </c>
      <c r="H23" s="30">
        <v>14.2</v>
      </c>
      <c r="I23" s="30">
        <v>14.2</v>
      </c>
    </row>
    <row r="24" spans="1:9" x14ac:dyDescent="0.2">
      <c r="A24" s="28">
        <v>42469</v>
      </c>
      <c r="B24" t="s">
        <v>68</v>
      </c>
      <c r="C24" t="s">
        <v>69</v>
      </c>
      <c r="D24" t="s">
        <v>25</v>
      </c>
      <c r="E24" t="s">
        <v>70</v>
      </c>
      <c r="F24" t="s">
        <v>71</v>
      </c>
      <c r="G24" s="29">
        <v>1</v>
      </c>
      <c r="H24" s="30">
        <v>12.1</v>
      </c>
      <c r="I24" s="30">
        <v>12.1</v>
      </c>
    </row>
    <row r="25" spans="1:9" x14ac:dyDescent="0.2">
      <c r="A25" s="28">
        <v>42469</v>
      </c>
      <c r="B25" t="s">
        <v>48</v>
      </c>
      <c r="C25" t="s">
        <v>49</v>
      </c>
      <c r="D25" t="s">
        <v>25</v>
      </c>
      <c r="E25" t="s">
        <v>50</v>
      </c>
      <c r="F25" t="s">
        <v>51</v>
      </c>
      <c r="G25" s="29">
        <v>2</v>
      </c>
      <c r="H25" s="30">
        <v>6.95</v>
      </c>
      <c r="I25" s="30">
        <v>13.9</v>
      </c>
    </row>
    <row r="26" spans="1:9" x14ac:dyDescent="0.2">
      <c r="A26" s="28">
        <v>42469</v>
      </c>
      <c r="B26" t="s">
        <v>44</v>
      </c>
      <c r="C26" t="s">
        <v>45</v>
      </c>
      <c r="D26" t="s">
        <v>25</v>
      </c>
      <c r="E26" t="s">
        <v>46</v>
      </c>
      <c r="F26" t="s">
        <v>47</v>
      </c>
      <c r="G26" s="29">
        <v>1</v>
      </c>
      <c r="H26" s="30">
        <v>4.4000000000000004</v>
      </c>
      <c r="I26" s="30">
        <v>4.4000000000000004</v>
      </c>
    </row>
    <row r="27" spans="1:9" x14ac:dyDescent="0.2">
      <c r="A27" s="28">
        <v>42469</v>
      </c>
      <c r="B27" t="s">
        <v>72</v>
      </c>
      <c r="C27" t="s">
        <v>73</v>
      </c>
      <c r="D27" t="s">
        <v>25</v>
      </c>
      <c r="E27" t="s">
        <v>74</v>
      </c>
      <c r="F27" t="s">
        <v>75</v>
      </c>
      <c r="G27" s="29">
        <v>1</v>
      </c>
      <c r="H27" s="30">
        <v>13.25</v>
      </c>
      <c r="I27" s="30">
        <v>13.25</v>
      </c>
    </row>
    <row r="28" spans="1:9" x14ac:dyDescent="0.2">
      <c r="A28" s="28">
        <v>42470</v>
      </c>
      <c r="B28" t="s">
        <v>76</v>
      </c>
      <c r="C28" t="s">
        <v>77</v>
      </c>
      <c r="D28" t="s">
        <v>25</v>
      </c>
      <c r="E28" t="s">
        <v>78</v>
      </c>
      <c r="F28" t="s">
        <v>79</v>
      </c>
      <c r="G28" s="29">
        <v>1</v>
      </c>
      <c r="H28" s="30">
        <v>9.6</v>
      </c>
      <c r="I28" s="30">
        <v>9.6</v>
      </c>
    </row>
    <row r="29" spans="1:9" x14ac:dyDescent="0.2">
      <c r="A29" s="28">
        <v>42471</v>
      </c>
      <c r="B29" t="s">
        <v>76</v>
      </c>
      <c r="C29" t="s">
        <v>77</v>
      </c>
      <c r="D29" t="s">
        <v>25</v>
      </c>
      <c r="E29" t="s">
        <v>78</v>
      </c>
      <c r="F29" t="s">
        <v>79</v>
      </c>
      <c r="G29" s="29">
        <v>1</v>
      </c>
      <c r="H29" s="30">
        <v>9.6</v>
      </c>
      <c r="I29" s="30">
        <v>9.6</v>
      </c>
    </row>
    <row r="30" spans="1:9" x14ac:dyDescent="0.2">
      <c r="A30" s="28">
        <v>42471</v>
      </c>
      <c r="B30" t="s">
        <v>80</v>
      </c>
      <c r="C30" t="s">
        <v>81</v>
      </c>
      <c r="D30" t="s">
        <v>25</v>
      </c>
      <c r="E30" t="s">
        <v>82</v>
      </c>
      <c r="F30" t="s">
        <v>83</v>
      </c>
      <c r="G30" s="29">
        <v>1</v>
      </c>
      <c r="H30" s="30">
        <v>7.95</v>
      </c>
      <c r="I30" s="30">
        <v>7.95</v>
      </c>
    </row>
    <row r="31" spans="1:9" x14ac:dyDescent="0.2">
      <c r="A31" s="28">
        <v>42471</v>
      </c>
      <c r="B31" t="s">
        <v>36</v>
      </c>
      <c r="C31" t="s">
        <v>37</v>
      </c>
      <c r="D31" t="s">
        <v>25</v>
      </c>
      <c r="E31" t="s">
        <v>38</v>
      </c>
      <c r="F31" t="s">
        <v>39</v>
      </c>
      <c r="G31" s="29">
        <v>1</v>
      </c>
      <c r="H31" s="30">
        <v>7.95</v>
      </c>
      <c r="I31" s="30">
        <v>7.95</v>
      </c>
    </row>
    <row r="32" spans="1:9" x14ac:dyDescent="0.2">
      <c r="A32" s="28">
        <v>42472</v>
      </c>
      <c r="B32" t="s">
        <v>84</v>
      </c>
      <c r="C32" t="s">
        <v>85</v>
      </c>
      <c r="D32" t="s">
        <v>25</v>
      </c>
      <c r="E32" t="s">
        <v>86</v>
      </c>
      <c r="F32" t="s">
        <v>87</v>
      </c>
      <c r="G32" s="29">
        <v>1</v>
      </c>
      <c r="H32" s="30">
        <v>9.1</v>
      </c>
      <c r="I32" s="30">
        <v>9.1</v>
      </c>
    </row>
    <row r="33" spans="1:9" x14ac:dyDescent="0.2">
      <c r="A33" s="28">
        <v>42472</v>
      </c>
      <c r="B33" t="s">
        <v>88</v>
      </c>
      <c r="C33" t="s">
        <v>89</v>
      </c>
      <c r="D33" t="s">
        <v>25</v>
      </c>
      <c r="E33" t="s">
        <v>90</v>
      </c>
      <c r="F33" t="s">
        <v>91</v>
      </c>
      <c r="G33" s="29">
        <v>1</v>
      </c>
      <c r="H33" s="30">
        <v>5.5</v>
      </c>
      <c r="I33" s="30">
        <v>5.5</v>
      </c>
    </row>
    <row r="34" spans="1:9" x14ac:dyDescent="0.2">
      <c r="A34" s="28">
        <v>42472</v>
      </c>
      <c r="B34" t="s">
        <v>92</v>
      </c>
      <c r="C34" t="s">
        <v>93</v>
      </c>
      <c r="D34" t="s">
        <v>25</v>
      </c>
      <c r="E34" t="s">
        <v>94</v>
      </c>
      <c r="F34" t="s">
        <v>95</v>
      </c>
      <c r="G34" s="29">
        <v>1</v>
      </c>
      <c r="H34" s="30">
        <v>10.35</v>
      </c>
      <c r="I34" s="30">
        <v>10.35</v>
      </c>
    </row>
    <row r="35" spans="1:9" x14ac:dyDescent="0.2">
      <c r="A35" s="28">
        <v>42472</v>
      </c>
      <c r="B35" t="s">
        <v>96</v>
      </c>
      <c r="C35" t="s">
        <v>97</v>
      </c>
      <c r="D35" t="s">
        <v>25</v>
      </c>
      <c r="E35" t="s">
        <v>98</v>
      </c>
      <c r="F35" t="s">
        <v>99</v>
      </c>
      <c r="G35" s="29">
        <v>1</v>
      </c>
      <c r="H35" s="30">
        <v>5.35</v>
      </c>
      <c r="I35" s="30">
        <v>5.35</v>
      </c>
    </row>
    <row r="36" spans="1:9" x14ac:dyDescent="0.2">
      <c r="A36" s="28">
        <v>42473</v>
      </c>
      <c r="B36" t="s">
        <v>100</v>
      </c>
      <c r="C36" t="s">
        <v>101</v>
      </c>
      <c r="D36" t="s">
        <v>25</v>
      </c>
      <c r="E36" t="s">
        <v>102</v>
      </c>
      <c r="F36" t="s">
        <v>103</v>
      </c>
      <c r="G36" s="29">
        <v>1</v>
      </c>
      <c r="H36" s="30">
        <v>8.1</v>
      </c>
      <c r="I36" s="30">
        <v>8.1</v>
      </c>
    </row>
    <row r="37" spans="1:9" x14ac:dyDescent="0.2">
      <c r="A37" s="28">
        <v>42473</v>
      </c>
      <c r="B37" t="s">
        <v>96</v>
      </c>
      <c r="C37" t="s">
        <v>97</v>
      </c>
      <c r="D37" t="s">
        <v>25</v>
      </c>
      <c r="E37" t="s">
        <v>98</v>
      </c>
      <c r="F37" t="s">
        <v>99</v>
      </c>
      <c r="G37" s="29">
        <v>1</v>
      </c>
      <c r="H37" s="30">
        <v>5.35</v>
      </c>
      <c r="I37" s="30">
        <v>5.35</v>
      </c>
    </row>
    <row r="38" spans="1:9" x14ac:dyDescent="0.2">
      <c r="A38" s="28">
        <v>42473</v>
      </c>
      <c r="B38" t="s">
        <v>40</v>
      </c>
      <c r="C38" t="s">
        <v>41</v>
      </c>
      <c r="D38" t="s">
        <v>25</v>
      </c>
      <c r="E38" t="s">
        <v>42</v>
      </c>
      <c r="F38" t="s">
        <v>43</v>
      </c>
      <c r="G38" s="29">
        <v>1</v>
      </c>
      <c r="H38" s="30">
        <v>9.1</v>
      </c>
      <c r="I38" s="30">
        <v>9.1</v>
      </c>
    </row>
    <row r="39" spans="1:9" x14ac:dyDescent="0.2">
      <c r="A39" s="28">
        <v>42475</v>
      </c>
      <c r="B39" t="s">
        <v>92</v>
      </c>
      <c r="C39" t="s">
        <v>93</v>
      </c>
      <c r="D39" t="s">
        <v>25</v>
      </c>
      <c r="E39" t="s">
        <v>94</v>
      </c>
      <c r="F39" t="s">
        <v>95</v>
      </c>
      <c r="G39" s="29">
        <v>1</v>
      </c>
      <c r="H39" s="30">
        <v>10.35</v>
      </c>
      <c r="I39" s="30">
        <v>10.35</v>
      </c>
    </row>
    <row r="40" spans="1:9" x14ac:dyDescent="0.2">
      <c r="A40" s="28">
        <v>42475</v>
      </c>
      <c r="B40" t="s">
        <v>104</v>
      </c>
      <c r="C40" t="s">
        <v>105</v>
      </c>
      <c r="D40" t="s">
        <v>25</v>
      </c>
      <c r="E40" t="s">
        <v>106</v>
      </c>
      <c r="F40" t="s">
        <v>107</v>
      </c>
      <c r="G40" s="29">
        <v>1</v>
      </c>
      <c r="H40" s="30">
        <v>7.3</v>
      </c>
      <c r="I40" s="30">
        <v>7.3</v>
      </c>
    </row>
    <row r="41" spans="1:9" x14ac:dyDescent="0.2">
      <c r="A41" s="28">
        <v>42476</v>
      </c>
      <c r="B41" t="s">
        <v>56</v>
      </c>
      <c r="C41" t="s">
        <v>57</v>
      </c>
      <c r="D41" t="s">
        <v>25</v>
      </c>
      <c r="E41" t="s">
        <v>58</v>
      </c>
      <c r="F41" t="s">
        <v>59</v>
      </c>
      <c r="G41" s="29">
        <v>1</v>
      </c>
      <c r="H41" s="30">
        <v>18.3</v>
      </c>
      <c r="I41" s="30">
        <v>18.3</v>
      </c>
    </row>
    <row r="42" spans="1:9" x14ac:dyDescent="0.2">
      <c r="A42" s="28">
        <v>42477</v>
      </c>
      <c r="B42" t="s">
        <v>68</v>
      </c>
      <c r="C42" t="s">
        <v>69</v>
      </c>
      <c r="D42" t="s">
        <v>25</v>
      </c>
      <c r="E42" t="s">
        <v>70</v>
      </c>
      <c r="F42" t="s">
        <v>71</v>
      </c>
      <c r="G42" s="29">
        <v>1</v>
      </c>
      <c r="H42" s="30">
        <v>12.1</v>
      </c>
      <c r="I42" s="30">
        <v>12.1</v>
      </c>
    </row>
    <row r="43" spans="1:9" x14ac:dyDescent="0.2">
      <c r="A43" s="28">
        <v>42477</v>
      </c>
      <c r="B43" t="s">
        <v>76</v>
      </c>
      <c r="C43" t="s">
        <v>77</v>
      </c>
      <c r="D43" t="s">
        <v>25</v>
      </c>
      <c r="E43" t="s">
        <v>78</v>
      </c>
      <c r="F43" t="s">
        <v>79</v>
      </c>
      <c r="G43" s="29">
        <v>1</v>
      </c>
      <c r="H43" s="30">
        <v>9.6</v>
      </c>
      <c r="I43" s="30">
        <v>9.6</v>
      </c>
    </row>
    <row r="44" spans="1:9" x14ac:dyDescent="0.2">
      <c r="A44" s="28">
        <v>42477</v>
      </c>
      <c r="B44" t="s">
        <v>96</v>
      </c>
      <c r="C44" t="s">
        <v>97</v>
      </c>
      <c r="D44" t="s">
        <v>25</v>
      </c>
      <c r="E44" t="s">
        <v>98</v>
      </c>
      <c r="F44" t="s">
        <v>99</v>
      </c>
      <c r="G44" s="29">
        <v>1</v>
      </c>
      <c r="H44" s="30">
        <v>5.35</v>
      </c>
      <c r="I44" s="30">
        <v>5.35</v>
      </c>
    </row>
    <row r="45" spans="1:9" x14ac:dyDescent="0.2">
      <c r="A45" s="28">
        <v>42477</v>
      </c>
      <c r="B45" t="s">
        <v>48</v>
      </c>
      <c r="C45" t="s">
        <v>49</v>
      </c>
      <c r="D45" t="s">
        <v>25</v>
      </c>
      <c r="E45" t="s">
        <v>50</v>
      </c>
      <c r="F45" t="s">
        <v>51</v>
      </c>
      <c r="G45" s="29">
        <v>1</v>
      </c>
      <c r="H45" s="30">
        <v>6.95</v>
      </c>
      <c r="I45" s="30">
        <v>6.95</v>
      </c>
    </row>
    <row r="46" spans="1:9" x14ac:dyDescent="0.2">
      <c r="A46" s="28">
        <v>42478</v>
      </c>
      <c r="B46" t="s">
        <v>48</v>
      </c>
      <c r="C46" t="s">
        <v>49</v>
      </c>
      <c r="D46" t="s">
        <v>25</v>
      </c>
      <c r="E46" t="s">
        <v>50</v>
      </c>
      <c r="F46" t="s">
        <v>51</v>
      </c>
      <c r="G46" s="29">
        <v>1</v>
      </c>
      <c r="H46" s="30">
        <v>6.95</v>
      </c>
      <c r="I46" s="30">
        <v>6.95</v>
      </c>
    </row>
    <row r="47" spans="1:9" x14ac:dyDescent="0.2">
      <c r="A47" s="28">
        <v>42478</v>
      </c>
      <c r="B47" t="s">
        <v>108</v>
      </c>
      <c r="C47" t="s">
        <v>109</v>
      </c>
      <c r="D47" t="s">
        <v>25</v>
      </c>
      <c r="E47" t="s">
        <v>110</v>
      </c>
      <c r="F47" t="s">
        <v>111</v>
      </c>
      <c r="G47" s="29">
        <v>1</v>
      </c>
      <c r="H47" s="30">
        <v>7.2</v>
      </c>
      <c r="I47" s="30">
        <v>7.2</v>
      </c>
    </row>
    <row r="48" spans="1:9" x14ac:dyDescent="0.2">
      <c r="A48" s="28">
        <v>42480</v>
      </c>
      <c r="B48" t="s">
        <v>112</v>
      </c>
      <c r="C48" t="s">
        <v>113</v>
      </c>
      <c r="D48" t="s">
        <v>25</v>
      </c>
      <c r="E48" t="s">
        <v>114</v>
      </c>
      <c r="F48" t="s">
        <v>115</v>
      </c>
      <c r="G48" s="29">
        <v>1</v>
      </c>
      <c r="H48" s="30">
        <v>14.9</v>
      </c>
      <c r="I48" s="30">
        <v>14.9</v>
      </c>
    </row>
    <row r="49" spans="1:9" x14ac:dyDescent="0.2">
      <c r="A49" s="28">
        <v>42480</v>
      </c>
      <c r="B49" t="s">
        <v>52</v>
      </c>
      <c r="C49" t="s">
        <v>53</v>
      </c>
      <c r="D49" t="s">
        <v>25</v>
      </c>
      <c r="E49" t="s">
        <v>54</v>
      </c>
      <c r="F49" t="s">
        <v>55</v>
      </c>
      <c r="G49" s="29">
        <v>1</v>
      </c>
      <c r="H49" s="30">
        <v>9.1999999999999993</v>
      </c>
      <c r="I49" s="30">
        <v>9.1999999999999993</v>
      </c>
    </row>
    <row r="50" spans="1:9" x14ac:dyDescent="0.2">
      <c r="A50" s="28">
        <v>42481</v>
      </c>
      <c r="B50" t="s">
        <v>104</v>
      </c>
      <c r="C50" t="s">
        <v>105</v>
      </c>
      <c r="D50" t="s">
        <v>25</v>
      </c>
      <c r="E50" t="s">
        <v>106</v>
      </c>
      <c r="F50" t="s">
        <v>107</v>
      </c>
      <c r="G50" s="29">
        <v>1</v>
      </c>
      <c r="H50" s="30">
        <v>7.3</v>
      </c>
      <c r="I50" s="30">
        <v>7.3</v>
      </c>
    </row>
    <row r="51" spans="1:9" x14ac:dyDescent="0.2">
      <c r="A51" s="28">
        <v>42483</v>
      </c>
      <c r="B51" t="s">
        <v>72</v>
      </c>
      <c r="C51" t="s">
        <v>73</v>
      </c>
      <c r="D51" t="s">
        <v>25</v>
      </c>
      <c r="E51" t="s">
        <v>74</v>
      </c>
      <c r="F51" t="s">
        <v>75</v>
      </c>
      <c r="G51" s="29">
        <v>1</v>
      </c>
      <c r="H51" s="30">
        <v>13.25</v>
      </c>
      <c r="I51" s="30">
        <v>13.25</v>
      </c>
    </row>
    <row r="52" spans="1:9" x14ac:dyDescent="0.2">
      <c r="A52" s="28">
        <v>42483</v>
      </c>
      <c r="B52" t="s">
        <v>104</v>
      </c>
      <c r="C52" t="s">
        <v>105</v>
      </c>
      <c r="D52" t="s">
        <v>25</v>
      </c>
      <c r="E52" t="s">
        <v>106</v>
      </c>
      <c r="F52" t="s">
        <v>107</v>
      </c>
      <c r="G52" s="29">
        <v>1</v>
      </c>
      <c r="H52" s="30">
        <v>7.3</v>
      </c>
      <c r="I52" s="30">
        <v>7.3</v>
      </c>
    </row>
    <row r="53" spans="1:9" x14ac:dyDescent="0.2">
      <c r="A53" s="28">
        <v>42484</v>
      </c>
      <c r="B53" t="s">
        <v>68</v>
      </c>
      <c r="C53" t="s">
        <v>69</v>
      </c>
      <c r="D53" t="s">
        <v>25</v>
      </c>
      <c r="E53" t="s">
        <v>70</v>
      </c>
      <c r="F53" t="s">
        <v>71</v>
      </c>
      <c r="G53" s="29">
        <v>1</v>
      </c>
      <c r="H53" s="30">
        <v>12.1</v>
      </c>
      <c r="I53" s="30">
        <v>12.1</v>
      </c>
    </row>
    <row r="54" spans="1:9" x14ac:dyDescent="0.2">
      <c r="A54" s="28">
        <v>42486</v>
      </c>
      <c r="B54" t="s">
        <v>92</v>
      </c>
      <c r="C54" t="s">
        <v>93</v>
      </c>
      <c r="D54" t="s">
        <v>25</v>
      </c>
      <c r="E54" t="s">
        <v>94</v>
      </c>
      <c r="F54" t="s">
        <v>95</v>
      </c>
      <c r="G54" s="29">
        <v>1</v>
      </c>
      <c r="H54" s="30">
        <v>10.35</v>
      </c>
      <c r="I54" s="30">
        <v>10.35</v>
      </c>
    </row>
    <row r="55" spans="1:9" x14ac:dyDescent="0.2">
      <c r="A55" s="28">
        <v>42487</v>
      </c>
      <c r="B55" t="s">
        <v>116</v>
      </c>
      <c r="C55" t="s">
        <v>117</v>
      </c>
      <c r="D55" t="s">
        <v>25</v>
      </c>
      <c r="E55" t="s">
        <v>118</v>
      </c>
      <c r="F55" t="s">
        <v>119</v>
      </c>
      <c r="G55" s="29">
        <v>1</v>
      </c>
      <c r="H55" s="30">
        <v>14.95</v>
      </c>
      <c r="I55" s="30">
        <v>14.95</v>
      </c>
    </row>
    <row r="56" spans="1:9" x14ac:dyDescent="0.2">
      <c r="A56" s="28">
        <v>42487</v>
      </c>
      <c r="B56" t="s">
        <v>120</v>
      </c>
      <c r="C56" t="s">
        <v>121</v>
      </c>
      <c r="D56" t="s">
        <v>25</v>
      </c>
      <c r="E56" t="s">
        <v>122</v>
      </c>
      <c r="F56" t="s">
        <v>123</v>
      </c>
      <c r="G56" s="29">
        <v>1</v>
      </c>
      <c r="H56" s="30">
        <v>10.6</v>
      </c>
      <c r="I56" s="30">
        <v>10.6</v>
      </c>
    </row>
    <row r="57" spans="1:9" x14ac:dyDescent="0.2">
      <c r="A57" s="28">
        <v>42488</v>
      </c>
      <c r="B57" t="s">
        <v>92</v>
      </c>
      <c r="C57" t="s">
        <v>93</v>
      </c>
      <c r="D57" t="s">
        <v>25</v>
      </c>
      <c r="E57" t="s">
        <v>94</v>
      </c>
      <c r="F57" t="s">
        <v>95</v>
      </c>
      <c r="G57" s="29">
        <v>1</v>
      </c>
      <c r="H57" s="30">
        <v>10.35</v>
      </c>
      <c r="I57" s="30">
        <v>10.35</v>
      </c>
    </row>
    <row r="58" spans="1:9" x14ac:dyDescent="0.2">
      <c r="A58" s="28">
        <v>42489</v>
      </c>
      <c r="B58" t="s">
        <v>60</v>
      </c>
      <c r="C58" t="s">
        <v>61</v>
      </c>
      <c r="D58" t="s">
        <v>25</v>
      </c>
      <c r="E58" t="s">
        <v>62</v>
      </c>
      <c r="F58" t="s">
        <v>63</v>
      </c>
      <c r="G58" s="29">
        <v>1</v>
      </c>
      <c r="H58" s="30">
        <v>10.55</v>
      </c>
      <c r="I58" s="30">
        <v>10.55</v>
      </c>
    </row>
    <row r="59" spans="1:9" x14ac:dyDescent="0.2">
      <c r="A59" s="28">
        <v>42490</v>
      </c>
      <c r="B59" t="s">
        <v>48</v>
      </c>
      <c r="C59" t="s">
        <v>49</v>
      </c>
      <c r="D59" t="s">
        <v>25</v>
      </c>
      <c r="E59" t="s">
        <v>50</v>
      </c>
      <c r="F59" t="s">
        <v>51</v>
      </c>
      <c r="G59" s="29">
        <v>1</v>
      </c>
      <c r="H59" s="30">
        <v>6.95</v>
      </c>
      <c r="I59" s="30">
        <v>6.95</v>
      </c>
    </row>
    <row r="60" spans="1:9" x14ac:dyDescent="0.2">
      <c r="A60" s="28">
        <v>42490</v>
      </c>
      <c r="B60" t="s">
        <v>44</v>
      </c>
      <c r="C60" t="s">
        <v>45</v>
      </c>
      <c r="D60" t="s">
        <v>25</v>
      </c>
      <c r="E60" t="s">
        <v>46</v>
      </c>
      <c r="F60" t="s">
        <v>47</v>
      </c>
      <c r="G60" s="29">
        <v>2</v>
      </c>
      <c r="H60" s="30">
        <v>4.4000000000000004</v>
      </c>
      <c r="I60" s="30">
        <v>8.8000000000000007</v>
      </c>
    </row>
    <row r="61" spans="1:9" x14ac:dyDescent="0.2">
      <c r="A61" s="28">
        <v>42490</v>
      </c>
      <c r="B61" t="s">
        <v>64</v>
      </c>
      <c r="C61" t="s">
        <v>65</v>
      </c>
      <c r="D61" t="s">
        <v>25</v>
      </c>
      <c r="E61" t="s">
        <v>66</v>
      </c>
      <c r="F61" t="s">
        <v>67</v>
      </c>
      <c r="G61" s="29">
        <v>1</v>
      </c>
      <c r="H61" s="30">
        <v>14.2</v>
      </c>
      <c r="I61" s="30">
        <v>14.2</v>
      </c>
    </row>
    <row r="63" spans="1:9" ht="16.5" customHeight="1" x14ac:dyDescent="0.25">
      <c r="A63" s="24" t="s">
        <v>124</v>
      </c>
      <c r="B63" s="25"/>
      <c r="C63" s="25"/>
      <c r="D63" s="25"/>
      <c r="E63" s="25"/>
      <c r="F63" s="25"/>
      <c r="G63" s="25"/>
      <c r="H63" s="25"/>
      <c r="I63" s="26">
        <f>IF(ISERROR(SUM(IA_Amount)),0,SUM(IA_Amount))</f>
        <v>0</v>
      </c>
    </row>
    <row r="64" spans="1:9" ht="14.25" customHeight="1" x14ac:dyDescent="0.2">
      <c r="A64" s="1" t="s">
        <v>27</v>
      </c>
      <c r="B64" s="1" t="s">
        <v>28</v>
      </c>
      <c r="C64" s="1" t="s">
        <v>29</v>
      </c>
      <c r="D64" s="1" t="s">
        <v>30</v>
      </c>
      <c r="E64" s="1" t="s">
        <v>31</v>
      </c>
      <c r="F64" s="1" t="s">
        <v>32</v>
      </c>
      <c r="G64" s="27" t="s">
        <v>33</v>
      </c>
      <c r="H64" s="27" t="s">
        <v>34</v>
      </c>
      <c r="I64" s="27" t="s">
        <v>35</v>
      </c>
    </row>
    <row r="65" spans="1:9" x14ac:dyDescent="0.2">
      <c r="A65" s="31" t="s">
        <v>125</v>
      </c>
      <c r="B65" s="31"/>
      <c r="C65" s="31"/>
      <c r="D65" s="31"/>
      <c r="E65" s="31"/>
      <c r="F65" s="31"/>
      <c r="G65" s="31"/>
      <c r="H65" s="31"/>
    </row>
    <row r="66" spans="1:9" ht="13.5" customHeight="1" thickBot="1" x14ac:dyDescent="0.25"/>
    <row r="67" spans="1:9" ht="16.5" customHeight="1" thickTop="1" x14ac:dyDescent="0.25">
      <c r="A67" s="32" t="s">
        <v>126</v>
      </c>
      <c r="B67" s="33"/>
      <c r="C67" s="33"/>
      <c r="D67" s="33"/>
      <c r="E67" s="33"/>
      <c r="F67" s="33"/>
      <c r="G67" s="33"/>
      <c r="H67" s="33"/>
      <c r="I67" s="34">
        <f>SUM(SALES,INVENTORYADJUSTMENTS)</f>
        <v>455.1</v>
      </c>
    </row>
    <row r="68" spans="1:9" ht="13.5" customHeight="1" x14ac:dyDescent="0.2"/>
  </sheetData>
  <sheetProtection sheet="1" objects="1" scenarios="1" formatColumns="0"/>
  <mergeCells count="1">
    <mergeCell ref="A65:H65"/>
  </mergeCells>
  <pageMargins left="0.5" right="0.5" top="0.5" bottom="0.5" header="0.5" footer="0.5"/>
  <pageSetup scale="8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Payments</vt:lpstr>
      <vt:lpstr>DATEFORMAT</vt:lpstr>
      <vt:lpstr>ENDDATE</vt:lpstr>
      <vt:lpstr>INVENTORYADJUSTMENTS</vt:lpstr>
      <vt:lpstr>SA_Amount</vt:lpstr>
      <vt:lpstr>SA_ASIN</vt:lpstr>
      <vt:lpstr>SA_CatalogNumber</vt:lpstr>
      <vt:lpstr>SA_Cost</vt:lpstr>
      <vt:lpstr>SA_DateOfTransaction</vt:lpstr>
      <vt:lpstr>SA_ExternalID</vt:lpstr>
      <vt:lpstr>SA_ModelNumber</vt:lpstr>
      <vt:lpstr>SA_Title</vt:lpstr>
      <vt:lpstr>SA_Units</vt:lpstr>
      <vt:lpstr>SALES</vt:lpstr>
      <vt:lpstr>STARTDATE</vt:lpstr>
      <vt:lpstr>TOTAL</vt:lpstr>
      <vt:lpstr>VENDORBUSINESSNAME</vt:lpstr>
      <vt:lpstr>VENDORCODE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Humphrey Drummond</cp:lastModifiedBy>
  <cp:lastPrinted>2008-06-25T20:47:45Z</cp:lastPrinted>
  <dcterms:created xsi:type="dcterms:W3CDTF">2008-01-10T11:51:25Z</dcterms:created>
  <dcterms:modified xsi:type="dcterms:W3CDTF">2016-05-24T11:16:21Z</dcterms:modified>
</cp:coreProperties>
</file>