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zair.ahmad\Desktop\New folder\"/>
    </mc:Choice>
  </mc:AlternateContent>
  <xr:revisionPtr revIDLastSave="0" documentId="13_ncr:1_{6B589FB7-81B3-4091-BA39-E6BCEB7C8532}" xr6:coauthVersionLast="47" xr6:coauthVersionMax="47" xr10:uidLastSave="{00000000-0000-0000-0000-000000000000}"/>
  <bookViews>
    <workbookView xWindow="-120" yWindow="-120" windowWidth="29040" windowHeight="15720" xr2:uid="{8534DDE0-7FC2-428B-B743-83301428E92F}"/>
  </bookViews>
  <sheets>
    <sheet name="Yield" sheetId="2" r:id="rId1"/>
    <sheet name="LA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F5" i="2"/>
  <c r="G5" i="2" s="1"/>
  <c r="H5" i="2" s="1"/>
  <c r="I5" i="2" s="1"/>
  <c r="F4" i="2"/>
  <c r="G4" i="2" s="1"/>
  <c r="H4" i="2" s="1"/>
  <c r="I4" i="2" s="1"/>
  <c r="F3" i="2"/>
  <c r="G3" i="2" s="1"/>
  <c r="H3" i="2" s="1"/>
  <c r="I3" i="2" s="1"/>
  <c r="F2" i="2"/>
  <c r="G22" i="2" l="1"/>
  <c r="H22" i="2" s="1"/>
  <c r="I22" i="2" s="1"/>
  <c r="G46" i="2"/>
  <c r="H46" i="2" s="1"/>
  <c r="I46" i="2" s="1"/>
  <c r="G70" i="2"/>
  <c r="H70" i="2" s="1"/>
  <c r="I70" i="2" s="1"/>
  <c r="G38" i="2"/>
  <c r="H38" i="2" s="1"/>
  <c r="I38" i="2" s="1"/>
  <c r="G10" i="2"/>
  <c r="H10" i="2" s="1"/>
  <c r="I10" i="2" s="1"/>
  <c r="G34" i="2"/>
  <c r="H34" i="2" s="1"/>
  <c r="I34" i="2" s="1"/>
  <c r="G58" i="2"/>
  <c r="H58" i="2" s="1"/>
  <c r="I58" i="2" s="1"/>
  <c r="G2" i="2"/>
  <c r="H2" i="2" s="1"/>
  <c r="I2" i="2" s="1"/>
  <c r="G14" i="2"/>
  <c r="H14" i="2" s="1"/>
  <c r="I14" i="2" s="1"/>
  <c r="G26" i="2"/>
  <c r="H26" i="2" s="1"/>
  <c r="I26" i="2" s="1"/>
  <c r="G50" i="2"/>
  <c r="H50" i="2" s="1"/>
  <c r="I50" i="2" s="1"/>
  <c r="G62" i="2"/>
  <c r="H62" i="2" s="1"/>
  <c r="I62" i="2" s="1"/>
  <c r="G6" i="2"/>
  <c r="H6" i="2" s="1"/>
  <c r="I6" i="2" s="1"/>
  <c r="G18" i="2"/>
  <c r="H18" i="2" s="1"/>
  <c r="I18" i="2" s="1"/>
  <c r="J18" i="2" s="1"/>
  <c r="G30" i="2"/>
  <c r="H30" i="2" s="1"/>
  <c r="I30" i="2" s="1"/>
  <c r="G42" i="2"/>
  <c r="H42" i="2" s="1"/>
  <c r="I42" i="2" s="1"/>
  <c r="G54" i="2"/>
  <c r="H54" i="2" s="1"/>
  <c r="I54" i="2" s="1"/>
  <c r="G66" i="2"/>
  <c r="H66" i="2" s="1"/>
  <c r="I66" i="2" s="1"/>
  <c r="J22" i="2"/>
  <c r="J34" i="2" l="1"/>
  <c r="J10" i="2"/>
  <c r="J26" i="2"/>
  <c r="J38" i="2"/>
  <c r="J42" i="2"/>
  <c r="J2" i="2"/>
  <c r="J46" i="2"/>
  <c r="J54" i="2"/>
  <c r="J14" i="2"/>
  <c r="J50" i="2"/>
  <c r="J70" i="2"/>
  <c r="J6" i="2"/>
  <c r="J58" i="2"/>
  <c r="J62" i="2"/>
  <c r="J66" i="2"/>
  <c r="J30" i="2"/>
</calcChain>
</file>

<file path=xl/sharedStrings.xml><?xml version="1.0" encoding="utf-8"?>
<sst xmlns="http://schemas.openxmlformats.org/spreadsheetml/2006/main" count="883" uniqueCount="95">
  <si>
    <t>Hornet</t>
  </si>
  <si>
    <t>Amadea</t>
  </si>
  <si>
    <t>S_WT_P</t>
  </si>
  <si>
    <t>S_N_P</t>
  </si>
  <si>
    <t>M_N_P</t>
  </si>
  <si>
    <t>L_N_P</t>
  </si>
  <si>
    <t>J_WT_P</t>
  </si>
  <si>
    <t>J_N_P</t>
  </si>
  <si>
    <t>SC</t>
  </si>
  <si>
    <t>M_WT_P</t>
  </si>
  <si>
    <t>L_WT_P</t>
  </si>
  <si>
    <t>25_kPa</t>
  </si>
  <si>
    <t>50_kPa</t>
  </si>
  <si>
    <t>75_kPa</t>
  </si>
  <si>
    <t>100_kPa</t>
  </si>
  <si>
    <t>125_kPa</t>
  </si>
  <si>
    <t>Date</t>
  </si>
  <si>
    <t>rows_N_to_S</t>
  </si>
  <si>
    <t>LAI</t>
  </si>
  <si>
    <t>yield_kg_ha</t>
  </si>
  <si>
    <t>small_bulb_wt_percent</t>
  </si>
  <si>
    <t>small_bulb_number_percent</t>
  </si>
  <si>
    <t>medium_bulb_wt_percent</t>
  </si>
  <si>
    <t>medium_bulb_number_percent</t>
  </si>
  <si>
    <t>large_bulb_wt_percent</t>
  </si>
  <si>
    <t>large_bulb_number_percent</t>
  </si>
  <si>
    <t>jumbo_bulb_wt_percent</t>
  </si>
  <si>
    <t>jumbo_bulb_number_percent</t>
  </si>
  <si>
    <t>single_center_percent</t>
  </si>
  <si>
    <t>bulbs_ac</t>
  </si>
  <si>
    <t>MataHari</t>
  </si>
  <si>
    <t>50_kPa_WM</t>
  </si>
  <si>
    <t>TRTS</t>
  </si>
  <si>
    <t>VARIETIES</t>
  </si>
  <si>
    <t>AVERAGE</t>
  </si>
  <si>
    <t>Treatment</t>
  </si>
  <si>
    <t>Variety</t>
  </si>
  <si>
    <t>LSD</t>
  </si>
  <si>
    <t>T1</t>
  </si>
  <si>
    <t>T2</t>
  </si>
  <si>
    <t>T3</t>
  </si>
  <si>
    <t>T4</t>
  </si>
  <si>
    <t>T6</t>
  </si>
  <si>
    <t>T5</t>
  </si>
  <si>
    <t>TRT No.</t>
  </si>
  <si>
    <t>P &gt; F (0.05) Treatments</t>
  </si>
  <si>
    <t>-</t>
  </si>
  <si>
    <t>bulbs_ha</t>
  </si>
  <si>
    <t>unit_bulb_kg_ha</t>
  </si>
  <si>
    <t>adjusted_yield_ac</t>
  </si>
  <si>
    <t>adjusted_yield_ha</t>
  </si>
  <si>
    <t>ADJ_YLD_HA</t>
  </si>
  <si>
    <t>BY DATE</t>
  </si>
  <si>
    <t>BY VARIETY</t>
  </si>
  <si>
    <t>BY TRT</t>
  </si>
  <si>
    <t>YIELD_ADJ_KG_HA</t>
  </si>
  <si>
    <t>LARGE_WT_PERCENT</t>
  </si>
  <si>
    <t>JUMBO_WT_PERCENT</t>
  </si>
  <si>
    <t>SINGLE_CENTER_PERCENT</t>
  </si>
  <si>
    <t>TREATMENTS</t>
  </si>
  <si>
    <t>SWP_kPa</t>
  </si>
  <si>
    <t>217772.61 a</t>
  </si>
  <si>
    <t>123498.76 efghi</t>
  </si>
  <si>
    <t>156520.14 abcdefg</t>
  </si>
  <si>
    <t>125000.01 bcdefg</t>
  </si>
  <si>
    <t>88973.79 ghi</t>
  </si>
  <si>
    <t>214130.31 abcde</t>
  </si>
  <si>
    <t>195887.95 abc</t>
  </si>
  <si>
    <t>142670.79 cdefgh</t>
  </si>
  <si>
    <t>141523.92 cdefgh</t>
  </si>
  <si>
    <t>156180.87 defghi</t>
  </si>
  <si>
    <t>108368.75 hi</t>
  </si>
  <si>
    <t>183058.83 ab</t>
  </si>
  <si>
    <t>185098.37 abcd</t>
  </si>
  <si>
    <t>75331.01 i</t>
  </si>
  <si>
    <t>121040.28 fghi</t>
  </si>
  <si>
    <t>116002.64 fghi</t>
  </si>
  <si>
    <t>95470.35 ghi</t>
  </si>
  <si>
    <t>171880.06 abcdef</t>
  </si>
  <si>
    <t>0.05 ** / 0.00 **</t>
  </si>
  <si>
    <t>0.00 ** / 0.22</t>
  </si>
  <si>
    <t>0.46 / 0.00 **</t>
  </si>
  <si>
    <t>0.40 / 0.00 **</t>
  </si>
  <si>
    <t>0.84 / 0.60</t>
  </si>
  <si>
    <t>0.65 / 0.90</t>
  </si>
  <si>
    <t>0.19 / 0.09 **</t>
  </si>
  <si>
    <t>0.44 / 0.05 **</t>
  </si>
  <si>
    <t>0.99 / 0.21</t>
  </si>
  <si>
    <t>0.99 / 0.53</t>
  </si>
  <si>
    <t>LSD Treatments / Varieties</t>
  </si>
  <si>
    <t>a / c</t>
  </si>
  <si>
    <t>b / a</t>
  </si>
  <si>
    <t>a / a</t>
  </si>
  <si>
    <t>a / b</t>
  </si>
  <si>
    <t>P-values for Treatments / Varieties (α = 0.10)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</si>
</sst>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/>
    <xf numFmtId="2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618A-FE7F-4884-B1B3-7E167E72CB1F}">
  <dimension ref="A1:AI73"/>
  <sheetViews>
    <sheetView tabSelected="1" zoomScale="85" zoomScaleNormal="85" workbookViewId="0">
      <selection activeCell="L6" sqref="L6"/>
    </sheetView>
  </sheetViews>
  <sheetFormatPr defaultRowHeight="15" x14ac:dyDescent="0.25"/>
  <cols>
    <col min="1" max="1" width="10.28515625" style="1" bestFit="1" customWidth="1"/>
    <col min="2" max="2" width="10.28515625" style="1" customWidth="1"/>
    <col min="3" max="3" width="9.140625" style="1" bestFit="1" customWidth="1"/>
    <col min="4" max="4" width="11.28515625" style="1" customWidth="1"/>
    <col min="5" max="6" width="9.7109375" style="1" customWidth="1"/>
    <col min="7" max="7" width="15.42578125" style="1" customWidth="1"/>
    <col min="8" max="8" width="17.28515625" style="1" customWidth="1"/>
    <col min="9" max="10" width="15.7109375" style="1" customWidth="1"/>
    <col min="11" max="11" width="22" style="1" customWidth="1"/>
    <col min="12" max="12" width="27" style="1" customWidth="1"/>
    <col min="13" max="13" width="24.5703125" style="1" customWidth="1"/>
    <col min="14" max="14" width="29.7109375" style="1" customWidth="1"/>
    <col min="15" max="15" width="21.5703125" style="1" bestFit="1" customWidth="1"/>
    <col min="16" max="19" width="21.42578125" style="1" customWidth="1"/>
    <col min="20" max="20" width="9.140625" style="1"/>
    <col min="21" max="21" width="21.5703125" style="1" bestFit="1" customWidth="1"/>
    <col min="22" max="22" width="11.28515625" style="1" bestFit="1" customWidth="1"/>
    <col min="23" max="23" width="10.140625" style="1" bestFit="1" customWidth="1"/>
    <col min="24" max="24" width="17.5703125" style="1" bestFit="1" customWidth="1"/>
    <col min="25" max="25" width="9.42578125" style="1" customWidth="1"/>
    <col min="26" max="26" width="6.42578125" style="1" customWidth="1"/>
    <col min="27" max="28" width="8.5703125" style="1" customWidth="1"/>
    <col min="29" max="29" width="8.5703125" style="1" bestFit="1" customWidth="1"/>
    <col min="30" max="30" width="8.5703125" style="1" customWidth="1"/>
    <col min="31" max="31" width="8.5703125" style="1" bestFit="1" customWidth="1"/>
    <col min="32" max="32" width="8.5703125" style="1" customWidth="1"/>
    <col min="33" max="33" width="8.5703125" style="1" bestFit="1" customWidth="1"/>
    <col min="34" max="34" width="9.140625" style="1"/>
    <col min="35" max="35" width="19.140625" style="1" bestFit="1" customWidth="1"/>
    <col min="36" max="16384" width="9.140625" style="1"/>
  </cols>
  <sheetData>
    <row r="1" spans="1:35" x14ac:dyDescent="0.25">
      <c r="A1" s="5" t="s">
        <v>35</v>
      </c>
      <c r="B1" s="5" t="s">
        <v>35</v>
      </c>
      <c r="C1" s="5" t="s">
        <v>36</v>
      </c>
      <c r="D1" s="5" t="s">
        <v>19</v>
      </c>
      <c r="E1" s="5" t="s">
        <v>29</v>
      </c>
      <c r="F1" s="5" t="s">
        <v>47</v>
      </c>
      <c r="G1" s="5" t="s">
        <v>48</v>
      </c>
      <c r="H1" s="5" t="s">
        <v>49</v>
      </c>
      <c r="I1" s="9" t="s">
        <v>50</v>
      </c>
      <c r="J1" s="9"/>
      <c r="K1" s="5" t="s">
        <v>20</v>
      </c>
      <c r="L1" s="5" t="s">
        <v>21</v>
      </c>
      <c r="M1" s="5" t="s">
        <v>22</v>
      </c>
      <c r="N1" s="5" t="s">
        <v>23</v>
      </c>
      <c r="O1" s="9" t="s">
        <v>24</v>
      </c>
      <c r="P1" s="5" t="s">
        <v>25</v>
      </c>
      <c r="Q1" s="9" t="s">
        <v>26</v>
      </c>
      <c r="R1" s="5" t="s">
        <v>27</v>
      </c>
      <c r="S1" s="9" t="s">
        <v>28</v>
      </c>
      <c r="U1" s="5" t="s">
        <v>34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5" x14ac:dyDescent="0.25">
      <c r="A2" s="2">
        <v>1</v>
      </c>
      <c r="B2" s="2" t="s">
        <v>11</v>
      </c>
      <c r="C2" s="2" t="s">
        <v>0</v>
      </c>
      <c r="D2" s="3">
        <v>69171.97</v>
      </c>
      <c r="E2" s="3">
        <v>34010.810810000003</v>
      </c>
      <c r="F2" s="3">
        <f>2.471*E2</f>
        <v>84040.71351151001</v>
      </c>
      <c r="G2" s="3">
        <f t="shared" ref="G2:G33" si="0">D2/F2</f>
        <v>0.82307690058493344</v>
      </c>
      <c r="H2" s="3">
        <f>G2*100000</f>
        <v>82307.690058493346</v>
      </c>
      <c r="I2" s="3">
        <f>2.471*H2</f>
        <v>203382.30213453708</v>
      </c>
      <c r="J2" s="3">
        <f>AVERAGE(I2:I5)</f>
        <v>217772.61033388486</v>
      </c>
      <c r="K2" s="3">
        <v>3.55</v>
      </c>
      <c r="L2" s="3">
        <v>11.54</v>
      </c>
      <c r="M2" s="3">
        <v>28.22</v>
      </c>
      <c r="N2" s="3">
        <v>38.46</v>
      </c>
      <c r="O2" s="3">
        <v>51.78</v>
      </c>
      <c r="P2" s="3">
        <v>42.31</v>
      </c>
      <c r="Q2" s="3">
        <v>16.45</v>
      </c>
      <c r="R2" s="3">
        <v>7.69</v>
      </c>
      <c r="S2" s="3">
        <v>30</v>
      </c>
      <c r="U2" s="5" t="s">
        <v>44</v>
      </c>
      <c r="V2" s="5" t="s">
        <v>59</v>
      </c>
      <c r="W2" s="5" t="s">
        <v>33</v>
      </c>
      <c r="X2" s="9" t="s">
        <v>55</v>
      </c>
      <c r="Y2" s="9" t="s">
        <v>60</v>
      </c>
      <c r="Z2" s="5" t="s">
        <v>2</v>
      </c>
      <c r="AA2" s="5" t="s">
        <v>3</v>
      </c>
      <c r="AB2" s="5" t="s">
        <v>9</v>
      </c>
      <c r="AC2" s="5" t="s">
        <v>4</v>
      </c>
      <c r="AD2" s="9" t="s">
        <v>56</v>
      </c>
      <c r="AE2" s="5" t="s">
        <v>5</v>
      </c>
      <c r="AF2" s="9" t="s">
        <v>57</v>
      </c>
      <c r="AG2" s="5" t="s">
        <v>7</v>
      </c>
      <c r="AH2" s="9" t="s">
        <v>58</v>
      </c>
      <c r="AI2" s="1" t="s">
        <v>46</v>
      </c>
    </row>
    <row r="3" spans="1:35" x14ac:dyDescent="0.25">
      <c r="A3" s="2">
        <v>1</v>
      </c>
      <c r="B3" s="2" t="s">
        <v>11</v>
      </c>
      <c r="C3" s="2" t="s">
        <v>0</v>
      </c>
      <c r="D3" s="3">
        <v>97293.29</v>
      </c>
      <c r="E3" s="3">
        <v>45783.783779999998</v>
      </c>
      <c r="F3" s="3">
        <f t="shared" ref="F3:F66" si="1">2.471*E3</f>
        <v>113131.72972038</v>
      </c>
      <c r="G3" s="3">
        <f t="shared" si="0"/>
        <v>0.86000002157196043</v>
      </c>
      <c r="H3" s="3">
        <f t="shared" ref="H3:H66" si="2">G3*100000</f>
        <v>86000.002157196039</v>
      </c>
      <c r="I3" s="3">
        <f t="shared" ref="I3:I66" si="3">2.471*H3</f>
        <v>212506.00533043142</v>
      </c>
      <c r="J3" s="3"/>
      <c r="K3" s="3">
        <v>5.514950166112957</v>
      </c>
      <c r="L3" s="3">
        <v>20</v>
      </c>
      <c r="M3" s="3">
        <v>14.88372093023256</v>
      </c>
      <c r="N3" s="3">
        <v>20</v>
      </c>
      <c r="O3" s="3">
        <v>53.554817275747503</v>
      </c>
      <c r="P3" s="3">
        <v>45.714285714285715</v>
      </c>
      <c r="Q3" s="3">
        <v>26.046511627906977</v>
      </c>
      <c r="R3" s="3">
        <v>14.285714285714286</v>
      </c>
      <c r="S3" s="3">
        <v>10</v>
      </c>
      <c r="U3" s="2" t="s">
        <v>38</v>
      </c>
      <c r="V3" s="2" t="s">
        <v>11</v>
      </c>
      <c r="W3" s="2" t="s">
        <v>0</v>
      </c>
      <c r="X3" s="3" t="s">
        <v>61</v>
      </c>
      <c r="Y3" s="3">
        <v>-24.07</v>
      </c>
      <c r="Z3" s="3">
        <v>4.8499999999999996</v>
      </c>
      <c r="AA3" s="3">
        <v>13.33</v>
      </c>
      <c r="AB3" s="3">
        <v>19.29</v>
      </c>
      <c r="AC3" s="3">
        <v>26.37</v>
      </c>
      <c r="AD3" s="3">
        <v>61.3</v>
      </c>
      <c r="AE3" s="3">
        <v>52.38</v>
      </c>
      <c r="AF3" s="3">
        <v>14.56</v>
      </c>
      <c r="AG3" s="3">
        <v>7.91</v>
      </c>
      <c r="AH3" s="3">
        <v>35</v>
      </c>
    </row>
    <row r="4" spans="1:35" x14ac:dyDescent="0.25">
      <c r="A4" s="2">
        <v>1</v>
      </c>
      <c r="B4" s="2" t="s">
        <v>11</v>
      </c>
      <c r="C4" s="2" t="s">
        <v>0</v>
      </c>
      <c r="D4" s="3">
        <v>96323.59</v>
      </c>
      <c r="E4" s="3">
        <v>43167.567569999999</v>
      </c>
      <c r="F4" s="3">
        <f t="shared" si="1"/>
        <v>106667.05946547</v>
      </c>
      <c r="G4" s="3">
        <f t="shared" si="0"/>
        <v>0.90303033085093753</v>
      </c>
      <c r="H4" s="3">
        <f t="shared" si="2"/>
        <v>90303.033085093761</v>
      </c>
      <c r="I4" s="3">
        <f t="shared" si="3"/>
        <v>223138.7947532667</v>
      </c>
      <c r="J4" s="3"/>
      <c r="K4" s="3">
        <v>5.8389261744966445</v>
      </c>
      <c r="L4" s="3">
        <v>12.121212121212121</v>
      </c>
      <c r="M4" s="3">
        <v>15.704697986577182</v>
      </c>
      <c r="N4" s="3">
        <v>21.212121212121211</v>
      </c>
      <c r="O4" s="3">
        <v>78.456375838926178</v>
      </c>
      <c r="P4" s="3">
        <v>66.666666666666671</v>
      </c>
      <c r="Q4" s="3">
        <v>0</v>
      </c>
      <c r="R4" s="3">
        <v>0</v>
      </c>
      <c r="S4" s="3">
        <v>40</v>
      </c>
      <c r="U4" s="2" t="s">
        <v>38</v>
      </c>
      <c r="V4" s="2" t="s">
        <v>11</v>
      </c>
      <c r="W4" s="2" t="s">
        <v>30</v>
      </c>
      <c r="X4" s="3" t="s">
        <v>62</v>
      </c>
      <c r="Y4" s="3">
        <v>-19.239999999999998</v>
      </c>
      <c r="Z4" s="3">
        <v>21.06</v>
      </c>
      <c r="AA4" s="3">
        <v>41.11</v>
      </c>
      <c r="AB4" s="3">
        <v>27.68</v>
      </c>
      <c r="AC4" s="3">
        <v>29.11</v>
      </c>
      <c r="AD4" s="3">
        <v>51.25</v>
      </c>
      <c r="AE4" s="3">
        <v>29.78</v>
      </c>
      <c r="AF4" s="3">
        <v>0</v>
      </c>
      <c r="AG4" s="3">
        <v>0</v>
      </c>
      <c r="AH4" s="3">
        <v>44.17</v>
      </c>
    </row>
    <row r="5" spans="1:35" x14ac:dyDescent="0.25">
      <c r="A5" s="2">
        <v>1</v>
      </c>
      <c r="B5" s="2" t="s">
        <v>11</v>
      </c>
      <c r="C5" s="2" t="s">
        <v>0</v>
      </c>
      <c r="D5" s="3">
        <v>94104.82</v>
      </c>
      <c r="E5" s="3">
        <v>40551.351349999997</v>
      </c>
      <c r="F5" s="3">
        <f t="shared" si="1"/>
        <v>100202.38918585</v>
      </c>
      <c r="G5" s="3">
        <f t="shared" si="0"/>
        <v>0.93914746708743091</v>
      </c>
      <c r="H5" s="3">
        <f t="shared" si="2"/>
        <v>93914.746708743085</v>
      </c>
      <c r="I5" s="3">
        <f t="shared" si="3"/>
        <v>232063.33911730416</v>
      </c>
      <c r="J5" s="3"/>
      <c r="K5" s="3">
        <v>4.4824455948379507</v>
      </c>
      <c r="L5" s="3">
        <v>9.67741935483871</v>
      </c>
      <c r="M5" s="3">
        <v>18.371402635000859</v>
      </c>
      <c r="N5" s="3">
        <v>25.806451612903224</v>
      </c>
      <c r="O5" s="3">
        <v>61.414656885595825</v>
      </c>
      <c r="P5" s="3">
        <v>54.838709677419352</v>
      </c>
      <c r="Q5" s="3">
        <v>15.731494884565373</v>
      </c>
      <c r="R5" s="3">
        <v>9.67741935483871</v>
      </c>
      <c r="S5" s="3">
        <v>60</v>
      </c>
      <c r="U5" s="2" t="s">
        <v>38</v>
      </c>
      <c r="V5" s="2" t="s">
        <v>11</v>
      </c>
      <c r="W5" s="2" t="s">
        <v>1</v>
      </c>
      <c r="X5" s="3" t="s">
        <v>63</v>
      </c>
      <c r="Y5" s="3">
        <v>-34.83</v>
      </c>
      <c r="Z5" s="3">
        <v>15.26</v>
      </c>
      <c r="AA5" s="3">
        <v>29.67</v>
      </c>
      <c r="AB5" s="3">
        <v>39.86</v>
      </c>
      <c r="AC5" s="3">
        <v>39.21</v>
      </c>
      <c r="AD5" s="3">
        <v>36.42</v>
      </c>
      <c r="AE5" s="3">
        <v>26.11</v>
      </c>
      <c r="AF5" s="3">
        <v>8.4499999999999993</v>
      </c>
      <c r="AG5" s="3">
        <v>5</v>
      </c>
      <c r="AH5" s="3">
        <v>95</v>
      </c>
    </row>
    <row r="6" spans="1:35" x14ac:dyDescent="0.25">
      <c r="A6" s="1">
        <v>2</v>
      </c>
      <c r="B6" s="1" t="s">
        <v>11</v>
      </c>
      <c r="C6" s="1" t="s">
        <v>30</v>
      </c>
      <c r="D6" s="4">
        <v>12476.81</v>
      </c>
      <c r="E6" s="4">
        <v>7848.6486489999998</v>
      </c>
      <c r="F6" s="4">
        <f t="shared" si="1"/>
        <v>19394.010811679</v>
      </c>
      <c r="G6" s="4">
        <f t="shared" si="0"/>
        <v>0.64333314656535678</v>
      </c>
      <c r="H6" s="4">
        <f t="shared" si="2"/>
        <v>64333.31465653568</v>
      </c>
      <c r="I6" s="4">
        <f t="shared" si="3"/>
        <v>158967.62051629968</v>
      </c>
      <c r="J6" s="4">
        <f>AVERAGE(I6:I9)</f>
        <v>123498.75585539534</v>
      </c>
      <c r="K6" s="4">
        <v>14.50777202072539</v>
      </c>
      <c r="L6" s="4">
        <v>33.333333333333336</v>
      </c>
      <c r="M6" s="4">
        <v>12.953367875647668</v>
      </c>
      <c r="N6" s="4">
        <v>16.666666666666668</v>
      </c>
      <c r="O6" s="4">
        <v>72.538860103626945</v>
      </c>
      <c r="P6" s="4">
        <v>50</v>
      </c>
      <c r="Q6" s="4">
        <v>0</v>
      </c>
      <c r="R6" s="4">
        <v>0</v>
      </c>
      <c r="S6" s="4">
        <v>66.666666666666671</v>
      </c>
      <c r="U6" s="1" t="s">
        <v>39</v>
      </c>
      <c r="V6" s="1" t="s">
        <v>12</v>
      </c>
      <c r="W6" s="1" t="s">
        <v>1</v>
      </c>
      <c r="X6" s="4" t="s">
        <v>64</v>
      </c>
      <c r="Y6" s="4">
        <v>-58.22</v>
      </c>
      <c r="Z6" s="4">
        <v>7.53</v>
      </c>
      <c r="AA6" s="4">
        <v>18.98</v>
      </c>
      <c r="AB6" s="4">
        <v>24.07</v>
      </c>
      <c r="AC6" s="4">
        <v>32.659999999999997</v>
      </c>
      <c r="AD6" s="4">
        <v>51.43</v>
      </c>
      <c r="AE6" s="4">
        <v>39.33</v>
      </c>
      <c r="AF6" s="4">
        <v>16.97</v>
      </c>
      <c r="AG6" s="4">
        <v>9.0399999999999991</v>
      </c>
      <c r="AH6" s="4">
        <v>70</v>
      </c>
    </row>
    <row r="7" spans="1:35" x14ac:dyDescent="0.25">
      <c r="A7" s="1">
        <v>2</v>
      </c>
      <c r="B7" s="1" t="s">
        <v>11</v>
      </c>
      <c r="C7" s="1" t="s">
        <v>30</v>
      </c>
      <c r="D7" s="4">
        <v>29802.13</v>
      </c>
      <c r="E7" s="4">
        <v>28778.378379999998</v>
      </c>
      <c r="F7" s="4">
        <f t="shared" si="1"/>
        <v>71111.372976979997</v>
      </c>
      <c r="G7" s="4">
        <f t="shared" si="0"/>
        <v>0.41909090982742625</v>
      </c>
      <c r="H7" s="4">
        <f t="shared" si="2"/>
        <v>41909.090982742622</v>
      </c>
      <c r="I7" s="4">
        <f t="shared" si="3"/>
        <v>103557.36381835703</v>
      </c>
      <c r="J7" s="4"/>
      <c r="K7" s="4">
        <v>26.681127982646419</v>
      </c>
      <c r="L7" s="4">
        <v>40.909090909090907</v>
      </c>
      <c r="M7" s="4">
        <v>35.140997830802604</v>
      </c>
      <c r="N7" s="4">
        <v>40.909090909090907</v>
      </c>
      <c r="O7" s="4">
        <v>38.177874186550973</v>
      </c>
      <c r="P7" s="4">
        <v>18.181818181818183</v>
      </c>
      <c r="Q7" s="4">
        <v>0</v>
      </c>
      <c r="R7" s="4">
        <v>0</v>
      </c>
      <c r="S7" s="4">
        <v>30</v>
      </c>
      <c r="U7" s="1" t="s">
        <v>39</v>
      </c>
      <c r="V7" s="1" t="s">
        <v>12</v>
      </c>
      <c r="W7" s="1" t="s">
        <v>30</v>
      </c>
      <c r="X7" s="4" t="s">
        <v>65</v>
      </c>
      <c r="Y7" s="4">
        <v>-50.84</v>
      </c>
      <c r="Z7" s="4">
        <v>24.82</v>
      </c>
      <c r="AA7" s="4">
        <v>45.08</v>
      </c>
      <c r="AB7" s="4">
        <v>49.9</v>
      </c>
      <c r="AC7" s="4">
        <v>39.880000000000003</v>
      </c>
      <c r="AD7" s="4">
        <v>25.28</v>
      </c>
      <c r="AE7" s="4">
        <v>15.04</v>
      </c>
      <c r="AF7" s="4">
        <v>0</v>
      </c>
      <c r="AG7" s="4">
        <v>0</v>
      </c>
      <c r="AH7" s="4">
        <v>47.5</v>
      </c>
    </row>
    <row r="8" spans="1:35" x14ac:dyDescent="0.25">
      <c r="A8" s="1">
        <v>2</v>
      </c>
      <c r="B8" s="1" t="s">
        <v>11</v>
      </c>
      <c r="C8" s="1" t="s">
        <v>30</v>
      </c>
      <c r="D8" s="4">
        <v>36072.86</v>
      </c>
      <c r="E8" s="4">
        <v>28778.378379999998</v>
      </c>
      <c r="F8" s="4">
        <f t="shared" si="1"/>
        <v>71111.372976979997</v>
      </c>
      <c r="G8" s="4">
        <f t="shared" si="0"/>
        <v>0.50727272572387849</v>
      </c>
      <c r="H8" s="4">
        <f t="shared" si="2"/>
        <v>50727.272572387847</v>
      </c>
      <c r="I8" s="4">
        <f t="shared" si="3"/>
        <v>125347.09052637038</v>
      </c>
      <c r="J8" s="4"/>
      <c r="K8" s="4">
        <v>21.863799283154123</v>
      </c>
      <c r="L8" s="4">
        <v>45.454545454545453</v>
      </c>
      <c r="M8" s="4">
        <v>25.627240143369175</v>
      </c>
      <c r="N8" s="4">
        <v>27.272727272727273</v>
      </c>
      <c r="O8" s="4">
        <v>52.508960573476699</v>
      </c>
      <c r="P8" s="4">
        <v>27.272727272727273</v>
      </c>
      <c r="Q8" s="4">
        <v>0</v>
      </c>
      <c r="R8" s="4">
        <v>0</v>
      </c>
      <c r="S8" s="4">
        <v>30</v>
      </c>
      <c r="U8" s="1" t="s">
        <v>39</v>
      </c>
      <c r="V8" s="1" t="s">
        <v>12</v>
      </c>
      <c r="W8" s="1" t="s">
        <v>0</v>
      </c>
      <c r="X8" s="4" t="s">
        <v>66</v>
      </c>
      <c r="Y8" s="4">
        <v>-57.78</v>
      </c>
      <c r="Z8" s="4">
        <v>9.8000000000000007</v>
      </c>
      <c r="AA8" s="4">
        <v>18.68</v>
      </c>
      <c r="AB8" s="4">
        <v>51.23</v>
      </c>
      <c r="AC8" s="4">
        <v>50.89</v>
      </c>
      <c r="AD8" s="4">
        <v>38.96</v>
      </c>
      <c r="AE8" s="4">
        <v>30.43</v>
      </c>
      <c r="AF8" s="4">
        <v>0</v>
      </c>
      <c r="AG8" s="4">
        <v>0</v>
      </c>
      <c r="AH8" s="4">
        <v>97.5</v>
      </c>
    </row>
    <row r="9" spans="1:35" x14ac:dyDescent="0.25">
      <c r="A9" s="1">
        <v>2</v>
      </c>
      <c r="B9" s="1" t="s">
        <v>11</v>
      </c>
      <c r="C9" s="1" t="s">
        <v>30</v>
      </c>
      <c r="D9" s="4">
        <v>52751.71</v>
      </c>
      <c r="E9" s="4">
        <v>49708.108110000001</v>
      </c>
      <c r="F9" s="4">
        <f t="shared" si="1"/>
        <v>122828.73513981</v>
      </c>
      <c r="G9" s="4">
        <f t="shared" si="0"/>
        <v>0.42947368903502331</v>
      </c>
      <c r="H9" s="4">
        <f t="shared" si="2"/>
        <v>42947.368903502334</v>
      </c>
      <c r="I9" s="4">
        <f t="shared" si="3"/>
        <v>106122.94856055427</v>
      </c>
      <c r="J9" s="4"/>
      <c r="K9" s="4">
        <v>21.200980392156861</v>
      </c>
      <c r="L9" s="4">
        <v>44.736842105263158</v>
      </c>
      <c r="M9" s="4">
        <v>37.009803921568626</v>
      </c>
      <c r="N9" s="4">
        <v>31.578947368421051</v>
      </c>
      <c r="O9" s="4">
        <v>41.78921568627451</v>
      </c>
      <c r="P9" s="4">
        <v>23.684210526315791</v>
      </c>
      <c r="Q9" s="4">
        <v>0</v>
      </c>
      <c r="R9" s="4">
        <v>0</v>
      </c>
      <c r="S9" s="4">
        <v>50</v>
      </c>
      <c r="U9" s="2" t="s">
        <v>40</v>
      </c>
      <c r="V9" s="2" t="s">
        <v>31</v>
      </c>
      <c r="W9" s="2" t="s">
        <v>0</v>
      </c>
      <c r="X9" s="3" t="s">
        <v>67</v>
      </c>
      <c r="Y9" s="3">
        <v>-35.01</v>
      </c>
      <c r="Z9" s="3">
        <v>4.0199999999999996</v>
      </c>
      <c r="AA9" s="3">
        <v>13.38</v>
      </c>
      <c r="AB9" s="3">
        <v>17.079999999999998</v>
      </c>
      <c r="AC9" s="3">
        <v>25.68</v>
      </c>
      <c r="AD9" s="3">
        <v>57.33</v>
      </c>
      <c r="AE9" s="3">
        <v>49.4</v>
      </c>
      <c r="AF9" s="3">
        <v>21.57</v>
      </c>
      <c r="AG9" s="3">
        <v>11.54</v>
      </c>
      <c r="AH9" s="3">
        <v>40</v>
      </c>
    </row>
    <row r="10" spans="1:35" x14ac:dyDescent="0.25">
      <c r="A10" s="2">
        <v>3</v>
      </c>
      <c r="B10" s="2" t="s">
        <v>11</v>
      </c>
      <c r="C10" s="2" t="s">
        <v>1</v>
      </c>
      <c r="D10" s="3">
        <v>75507.350000000006</v>
      </c>
      <c r="E10" s="3">
        <v>39243.243240000003</v>
      </c>
      <c r="F10" s="3">
        <f t="shared" si="1"/>
        <v>96970.054046040008</v>
      </c>
      <c r="G10" s="3">
        <f t="shared" si="0"/>
        <v>0.77866667955191804</v>
      </c>
      <c r="H10" s="3">
        <f t="shared" si="2"/>
        <v>77866.667955191806</v>
      </c>
      <c r="I10" s="3">
        <f t="shared" si="3"/>
        <v>192408.53651727896</v>
      </c>
      <c r="J10" s="3">
        <f>AVERAGE(I10:I13)</f>
        <v>156520.14378808957</v>
      </c>
      <c r="K10" s="3">
        <v>3.9383561643835625</v>
      </c>
      <c r="L10" s="3">
        <v>10</v>
      </c>
      <c r="M10" s="3">
        <v>36.472602739726035</v>
      </c>
      <c r="N10" s="3">
        <v>43.333333333333336</v>
      </c>
      <c r="O10" s="3">
        <v>38.698630136986303</v>
      </c>
      <c r="P10" s="3">
        <v>33.333333333333336</v>
      </c>
      <c r="Q10" s="3">
        <v>20.890410958904113</v>
      </c>
      <c r="R10" s="3">
        <v>13.333333333333334</v>
      </c>
      <c r="S10" s="3">
        <v>100</v>
      </c>
      <c r="U10" s="2" t="s">
        <v>40</v>
      </c>
      <c r="V10" s="2" t="s">
        <v>31</v>
      </c>
      <c r="W10" s="2" t="s">
        <v>30</v>
      </c>
      <c r="X10" s="3" t="s">
        <v>68</v>
      </c>
      <c r="Y10" s="3">
        <v>-47.43</v>
      </c>
      <c r="Z10" s="3">
        <v>43.36</v>
      </c>
      <c r="AA10" s="3">
        <v>62.73</v>
      </c>
      <c r="AB10" s="3">
        <v>39.86</v>
      </c>
      <c r="AC10" s="3">
        <v>28.97</v>
      </c>
      <c r="AD10" s="3">
        <v>16.78</v>
      </c>
      <c r="AE10" s="3">
        <v>8.3000000000000007</v>
      </c>
      <c r="AF10" s="3">
        <v>0</v>
      </c>
      <c r="AG10" s="3">
        <v>0</v>
      </c>
      <c r="AH10" s="3">
        <v>69.44</v>
      </c>
    </row>
    <row r="11" spans="1:35" x14ac:dyDescent="0.25">
      <c r="A11" s="2">
        <v>3</v>
      </c>
      <c r="B11" s="2" t="s">
        <v>11</v>
      </c>
      <c r="C11" s="2" t="s">
        <v>1</v>
      </c>
      <c r="D11" s="3">
        <v>65163.88</v>
      </c>
      <c r="E11" s="3">
        <v>39243.243240000003</v>
      </c>
      <c r="F11" s="3">
        <f t="shared" si="1"/>
        <v>96970.054046040008</v>
      </c>
      <c r="G11" s="3">
        <f t="shared" si="0"/>
        <v>0.67200003796080299</v>
      </c>
      <c r="H11" s="3">
        <f t="shared" si="2"/>
        <v>67200.003796080302</v>
      </c>
      <c r="I11" s="3">
        <f t="shared" si="3"/>
        <v>166051.20938011442</v>
      </c>
      <c r="J11" s="3"/>
      <c r="K11" s="3">
        <v>15.476190476190476</v>
      </c>
      <c r="L11" s="3">
        <v>30</v>
      </c>
      <c r="M11" s="3">
        <v>21.82539682539683</v>
      </c>
      <c r="N11" s="3">
        <v>26.666666666666668</v>
      </c>
      <c r="O11" s="3">
        <v>49.801587301587297</v>
      </c>
      <c r="P11" s="3">
        <v>36.666666666666664</v>
      </c>
      <c r="Q11" s="3">
        <v>12.896825396825397</v>
      </c>
      <c r="R11" s="3">
        <v>6.666666666666667</v>
      </c>
      <c r="S11" s="3">
        <v>80</v>
      </c>
      <c r="U11" s="2" t="s">
        <v>40</v>
      </c>
      <c r="V11" s="2" t="s">
        <v>31</v>
      </c>
      <c r="W11" s="2" t="s">
        <v>1</v>
      </c>
      <c r="X11" s="3" t="s">
        <v>69</v>
      </c>
      <c r="Y11" s="3">
        <v>-39.9</v>
      </c>
      <c r="Z11" s="3">
        <v>15.56</v>
      </c>
      <c r="AA11" s="3">
        <v>34.29</v>
      </c>
      <c r="AB11" s="3">
        <v>50.87</v>
      </c>
      <c r="AC11" s="3">
        <v>46.39</v>
      </c>
      <c r="AD11" s="3">
        <v>33.57</v>
      </c>
      <c r="AE11" s="3">
        <v>19.329999999999998</v>
      </c>
      <c r="AF11" s="3">
        <v>0</v>
      </c>
      <c r="AG11" s="3">
        <v>0</v>
      </c>
      <c r="AH11" s="3">
        <v>92.5</v>
      </c>
    </row>
    <row r="12" spans="1:35" x14ac:dyDescent="0.25">
      <c r="A12" s="2">
        <v>3</v>
      </c>
      <c r="B12" s="2" t="s">
        <v>11</v>
      </c>
      <c r="C12" s="2" t="s">
        <v>1</v>
      </c>
      <c r="D12" s="3">
        <v>89341.74</v>
      </c>
      <c r="E12" s="3">
        <v>57556.756759999997</v>
      </c>
      <c r="F12" s="3">
        <f t="shared" si="1"/>
        <v>142222.74595395999</v>
      </c>
      <c r="G12" s="3">
        <f t="shared" si="0"/>
        <v>0.62818179610258329</v>
      </c>
      <c r="H12" s="3">
        <f t="shared" si="2"/>
        <v>62818.179610258332</v>
      </c>
      <c r="I12" s="3">
        <f t="shared" si="3"/>
        <v>155223.72181694835</v>
      </c>
      <c r="J12" s="3"/>
      <c r="K12" s="3">
        <v>13.892908827785817</v>
      </c>
      <c r="L12" s="3">
        <v>34.090909090909093</v>
      </c>
      <c r="M12" s="3">
        <v>44.356005788712011</v>
      </c>
      <c r="N12" s="3">
        <v>40.909090909090907</v>
      </c>
      <c r="O12" s="3">
        <v>41.751085383502172</v>
      </c>
      <c r="P12" s="3">
        <v>25</v>
      </c>
      <c r="Q12" s="3">
        <v>0</v>
      </c>
      <c r="R12" s="3">
        <v>0</v>
      </c>
      <c r="S12" s="3">
        <v>100</v>
      </c>
      <c r="U12" s="1" t="s">
        <v>41</v>
      </c>
      <c r="V12" s="1" t="s">
        <v>13</v>
      </c>
      <c r="W12" s="1" t="s">
        <v>1</v>
      </c>
      <c r="X12" s="4" t="s">
        <v>70</v>
      </c>
      <c r="Y12" s="4">
        <v>-89.52</v>
      </c>
      <c r="Z12" s="4">
        <v>5.93</v>
      </c>
      <c r="AA12" s="4">
        <v>17.73</v>
      </c>
      <c r="AB12" s="4">
        <v>21.58</v>
      </c>
      <c r="AC12" s="4">
        <v>27.35</v>
      </c>
      <c r="AD12" s="4">
        <v>54.48</v>
      </c>
      <c r="AE12" s="4">
        <v>43.76</v>
      </c>
      <c r="AF12" s="4">
        <v>18</v>
      </c>
      <c r="AG12" s="4">
        <v>11.16</v>
      </c>
      <c r="AH12" s="4">
        <v>60</v>
      </c>
    </row>
    <row r="13" spans="1:35" x14ac:dyDescent="0.25">
      <c r="A13" s="2">
        <v>3</v>
      </c>
      <c r="B13" s="2" t="s">
        <v>11</v>
      </c>
      <c r="C13" s="2" t="s">
        <v>1</v>
      </c>
      <c r="D13" s="3">
        <v>108800.4</v>
      </c>
      <c r="E13" s="3">
        <v>96800</v>
      </c>
      <c r="F13" s="3">
        <f t="shared" si="1"/>
        <v>239192.80000000002</v>
      </c>
      <c r="G13" s="3">
        <f t="shared" si="0"/>
        <v>0.45486486215304134</v>
      </c>
      <c r="H13" s="3">
        <f t="shared" si="2"/>
        <v>45486.486215304132</v>
      </c>
      <c r="I13" s="3">
        <f t="shared" si="3"/>
        <v>112397.10743801651</v>
      </c>
      <c r="J13" s="3"/>
      <c r="K13" s="3">
        <v>27.74806892453951</v>
      </c>
      <c r="L13" s="3">
        <v>44.594594594594597</v>
      </c>
      <c r="M13" s="3">
        <v>56.803327391562682</v>
      </c>
      <c r="N13" s="3">
        <v>45.945945945945944</v>
      </c>
      <c r="O13" s="3">
        <v>15.448603683897799</v>
      </c>
      <c r="P13" s="3">
        <v>9.4594594594594597</v>
      </c>
      <c r="Q13" s="3">
        <v>0</v>
      </c>
      <c r="R13" s="3">
        <v>0</v>
      </c>
      <c r="S13" s="3">
        <v>100</v>
      </c>
      <c r="U13" s="1" t="s">
        <v>41</v>
      </c>
      <c r="V13" s="1" t="s">
        <v>13</v>
      </c>
      <c r="W13" s="1" t="s">
        <v>30</v>
      </c>
      <c r="X13" s="4" t="s">
        <v>71</v>
      </c>
      <c r="Y13" s="4">
        <v>-69.900000000000006</v>
      </c>
      <c r="Z13" s="4">
        <v>17.29</v>
      </c>
      <c r="AA13" s="4">
        <v>27.44</v>
      </c>
      <c r="AB13" s="4">
        <v>47.81</v>
      </c>
      <c r="AC13" s="4">
        <v>50.15</v>
      </c>
      <c r="AD13" s="4">
        <v>34.9</v>
      </c>
      <c r="AE13" s="4">
        <v>22.41</v>
      </c>
      <c r="AF13" s="4">
        <v>0</v>
      </c>
      <c r="AG13" s="4">
        <v>0</v>
      </c>
      <c r="AH13" s="4">
        <v>40</v>
      </c>
    </row>
    <row r="14" spans="1:35" x14ac:dyDescent="0.25">
      <c r="A14" s="1">
        <v>4</v>
      </c>
      <c r="B14" s="1" t="s">
        <v>13</v>
      </c>
      <c r="C14" s="1" t="s">
        <v>1</v>
      </c>
      <c r="D14" s="4">
        <v>107054.94</v>
      </c>
      <c r="E14" s="4">
        <v>66713.513510000004</v>
      </c>
      <c r="F14" s="4">
        <f t="shared" si="1"/>
        <v>164849.09188321003</v>
      </c>
      <c r="G14" s="4">
        <f t="shared" si="0"/>
        <v>0.64941176670748535</v>
      </c>
      <c r="H14" s="4">
        <f t="shared" si="2"/>
        <v>64941.176670748537</v>
      </c>
      <c r="I14" s="4">
        <f t="shared" si="3"/>
        <v>160469.64755341964</v>
      </c>
      <c r="J14" s="4">
        <f>AVERAGE(I14:I17)</f>
        <v>156180.87175895515</v>
      </c>
      <c r="K14" s="4">
        <v>6.921241050119332</v>
      </c>
      <c r="L14" s="4">
        <v>18.918918918918919</v>
      </c>
      <c r="M14" s="4">
        <v>37.629276054097062</v>
      </c>
      <c r="N14" s="4">
        <v>43.243243243243242</v>
      </c>
      <c r="O14" s="4">
        <v>45.107398568019093</v>
      </c>
      <c r="P14" s="4">
        <v>32.432432432432435</v>
      </c>
      <c r="Q14" s="4">
        <v>10.342084327764518</v>
      </c>
      <c r="R14" s="4">
        <v>5.4054054054054053</v>
      </c>
      <c r="S14" s="4">
        <v>40</v>
      </c>
      <c r="U14" s="1" t="s">
        <v>41</v>
      </c>
      <c r="V14" s="1" t="s">
        <v>13</v>
      </c>
      <c r="W14" s="1" t="s">
        <v>0</v>
      </c>
      <c r="X14" s="4" t="s">
        <v>72</v>
      </c>
      <c r="Y14" s="4">
        <v>-59.27</v>
      </c>
      <c r="Z14" s="4">
        <v>12.06</v>
      </c>
      <c r="AA14" s="4">
        <v>23.74</v>
      </c>
      <c r="AB14" s="4">
        <v>51.66</v>
      </c>
      <c r="AC14" s="4">
        <v>52.27</v>
      </c>
      <c r="AD14" s="4">
        <v>36.28</v>
      </c>
      <c r="AE14" s="4">
        <v>23.99</v>
      </c>
      <c r="AF14" s="4">
        <v>0</v>
      </c>
      <c r="AG14" s="4">
        <v>0</v>
      </c>
      <c r="AH14" s="4">
        <v>95</v>
      </c>
    </row>
    <row r="15" spans="1:35" x14ac:dyDescent="0.25">
      <c r="A15" s="1">
        <v>4</v>
      </c>
      <c r="B15" s="1" t="s">
        <v>13</v>
      </c>
      <c r="C15" s="1" t="s">
        <v>1</v>
      </c>
      <c r="D15" s="4">
        <v>119790.34</v>
      </c>
      <c r="E15" s="4">
        <v>82410.810809999995</v>
      </c>
      <c r="F15" s="4">
        <f t="shared" si="1"/>
        <v>203637.11351150999</v>
      </c>
      <c r="G15" s="4">
        <f t="shared" si="0"/>
        <v>0.58825396772886984</v>
      </c>
      <c r="H15" s="4">
        <f t="shared" si="2"/>
        <v>58825.396772886983</v>
      </c>
      <c r="I15" s="4">
        <f t="shared" si="3"/>
        <v>145357.55542580373</v>
      </c>
      <c r="J15" s="4"/>
      <c r="K15" s="4">
        <v>3.4446764091858033</v>
      </c>
      <c r="L15" s="4">
        <v>9.5238095238095237</v>
      </c>
      <c r="M15" s="4">
        <v>20.250521920668053</v>
      </c>
      <c r="N15" s="4">
        <v>28.571428571428573</v>
      </c>
      <c r="O15" s="4">
        <v>27.348643006263043</v>
      </c>
      <c r="P15" s="4">
        <v>28.571428571428573</v>
      </c>
      <c r="Q15" s="4">
        <v>48.956158663883087</v>
      </c>
      <c r="R15" s="4">
        <v>33.333333333333336</v>
      </c>
      <c r="S15" s="4">
        <v>30</v>
      </c>
      <c r="U15" s="2" t="s">
        <v>43</v>
      </c>
      <c r="V15" s="2" t="s">
        <v>14</v>
      </c>
      <c r="W15" s="2" t="s">
        <v>0</v>
      </c>
      <c r="X15" s="3" t="s">
        <v>73</v>
      </c>
      <c r="Y15" s="3">
        <v>-103.04</v>
      </c>
      <c r="Z15" s="3">
        <v>6.53</v>
      </c>
      <c r="AA15" s="3">
        <v>16.8</v>
      </c>
      <c r="AB15" s="3">
        <v>17.36</v>
      </c>
      <c r="AC15" s="3">
        <v>23.09</v>
      </c>
      <c r="AD15" s="3">
        <v>45.63</v>
      </c>
      <c r="AE15" s="3">
        <v>41.25</v>
      </c>
      <c r="AF15" s="3">
        <v>30.48</v>
      </c>
      <c r="AG15" s="3">
        <v>17.940000000000001</v>
      </c>
      <c r="AH15" s="3">
        <v>27.5</v>
      </c>
    </row>
    <row r="16" spans="1:35" x14ac:dyDescent="0.25">
      <c r="A16" s="1">
        <v>4</v>
      </c>
      <c r="B16" s="1" t="s">
        <v>13</v>
      </c>
      <c r="C16" s="1" t="s">
        <v>1</v>
      </c>
      <c r="D16" s="4">
        <v>91216.5</v>
      </c>
      <c r="E16" s="4">
        <v>47091.891889999999</v>
      </c>
      <c r="F16" s="4">
        <f t="shared" si="1"/>
        <v>116364.06486019</v>
      </c>
      <c r="G16" s="4">
        <f t="shared" si="0"/>
        <v>0.78388891028854579</v>
      </c>
      <c r="H16" s="4">
        <f t="shared" si="2"/>
        <v>78388.891028854574</v>
      </c>
      <c r="I16" s="4">
        <f t="shared" si="3"/>
        <v>193698.94973229966</v>
      </c>
      <c r="J16" s="4"/>
      <c r="K16" s="4">
        <v>8.1779053084648474</v>
      </c>
      <c r="L16" s="4">
        <v>27.777777777777779</v>
      </c>
      <c r="M16" s="4">
        <v>7.747489239598278</v>
      </c>
      <c r="N16" s="4">
        <v>11.111111111111111</v>
      </c>
      <c r="O16" s="4">
        <v>84.074605451936861</v>
      </c>
      <c r="P16" s="4">
        <v>61.111111111111114</v>
      </c>
      <c r="Q16" s="4">
        <v>0</v>
      </c>
      <c r="R16" s="4">
        <v>0</v>
      </c>
      <c r="S16" s="4">
        <v>90</v>
      </c>
      <c r="U16" s="2" t="s">
        <v>43</v>
      </c>
      <c r="V16" s="2" t="s">
        <v>14</v>
      </c>
      <c r="W16" s="2" t="s">
        <v>30</v>
      </c>
      <c r="X16" s="3" t="s">
        <v>74</v>
      </c>
      <c r="Y16" s="3">
        <v>-45.79</v>
      </c>
      <c r="Z16" s="3">
        <v>45.41</v>
      </c>
      <c r="AA16" s="3">
        <v>65.69</v>
      </c>
      <c r="AB16" s="3">
        <v>50.31</v>
      </c>
      <c r="AC16" s="3">
        <v>32.31</v>
      </c>
      <c r="AD16" s="3">
        <v>4.28</v>
      </c>
      <c r="AE16" s="3">
        <v>2</v>
      </c>
      <c r="AF16" s="3">
        <v>0</v>
      </c>
      <c r="AG16" s="3">
        <v>0</v>
      </c>
      <c r="AH16" s="3">
        <v>72.5</v>
      </c>
    </row>
    <row r="17" spans="1:34" x14ac:dyDescent="0.25">
      <c r="A17" s="1">
        <v>4</v>
      </c>
      <c r="B17" s="1" t="s">
        <v>13</v>
      </c>
      <c r="C17" s="1" t="s">
        <v>1</v>
      </c>
      <c r="D17" s="4">
        <v>88436.69</v>
      </c>
      <c r="E17" s="4">
        <v>70637.837839999993</v>
      </c>
      <c r="F17" s="4">
        <f t="shared" si="1"/>
        <v>174546.09730264</v>
      </c>
      <c r="G17" s="4">
        <f t="shared" si="0"/>
        <v>0.50666667067704407</v>
      </c>
      <c r="H17" s="4">
        <f t="shared" si="2"/>
        <v>50666.667067704409</v>
      </c>
      <c r="I17" s="4">
        <f t="shared" si="3"/>
        <v>125197.3343242976</v>
      </c>
      <c r="J17" s="4"/>
      <c r="K17" s="4">
        <v>5.1900584795321629</v>
      </c>
      <c r="L17" s="4">
        <v>14.705882352941176</v>
      </c>
      <c r="M17" s="4">
        <v>20.687134502923975</v>
      </c>
      <c r="N17" s="4">
        <v>26.470588235294116</v>
      </c>
      <c r="O17" s="4">
        <v>61.403508771929815</v>
      </c>
      <c r="P17" s="4">
        <v>52.941176470588232</v>
      </c>
      <c r="Q17" s="4">
        <v>12.719298245614034</v>
      </c>
      <c r="R17" s="4">
        <v>5.882352941176471</v>
      </c>
      <c r="S17" s="4">
        <v>80</v>
      </c>
      <c r="U17" s="2" t="s">
        <v>43</v>
      </c>
      <c r="V17" s="2" t="s">
        <v>14</v>
      </c>
      <c r="W17" s="2" t="s">
        <v>1</v>
      </c>
      <c r="X17" s="3" t="s">
        <v>75</v>
      </c>
      <c r="Y17" s="3">
        <v>-76.3</v>
      </c>
      <c r="Z17" s="3">
        <v>22.22</v>
      </c>
      <c r="AA17" s="3">
        <v>37.64</v>
      </c>
      <c r="AB17" s="3">
        <v>53.83</v>
      </c>
      <c r="AC17" s="3">
        <v>47.14</v>
      </c>
      <c r="AD17" s="3">
        <v>23.96</v>
      </c>
      <c r="AE17" s="3">
        <v>15.22</v>
      </c>
      <c r="AF17" s="3">
        <v>0</v>
      </c>
      <c r="AG17" s="3">
        <v>0</v>
      </c>
      <c r="AH17" s="3">
        <v>90</v>
      </c>
    </row>
    <row r="18" spans="1:34" x14ac:dyDescent="0.25">
      <c r="A18" s="2">
        <v>5</v>
      </c>
      <c r="B18" s="2" t="s">
        <v>13</v>
      </c>
      <c r="C18" s="2" t="s">
        <v>30</v>
      </c>
      <c r="D18" s="3">
        <v>85592.23</v>
      </c>
      <c r="E18" s="3">
        <v>78486.486489999996</v>
      </c>
      <c r="F18" s="3">
        <f t="shared" si="1"/>
        <v>193940.10811678998</v>
      </c>
      <c r="G18" s="3">
        <f t="shared" si="0"/>
        <v>0.44133331073764631</v>
      </c>
      <c r="H18" s="3">
        <f t="shared" si="2"/>
        <v>44133.331073764632</v>
      </c>
      <c r="I18" s="3">
        <f t="shared" si="3"/>
        <v>109053.46108327241</v>
      </c>
      <c r="J18" s="3">
        <f>AVERAGE(I18:I21)</f>
        <v>108368.75439760333</v>
      </c>
      <c r="K18" s="3">
        <v>19.844961240310077</v>
      </c>
      <c r="L18" s="3">
        <v>38.596491228070178</v>
      </c>
      <c r="M18" s="3">
        <v>52.248062015503876</v>
      </c>
      <c r="N18" s="3">
        <v>47.368421052631582</v>
      </c>
      <c r="O18" s="3">
        <v>27.906976744186046</v>
      </c>
      <c r="P18" s="3">
        <v>14.035087719298245</v>
      </c>
      <c r="Q18" s="3">
        <v>0</v>
      </c>
      <c r="R18" s="3">
        <v>0</v>
      </c>
      <c r="S18" s="3">
        <v>60</v>
      </c>
      <c r="U18" s="1" t="s">
        <v>42</v>
      </c>
      <c r="V18" s="1" t="s">
        <v>15</v>
      </c>
      <c r="W18" s="1" t="s">
        <v>1</v>
      </c>
      <c r="X18" s="4" t="s">
        <v>76</v>
      </c>
      <c r="Y18" s="4">
        <v>-86.3</v>
      </c>
      <c r="Z18" s="4">
        <v>6.9</v>
      </c>
      <c r="AA18" s="4">
        <v>19.84</v>
      </c>
      <c r="AB18" s="4">
        <v>27.11</v>
      </c>
      <c r="AC18" s="4">
        <v>35.58</v>
      </c>
      <c r="AD18" s="4">
        <v>35.229999999999997</v>
      </c>
      <c r="AE18" s="4">
        <v>28.15</v>
      </c>
      <c r="AF18" s="4">
        <v>30.76</v>
      </c>
      <c r="AG18" s="4">
        <v>16.43</v>
      </c>
      <c r="AH18" s="4">
        <v>37.5</v>
      </c>
    </row>
    <row r="19" spans="1:34" x14ac:dyDescent="0.25">
      <c r="A19" s="2">
        <v>5</v>
      </c>
      <c r="B19" s="2" t="s">
        <v>13</v>
      </c>
      <c r="C19" s="2" t="s">
        <v>30</v>
      </c>
      <c r="D19" s="3">
        <v>92929.64</v>
      </c>
      <c r="E19" s="3">
        <v>81102.702699999994</v>
      </c>
      <c r="F19" s="3">
        <f t="shared" si="1"/>
        <v>200404.7783717</v>
      </c>
      <c r="G19" s="3">
        <f t="shared" si="0"/>
        <v>0.46370970171000164</v>
      </c>
      <c r="H19" s="3">
        <f t="shared" si="2"/>
        <v>46370.970171000161</v>
      </c>
      <c r="I19" s="3">
        <f t="shared" si="3"/>
        <v>114582.6672925414</v>
      </c>
      <c r="J19" s="3"/>
      <c r="K19" s="3">
        <v>19.213410702772407</v>
      </c>
      <c r="L19" s="3">
        <v>36.206896551724135</v>
      </c>
      <c r="M19" s="3">
        <v>49.25854287556416</v>
      </c>
      <c r="N19" s="3">
        <v>46.551724137931032</v>
      </c>
      <c r="O19" s="3">
        <v>31.528046421663444</v>
      </c>
      <c r="P19" s="3">
        <v>17.241379310344829</v>
      </c>
      <c r="Q19" s="3">
        <v>0</v>
      </c>
      <c r="R19" s="3">
        <v>0</v>
      </c>
      <c r="S19" s="3">
        <v>20</v>
      </c>
      <c r="U19" s="1" t="s">
        <v>42</v>
      </c>
      <c r="V19" s="1" t="s">
        <v>15</v>
      </c>
      <c r="W19" s="1" t="s">
        <v>30</v>
      </c>
      <c r="X19" s="4" t="s">
        <v>77</v>
      </c>
      <c r="Y19" s="4">
        <v>-66.650000000000006</v>
      </c>
      <c r="Z19" s="4">
        <v>28.56</v>
      </c>
      <c r="AA19" s="4">
        <v>48.93</v>
      </c>
      <c r="AB19" s="4">
        <v>54.49</v>
      </c>
      <c r="AC19" s="4">
        <v>43.5</v>
      </c>
      <c r="AD19" s="4">
        <v>16.95</v>
      </c>
      <c r="AE19" s="4">
        <v>7.57</v>
      </c>
      <c r="AF19" s="4">
        <v>0</v>
      </c>
      <c r="AG19" s="4">
        <v>0</v>
      </c>
      <c r="AH19" s="4">
        <v>50</v>
      </c>
    </row>
    <row r="20" spans="1:34" x14ac:dyDescent="0.25">
      <c r="A20" s="2">
        <v>5</v>
      </c>
      <c r="B20" s="2" t="s">
        <v>13</v>
      </c>
      <c r="C20" s="2" t="s">
        <v>30</v>
      </c>
      <c r="D20" s="3">
        <v>85139.71</v>
      </c>
      <c r="E20" s="3">
        <v>82410.810809999995</v>
      </c>
      <c r="F20" s="3">
        <f t="shared" si="1"/>
        <v>203637.11351150999</v>
      </c>
      <c r="G20" s="3">
        <f t="shared" si="0"/>
        <v>0.41809525057517444</v>
      </c>
      <c r="H20" s="3">
        <f t="shared" si="2"/>
        <v>41809.525057517443</v>
      </c>
      <c r="I20" s="3">
        <f t="shared" si="3"/>
        <v>103311.33641712561</v>
      </c>
      <c r="J20" s="3"/>
      <c r="K20" s="3">
        <v>17.336683417085425</v>
      </c>
      <c r="L20" s="3">
        <v>9.375</v>
      </c>
      <c r="M20" s="3">
        <v>47.822445561139034</v>
      </c>
      <c r="N20" s="3">
        <v>62.5</v>
      </c>
      <c r="O20" s="3">
        <v>34.840871021775548</v>
      </c>
      <c r="P20" s="3">
        <v>28.125</v>
      </c>
      <c r="Q20" s="3">
        <v>0</v>
      </c>
      <c r="R20" s="3">
        <v>0</v>
      </c>
      <c r="S20" s="3">
        <v>50</v>
      </c>
      <c r="U20" s="1" t="s">
        <v>42</v>
      </c>
      <c r="V20" s="1" t="s">
        <v>15</v>
      </c>
      <c r="W20" s="1" t="s">
        <v>0</v>
      </c>
      <c r="X20" s="4" t="s">
        <v>78</v>
      </c>
      <c r="Y20" s="4">
        <v>-96.17</v>
      </c>
      <c r="Z20" s="4">
        <v>23.22</v>
      </c>
      <c r="AA20" s="4">
        <v>37.619999999999997</v>
      </c>
      <c r="AB20" s="4">
        <v>60.71</v>
      </c>
      <c r="AC20" s="4">
        <v>52.78</v>
      </c>
      <c r="AD20" s="4">
        <v>16.07</v>
      </c>
      <c r="AE20" s="4">
        <v>9.59</v>
      </c>
      <c r="AF20" s="4">
        <v>0</v>
      </c>
      <c r="AG20" s="4">
        <v>0</v>
      </c>
      <c r="AH20" s="4">
        <v>100</v>
      </c>
    </row>
    <row r="21" spans="1:34" x14ac:dyDescent="0.25">
      <c r="A21" s="2">
        <v>5</v>
      </c>
      <c r="B21" s="2" t="s">
        <v>13</v>
      </c>
      <c r="C21" s="2" t="s">
        <v>30</v>
      </c>
      <c r="D21" s="3">
        <v>37624.379999999997</v>
      </c>
      <c r="E21" s="3">
        <v>35318.918919999996</v>
      </c>
      <c r="F21" s="3">
        <f t="shared" si="1"/>
        <v>87273.048651320001</v>
      </c>
      <c r="G21" s="3">
        <f t="shared" si="0"/>
        <v>0.43111109994930757</v>
      </c>
      <c r="H21" s="3">
        <f t="shared" si="2"/>
        <v>43111.109994930761</v>
      </c>
      <c r="I21" s="3">
        <f t="shared" si="3"/>
        <v>106527.55279747391</v>
      </c>
      <c r="J21" s="3"/>
      <c r="K21" s="3">
        <v>12.762520193861066</v>
      </c>
      <c r="L21" s="3">
        <v>25.581395348837209</v>
      </c>
      <c r="M21" s="3">
        <v>41.922455573505651</v>
      </c>
      <c r="N21" s="3">
        <v>44.186046511627907</v>
      </c>
      <c r="O21" s="3">
        <v>45.315024232633277</v>
      </c>
      <c r="P21" s="3">
        <v>30.232558139534884</v>
      </c>
      <c r="Q21" s="3">
        <v>0</v>
      </c>
      <c r="R21" s="3">
        <v>0</v>
      </c>
      <c r="S21" s="3">
        <v>30</v>
      </c>
    </row>
    <row r="22" spans="1:34" x14ac:dyDescent="0.25">
      <c r="A22" s="1">
        <v>6</v>
      </c>
      <c r="B22" s="1" t="s">
        <v>13</v>
      </c>
      <c r="C22" s="1" t="s">
        <v>0</v>
      </c>
      <c r="D22" s="4">
        <v>99168.04</v>
      </c>
      <c r="E22" s="4">
        <v>70637.837839999993</v>
      </c>
      <c r="F22" s="4">
        <f t="shared" si="1"/>
        <v>174546.09730264</v>
      </c>
      <c r="G22" s="4">
        <f t="shared" si="0"/>
        <v>0.56814813698214994</v>
      </c>
      <c r="H22" s="4">
        <f t="shared" si="2"/>
        <v>56814.813698214995</v>
      </c>
      <c r="I22" s="4">
        <f t="shared" si="3"/>
        <v>140389.40464828926</v>
      </c>
      <c r="J22" s="4">
        <f>AVERAGE(I22:I25)</f>
        <v>183058.82696580386</v>
      </c>
      <c r="K22" s="4">
        <v>8.1953642384105958</v>
      </c>
      <c r="L22" s="4">
        <v>16.216216216216218</v>
      </c>
      <c r="M22" s="4">
        <v>43.211920529801326</v>
      </c>
      <c r="N22" s="4">
        <v>48.648648648648646</v>
      </c>
      <c r="O22" s="4">
        <v>48.592715231788077</v>
      </c>
      <c r="P22" s="4">
        <v>35.135135135135137</v>
      </c>
      <c r="Q22" s="4">
        <v>0</v>
      </c>
      <c r="R22" s="4">
        <v>0</v>
      </c>
      <c r="S22" s="4">
        <v>100</v>
      </c>
      <c r="U22" s="11" t="s">
        <v>94</v>
      </c>
      <c r="V22" s="12"/>
      <c r="W22" s="13"/>
      <c r="X22" s="13" t="s">
        <v>79</v>
      </c>
      <c r="Y22" s="13" t="s">
        <v>80</v>
      </c>
      <c r="Z22" s="13" t="s">
        <v>81</v>
      </c>
      <c r="AA22" s="13" t="s">
        <v>82</v>
      </c>
      <c r="AB22" s="13" t="s">
        <v>83</v>
      </c>
      <c r="AC22" s="13" t="s">
        <v>84</v>
      </c>
      <c r="AD22" s="13" t="s">
        <v>85</v>
      </c>
      <c r="AE22" s="13" t="s">
        <v>86</v>
      </c>
      <c r="AF22" s="13" t="s">
        <v>87</v>
      </c>
      <c r="AG22" s="13" t="s">
        <v>87</v>
      </c>
      <c r="AH22" s="13" t="s">
        <v>88</v>
      </c>
    </row>
    <row r="23" spans="1:34" x14ac:dyDescent="0.25">
      <c r="A23" s="1">
        <v>6</v>
      </c>
      <c r="B23" s="1" t="s">
        <v>13</v>
      </c>
      <c r="C23" s="1" t="s">
        <v>0</v>
      </c>
      <c r="D23" s="4">
        <v>97616.52</v>
      </c>
      <c r="E23" s="4">
        <v>49708.108110000001</v>
      </c>
      <c r="F23" s="4">
        <f t="shared" si="1"/>
        <v>122828.73513981</v>
      </c>
      <c r="G23" s="4">
        <f t="shared" si="0"/>
        <v>0.79473683327348321</v>
      </c>
      <c r="H23" s="4">
        <f t="shared" si="2"/>
        <v>79473.683327348321</v>
      </c>
      <c r="I23" s="4">
        <f t="shared" si="3"/>
        <v>196379.47150187771</v>
      </c>
      <c r="J23" s="4"/>
      <c r="K23" s="4">
        <v>12.083540527100947</v>
      </c>
      <c r="L23" s="4">
        <v>25</v>
      </c>
      <c r="M23" s="4">
        <v>53.207359522625559</v>
      </c>
      <c r="N23" s="4">
        <v>52.777777777777779</v>
      </c>
      <c r="O23" s="4">
        <v>34.709099950273497</v>
      </c>
      <c r="P23" s="4">
        <v>22.222222222222221</v>
      </c>
      <c r="Q23" s="4">
        <v>0</v>
      </c>
      <c r="R23" s="4">
        <v>0</v>
      </c>
      <c r="S23" s="4">
        <v>100</v>
      </c>
      <c r="U23" s="14" t="s">
        <v>89</v>
      </c>
      <c r="V23" s="12"/>
      <c r="W23" s="12"/>
      <c r="X23" s="13" t="s">
        <v>90</v>
      </c>
      <c r="Y23" s="13" t="s">
        <v>91</v>
      </c>
      <c r="Z23" s="13" t="s">
        <v>93</v>
      </c>
      <c r="AA23" s="13" t="s">
        <v>93</v>
      </c>
      <c r="AB23" s="13" t="s">
        <v>92</v>
      </c>
      <c r="AC23" s="13" t="s">
        <v>92</v>
      </c>
      <c r="AD23" s="13" t="s">
        <v>92</v>
      </c>
      <c r="AE23" s="13" t="s">
        <v>93</v>
      </c>
      <c r="AF23" s="13" t="s">
        <v>92</v>
      </c>
      <c r="AG23" s="13" t="s">
        <v>92</v>
      </c>
      <c r="AH23" s="12" t="s">
        <v>92</v>
      </c>
    </row>
    <row r="24" spans="1:34" x14ac:dyDescent="0.25">
      <c r="A24" s="1">
        <v>6</v>
      </c>
      <c r="B24" s="1" t="s">
        <v>13</v>
      </c>
      <c r="C24" s="1" t="s">
        <v>0</v>
      </c>
      <c r="D24" s="4">
        <v>110222.63</v>
      </c>
      <c r="E24" s="4">
        <v>56248.648650000003</v>
      </c>
      <c r="F24" s="4">
        <f t="shared" si="1"/>
        <v>138990.41081415</v>
      </c>
      <c r="G24" s="4">
        <f t="shared" si="0"/>
        <v>0.79302326940657353</v>
      </c>
      <c r="H24" s="4">
        <f t="shared" si="2"/>
        <v>79302.326940657353</v>
      </c>
      <c r="I24" s="4">
        <f t="shared" si="3"/>
        <v>195956.04987036434</v>
      </c>
      <c r="J24" s="4"/>
      <c r="K24" s="4">
        <v>10.000000000000002</v>
      </c>
      <c r="L24" s="4">
        <v>21.428571428571427</v>
      </c>
      <c r="M24" s="4">
        <v>55.337423312883445</v>
      </c>
      <c r="N24" s="4">
        <v>55.357142857142854</v>
      </c>
      <c r="O24" s="4">
        <v>34.662576687116569</v>
      </c>
      <c r="P24" s="4">
        <v>23.214285714285715</v>
      </c>
      <c r="Q24" s="4">
        <v>0</v>
      </c>
      <c r="R24" s="4">
        <v>0</v>
      </c>
      <c r="S24" s="4">
        <v>100</v>
      </c>
      <c r="W24" s="4"/>
      <c r="X24" s="4"/>
    </row>
    <row r="25" spans="1:34" x14ac:dyDescent="0.25">
      <c r="A25" s="1">
        <v>6</v>
      </c>
      <c r="B25" s="1" t="s">
        <v>13</v>
      </c>
      <c r="C25" s="1" t="s">
        <v>0</v>
      </c>
      <c r="D25" s="4">
        <v>70464.91</v>
      </c>
      <c r="E25" s="4">
        <v>35318.918919999996</v>
      </c>
      <c r="F25" s="4">
        <f t="shared" si="1"/>
        <v>87273.048651320001</v>
      </c>
      <c r="G25" s="4">
        <f t="shared" si="0"/>
        <v>0.80740745383522505</v>
      </c>
      <c r="H25" s="4">
        <f t="shared" si="2"/>
        <v>80740.745383522502</v>
      </c>
      <c r="I25" s="4">
        <f t="shared" si="3"/>
        <v>199510.38184268412</v>
      </c>
      <c r="J25" s="4"/>
      <c r="K25" s="4">
        <v>17.945544554455445</v>
      </c>
      <c r="L25" s="4">
        <v>32.307692307692307</v>
      </c>
      <c r="M25" s="4">
        <v>54.888613861386133</v>
      </c>
      <c r="N25" s="4">
        <v>52.307692307692307</v>
      </c>
      <c r="O25" s="4">
        <v>27.165841584158411</v>
      </c>
      <c r="P25" s="4">
        <v>15.384615384615385</v>
      </c>
      <c r="Q25" s="4">
        <v>0</v>
      </c>
      <c r="R25" s="4">
        <v>0</v>
      </c>
      <c r="S25" s="4">
        <v>80</v>
      </c>
      <c r="X25" s="4"/>
    </row>
    <row r="26" spans="1:34" x14ac:dyDescent="0.25">
      <c r="A26" s="2">
        <v>7</v>
      </c>
      <c r="B26" s="2" t="s">
        <v>31</v>
      </c>
      <c r="C26" s="2" t="s">
        <v>0</v>
      </c>
      <c r="D26" s="3">
        <v>81260.91</v>
      </c>
      <c r="E26" s="3">
        <v>48400</v>
      </c>
      <c r="F26" s="3">
        <f t="shared" si="1"/>
        <v>119596.40000000001</v>
      </c>
      <c r="G26" s="3">
        <f t="shared" si="0"/>
        <v>0.67945949878089973</v>
      </c>
      <c r="H26" s="3">
        <f t="shared" si="2"/>
        <v>67945.949878089974</v>
      </c>
      <c r="I26" s="3">
        <f t="shared" si="3"/>
        <v>167894.44214876034</v>
      </c>
      <c r="J26" s="3">
        <f>AVERAGE(I26:I29)</f>
        <v>195887.95272487734</v>
      </c>
      <c r="K26" s="3">
        <v>2.6136363636363633</v>
      </c>
      <c r="L26" s="3">
        <v>9.3023255813953494</v>
      </c>
      <c r="M26" s="3">
        <v>25.568181818181817</v>
      </c>
      <c r="N26" s="3">
        <v>34.883720930232556</v>
      </c>
      <c r="O26" s="3">
        <v>71.818181818181813</v>
      </c>
      <c r="P26" s="3">
        <v>55.813953488372093</v>
      </c>
      <c r="Q26" s="3">
        <v>0</v>
      </c>
      <c r="R26" s="3">
        <v>0</v>
      </c>
      <c r="S26" s="3">
        <v>30</v>
      </c>
      <c r="X26" s="4"/>
    </row>
    <row r="27" spans="1:34" x14ac:dyDescent="0.25">
      <c r="A27" s="2">
        <v>7</v>
      </c>
      <c r="B27" s="2" t="s">
        <v>31</v>
      </c>
      <c r="C27" s="2" t="s">
        <v>0</v>
      </c>
      <c r="D27" s="3">
        <v>61931.54</v>
      </c>
      <c r="E27" s="3">
        <v>27470.270270000001</v>
      </c>
      <c r="F27" s="3">
        <f t="shared" si="1"/>
        <v>67879.037837170006</v>
      </c>
      <c r="G27" s="3">
        <f t="shared" si="0"/>
        <v>0.91238093487068839</v>
      </c>
      <c r="H27" s="3">
        <f t="shared" si="2"/>
        <v>91238.093487068836</v>
      </c>
      <c r="I27" s="3">
        <f t="shared" si="3"/>
        <v>225449.32900654711</v>
      </c>
      <c r="J27" s="3"/>
      <c r="K27" s="3">
        <v>7.8020932445290203</v>
      </c>
      <c r="L27" s="3">
        <v>22.641509433962263</v>
      </c>
      <c r="M27" s="3">
        <v>15.746907706945766</v>
      </c>
      <c r="N27" s="3">
        <v>22.641509433962263</v>
      </c>
      <c r="O27" s="3">
        <v>44.148430066603233</v>
      </c>
      <c r="P27" s="3">
        <v>37.735849056603776</v>
      </c>
      <c r="Q27" s="3">
        <v>32.302568981921979</v>
      </c>
      <c r="R27" s="3">
        <v>16.981132075471699</v>
      </c>
      <c r="S27" s="3">
        <v>50</v>
      </c>
      <c r="X27" s="4"/>
    </row>
    <row r="28" spans="1:34" x14ac:dyDescent="0.25">
      <c r="A28" s="2">
        <v>7</v>
      </c>
      <c r="B28" s="2" t="s">
        <v>31</v>
      </c>
      <c r="C28" s="2" t="s">
        <v>0</v>
      </c>
      <c r="D28" s="3">
        <v>90117.5</v>
      </c>
      <c r="E28" s="3">
        <v>47091.891889999999</v>
      </c>
      <c r="F28" s="3">
        <f t="shared" si="1"/>
        <v>116364.06486019</v>
      </c>
      <c r="G28" s="3">
        <f t="shared" si="0"/>
        <v>0.77444441381688645</v>
      </c>
      <c r="H28" s="3">
        <f t="shared" si="2"/>
        <v>77444.441381688652</v>
      </c>
      <c r="I28" s="3">
        <f t="shared" si="3"/>
        <v>191365.21465415266</v>
      </c>
      <c r="J28" s="3"/>
      <c r="K28" s="3">
        <v>3.0922431865828095</v>
      </c>
      <c r="L28" s="3">
        <v>12.195121951219512</v>
      </c>
      <c r="M28" s="3">
        <v>11.111111111111112</v>
      </c>
      <c r="N28" s="3">
        <v>17.073170731707318</v>
      </c>
      <c r="O28" s="3">
        <v>71.802935010482187</v>
      </c>
      <c r="P28" s="3">
        <v>63.414634146341463</v>
      </c>
      <c r="Q28" s="3">
        <v>13.993710691823901</v>
      </c>
      <c r="R28" s="3">
        <v>7.3170731707317076</v>
      </c>
      <c r="S28" s="3">
        <v>40</v>
      </c>
      <c r="U28" s="5" t="s">
        <v>34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4" x14ac:dyDescent="0.25">
      <c r="A29" s="2">
        <v>7</v>
      </c>
      <c r="B29" s="2" t="s">
        <v>31</v>
      </c>
      <c r="C29" s="2" t="s">
        <v>0</v>
      </c>
      <c r="D29" s="3">
        <v>88436.69</v>
      </c>
      <c r="E29" s="3">
        <v>44475.67568</v>
      </c>
      <c r="F29" s="3">
        <f t="shared" si="1"/>
        <v>109899.39460528</v>
      </c>
      <c r="G29" s="3">
        <f t="shared" si="0"/>
        <v>0.80470588866875481</v>
      </c>
      <c r="H29" s="3">
        <f t="shared" si="2"/>
        <v>80470.588866875478</v>
      </c>
      <c r="I29" s="3">
        <f t="shared" si="3"/>
        <v>198842.8250900493</v>
      </c>
      <c r="J29" s="3"/>
      <c r="K29" s="3">
        <v>2.5710419485791611</v>
      </c>
      <c r="L29" s="3">
        <v>9.375</v>
      </c>
      <c r="M29" s="3">
        <v>15.899864682002708</v>
      </c>
      <c r="N29" s="3">
        <v>28.125</v>
      </c>
      <c r="O29" s="3">
        <v>41.542625169147499</v>
      </c>
      <c r="P29" s="3">
        <v>40.625</v>
      </c>
      <c r="Q29" s="3">
        <v>39.986468200270636</v>
      </c>
      <c r="R29" s="3">
        <v>21.875</v>
      </c>
      <c r="S29" s="3">
        <v>40</v>
      </c>
      <c r="U29" s="5" t="s">
        <v>44</v>
      </c>
      <c r="V29" s="5" t="s">
        <v>32</v>
      </c>
      <c r="W29" s="5" t="s">
        <v>33</v>
      </c>
      <c r="X29" s="9" t="s">
        <v>51</v>
      </c>
      <c r="Y29" s="9" t="s">
        <v>60</v>
      </c>
      <c r="Z29" s="5" t="s">
        <v>2</v>
      </c>
      <c r="AA29" s="5" t="s">
        <v>3</v>
      </c>
      <c r="AB29" s="5" t="s">
        <v>9</v>
      </c>
      <c r="AC29" s="5" t="s">
        <v>4</v>
      </c>
      <c r="AD29" s="9" t="s">
        <v>10</v>
      </c>
      <c r="AE29" s="5" t="s">
        <v>5</v>
      </c>
      <c r="AF29" s="9" t="s">
        <v>6</v>
      </c>
      <c r="AG29" s="5" t="s">
        <v>7</v>
      </c>
      <c r="AH29" s="9" t="s">
        <v>8</v>
      </c>
    </row>
    <row r="30" spans="1:34" x14ac:dyDescent="0.25">
      <c r="A30" s="1">
        <v>8</v>
      </c>
      <c r="B30" s="1" t="s">
        <v>31</v>
      </c>
      <c r="C30" s="1" t="s">
        <v>30</v>
      </c>
      <c r="D30" s="4">
        <v>83394.25</v>
      </c>
      <c r="E30" s="4">
        <v>74562.162160000007</v>
      </c>
      <c r="F30" s="4">
        <f t="shared" si="1"/>
        <v>184243.10269736004</v>
      </c>
      <c r="G30" s="4">
        <f t="shared" si="0"/>
        <v>0.45263159803048048</v>
      </c>
      <c r="H30" s="4">
        <f t="shared" si="2"/>
        <v>45263.159803048045</v>
      </c>
      <c r="I30" s="4">
        <f t="shared" si="3"/>
        <v>111845.26787333173</v>
      </c>
      <c r="J30" s="4">
        <f>AVERAGE(I30:I33)</f>
        <v>142670.79229042161</v>
      </c>
      <c r="K30" s="4">
        <v>31.67082294264339</v>
      </c>
      <c r="L30" s="4">
        <v>52.631578947368418</v>
      </c>
      <c r="M30" s="4">
        <v>46.965918536990849</v>
      </c>
      <c r="N30" s="4">
        <v>36.842105263157897</v>
      </c>
      <c r="O30" s="4">
        <v>21.363258520365751</v>
      </c>
      <c r="P30" s="4">
        <v>10.526315789473685</v>
      </c>
      <c r="Q30" s="4">
        <v>0</v>
      </c>
      <c r="R30" s="4">
        <v>0</v>
      </c>
      <c r="S30" s="4">
        <v>77.777777777777771</v>
      </c>
      <c r="U30" s="2" t="s">
        <v>38</v>
      </c>
      <c r="V30" s="2" t="s">
        <v>11</v>
      </c>
      <c r="W30" s="2" t="s">
        <v>0</v>
      </c>
      <c r="X30" s="3">
        <v>217772.61</v>
      </c>
      <c r="Y30" s="3">
        <v>-24.07</v>
      </c>
      <c r="Z30" s="3">
        <v>4.8499999999999996</v>
      </c>
      <c r="AA30" s="3">
        <v>13.33</v>
      </c>
      <c r="AB30" s="3">
        <v>19.29</v>
      </c>
      <c r="AC30" s="3">
        <v>26.37</v>
      </c>
      <c r="AD30" s="3">
        <v>61.3</v>
      </c>
      <c r="AE30" s="3">
        <v>52.38</v>
      </c>
      <c r="AF30" s="3">
        <v>14.56</v>
      </c>
      <c r="AG30" s="3">
        <v>7.91</v>
      </c>
      <c r="AH30" s="3">
        <v>35</v>
      </c>
    </row>
    <row r="31" spans="1:34" x14ac:dyDescent="0.25">
      <c r="A31" s="1">
        <v>8</v>
      </c>
      <c r="B31" s="1" t="s">
        <v>31</v>
      </c>
      <c r="C31" s="1" t="s">
        <v>30</v>
      </c>
      <c r="D31" s="4">
        <v>100267.04</v>
      </c>
      <c r="E31" s="4">
        <v>75870.270269999994</v>
      </c>
      <c r="F31" s="4">
        <f t="shared" si="1"/>
        <v>187475.43783717</v>
      </c>
      <c r="G31" s="4">
        <f t="shared" si="0"/>
        <v>0.53482760812158214</v>
      </c>
      <c r="H31" s="4">
        <f t="shared" si="2"/>
        <v>53482.760812158216</v>
      </c>
      <c r="I31" s="4">
        <f t="shared" si="3"/>
        <v>132155.90196684297</v>
      </c>
      <c r="J31" s="4"/>
      <c r="K31" s="4">
        <v>35.723951285520968</v>
      </c>
      <c r="L31" s="4">
        <v>57.692307692307693</v>
      </c>
      <c r="M31" s="4">
        <v>41.677943166441132</v>
      </c>
      <c r="N31" s="4">
        <v>30.76923076923077</v>
      </c>
      <c r="O31" s="4">
        <v>22.598105548037886</v>
      </c>
      <c r="P31" s="4">
        <v>11.538461538461538</v>
      </c>
      <c r="Q31" s="4">
        <v>0</v>
      </c>
      <c r="R31" s="4">
        <v>0</v>
      </c>
      <c r="S31" s="4">
        <v>60</v>
      </c>
      <c r="U31" s="2" t="s">
        <v>38</v>
      </c>
      <c r="V31" s="2" t="s">
        <v>11</v>
      </c>
      <c r="W31" s="2" t="s">
        <v>30</v>
      </c>
      <c r="X31" s="3">
        <v>123498.76</v>
      </c>
      <c r="Y31" s="3">
        <v>-19.239999999999998</v>
      </c>
      <c r="Z31" s="3">
        <v>21.06</v>
      </c>
      <c r="AA31" s="3">
        <v>41.11</v>
      </c>
      <c r="AB31" s="3">
        <v>27.68</v>
      </c>
      <c r="AC31" s="3">
        <v>29.11</v>
      </c>
      <c r="AD31" s="3">
        <v>51.25</v>
      </c>
      <c r="AE31" s="3">
        <v>29.78</v>
      </c>
      <c r="AF31" s="3">
        <v>0</v>
      </c>
      <c r="AG31" s="3">
        <v>0</v>
      </c>
      <c r="AH31" s="3">
        <v>44.17</v>
      </c>
    </row>
    <row r="32" spans="1:34" x14ac:dyDescent="0.25">
      <c r="A32" s="1">
        <v>8</v>
      </c>
      <c r="B32" s="1" t="s">
        <v>31</v>
      </c>
      <c r="C32" s="1" t="s">
        <v>30</v>
      </c>
      <c r="D32" s="4">
        <v>77188.160000000003</v>
      </c>
      <c r="E32" s="4">
        <v>41859.459459999998</v>
      </c>
      <c r="F32" s="4">
        <f t="shared" si="1"/>
        <v>103434.72432566</v>
      </c>
      <c r="G32" s="4">
        <f t="shared" si="0"/>
        <v>0.74624997072526855</v>
      </c>
      <c r="H32" s="4">
        <f t="shared" si="2"/>
        <v>74624.99707252685</v>
      </c>
      <c r="I32" s="4">
        <f t="shared" si="3"/>
        <v>184398.36776621387</v>
      </c>
      <c r="J32" s="4"/>
      <c r="K32" s="4">
        <v>62.782900251466884</v>
      </c>
      <c r="L32" s="4">
        <v>77.215189873417728</v>
      </c>
      <c r="M32" s="4">
        <v>34.031852472757741</v>
      </c>
      <c r="N32" s="4">
        <v>21.518987341772153</v>
      </c>
      <c r="O32" s="4">
        <v>3.1852472757753558</v>
      </c>
      <c r="P32" s="4">
        <v>1.2658227848101267</v>
      </c>
      <c r="Q32" s="4">
        <v>0</v>
      </c>
      <c r="R32" s="4">
        <v>0</v>
      </c>
      <c r="S32" s="4">
        <v>70</v>
      </c>
      <c r="U32" s="2" t="s">
        <v>38</v>
      </c>
      <c r="V32" s="2" t="s">
        <v>11</v>
      </c>
      <c r="W32" s="2" t="s">
        <v>1</v>
      </c>
      <c r="X32" s="3">
        <v>156520.14000000001</v>
      </c>
      <c r="Y32" s="3">
        <v>-34.83</v>
      </c>
      <c r="Z32" s="3">
        <v>15.26</v>
      </c>
      <c r="AA32" s="3">
        <v>29.67</v>
      </c>
      <c r="AB32" s="3">
        <v>39.86</v>
      </c>
      <c r="AC32" s="3">
        <v>39.21</v>
      </c>
      <c r="AD32" s="3">
        <v>36.42</v>
      </c>
      <c r="AE32" s="3">
        <v>26.11</v>
      </c>
      <c r="AF32" s="3">
        <v>8.4499999999999993</v>
      </c>
      <c r="AG32" s="3">
        <v>5</v>
      </c>
      <c r="AH32" s="3">
        <v>95</v>
      </c>
    </row>
    <row r="33" spans="1:34" x14ac:dyDescent="0.25">
      <c r="A33" s="1">
        <v>8</v>
      </c>
      <c r="B33" s="1" t="s">
        <v>31</v>
      </c>
      <c r="C33" s="1" t="s">
        <v>30</v>
      </c>
      <c r="D33" s="4">
        <v>80032.62</v>
      </c>
      <c r="E33" s="4">
        <v>56248.648650000003</v>
      </c>
      <c r="F33" s="4">
        <f t="shared" si="1"/>
        <v>138990.41081415</v>
      </c>
      <c r="G33" s="4">
        <f t="shared" si="0"/>
        <v>0.57581396825292519</v>
      </c>
      <c r="H33" s="4">
        <f t="shared" si="2"/>
        <v>57581.396825292519</v>
      </c>
      <c r="I33" s="4">
        <f t="shared" si="3"/>
        <v>142283.63155529782</v>
      </c>
      <c r="J33" s="4"/>
      <c r="K33" s="4">
        <v>43.274853801169591</v>
      </c>
      <c r="L33" s="4">
        <v>63.380281690140848</v>
      </c>
      <c r="M33" s="4">
        <v>36.758563074352551</v>
      </c>
      <c r="N33" s="4">
        <v>26.760563380281692</v>
      </c>
      <c r="O33" s="4">
        <v>19.966583124477861</v>
      </c>
      <c r="P33" s="4">
        <v>9.8591549295774641</v>
      </c>
      <c r="Q33" s="4">
        <v>0</v>
      </c>
      <c r="R33" s="4">
        <v>0</v>
      </c>
      <c r="S33" s="4">
        <v>70</v>
      </c>
      <c r="U33" s="1" t="s">
        <v>39</v>
      </c>
      <c r="V33" s="1" t="s">
        <v>12</v>
      </c>
      <c r="W33" s="1" t="s">
        <v>1</v>
      </c>
      <c r="X33" s="4">
        <v>125000.01</v>
      </c>
      <c r="Y33" s="4">
        <v>-58.22</v>
      </c>
      <c r="Z33" s="4">
        <v>7.53</v>
      </c>
      <c r="AA33" s="4">
        <v>18.98</v>
      </c>
      <c r="AB33" s="4">
        <v>24.07</v>
      </c>
      <c r="AC33" s="4">
        <v>32.659999999999997</v>
      </c>
      <c r="AD33" s="4">
        <v>51.43</v>
      </c>
      <c r="AE33" s="4">
        <v>39.33</v>
      </c>
      <c r="AF33" s="4">
        <v>16.97</v>
      </c>
      <c r="AG33" s="4">
        <v>9.0399999999999991</v>
      </c>
      <c r="AH33" s="4">
        <v>70</v>
      </c>
    </row>
    <row r="34" spans="1:34" x14ac:dyDescent="0.25">
      <c r="A34" s="2">
        <v>9</v>
      </c>
      <c r="B34" s="2" t="s">
        <v>31</v>
      </c>
      <c r="C34" s="2" t="s">
        <v>1</v>
      </c>
      <c r="D34" s="3">
        <v>78093.22</v>
      </c>
      <c r="E34" s="3">
        <v>48400</v>
      </c>
      <c r="F34" s="3">
        <f t="shared" si="1"/>
        <v>119596.40000000001</v>
      </c>
      <c r="G34" s="3">
        <f t="shared" ref="G34:G65" si="4">D34/F34</f>
        <v>0.65297299918726648</v>
      </c>
      <c r="H34" s="3">
        <f t="shared" si="2"/>
        <v>65297.299918726647</v>
      </c>
      <c r="I34" s="3">
        <f t="shared" si="3"/>
        <v>161349.62809917354</v>
      </c>
      <c r="J34" s="3">
        <f>AVERAGE(I34:I37)</f>
        <v>141523.91552191554</v>
      </c>
      <c r="K34" s="3">
        <v>15.689757252812315</v>
      </c>
      <c r="L34" s="3">
        <v>35.294117647058826</v>
      </c>
      <c r="M34" s="3">
        <v>48.608644168146839</v>
      </c>
      <c r="N34" s="3">
        <v>44.117647058823529</v>
      </c>
      <c r="O34" s="3">
        <v>35.701598579040848</v>
      </c>
      <c r="P34" s="3">
        <v>20.588235294117649</v>
      </c>
      <c r="Q34" s="3">
        <v>0</v>
      </c>
      <c r="R34" s="3">
        <v>0</v>
      </c>
      <c r="S34" s="3">
        <v>100</v>
      </c>
      <c r="U34" s="1" t="s">
        <v>39</v>
      </c>
      <c r="V34" s="1" t="s">
        <v>12</v>
      </c>
      <c r="W34" s="1" t="s">
        <v>30</v>
      </c>
      <c r="X34" s="4">
        <v>88973.79</v>
      </c>
      <c r="Y34" s="4">
        <v>-50.84</v>
      </c>
      <c r="Z34" s="4">
        <v>24.82</v>
      </c>
      <c r="AA34" s="4">
        <v>45.08</v>
      </c>
      <c r="AB34" s="4">
        <v>49.9</v>
      </c>
      <c r="AC34" s="4">
        <v>39.880000000000003</v>
      </c>
      <c r="AD34" s="4">
        <v>25.28</v>
      </c>
      <c r="AE34" s="4">
        <v>15.04</v>
      </c>
      <c r="AF34" s="4">
        <v>0</v>
      </c>
      <c r="AG34" s="4">
        <v>0</v>
      </c>
      <c r="AH34" s="4">
        <v>47.5</v>
      </c>
    </row>
    <row r="35" spans="1:34" x14ac:dyDescent="0.25">
      <c r="A35" s="2">
        <v>9</v>
      </c>
      <c r="B35" s="2" t="s">
        <v>31</v>
      </c>
      <c r="C35" s="2" t="s">
        <v>1</v>
      </c>
      <c r="D35" s="3">
        <v>130004.52</v>
      </c>
      <c r="E35" s="3">
        <v>94183.783779999998</v>
      </c>
      <c r="F35" s="3">
        <f t="shared" si="1"/>
        <v>232728.12972038001</v>
      </c>
      <c r="G35" s="3">
        <f t="shared" si="4"/>
        <v>0.55861111484975556</v>
      </c>
      <c r="H35" s="3">
        <f t="shared" si="2"/>
        <v>55861.111484975554</v>
      </c>
      <c r="I35" s="3">
        <f t="shared" si="3"/>
        <v>138032.80647937459</v>
      </c>
      <c r="J35" s="3"/>
      <c r="K35" s="3">
        <v>14.437194127243066</v>
      </c>
      <c r="L35" s="3">
        <v>31.182795698924732</v>
      </c>
      <c r="M35" s="3">
        <v>51.019575856443716</v>
      </c>
      <c r="N35" s="3">
        <v>47.311827956989248</v>
      </c>
      <c r="O35" s="3">
        <v>34.543230016313217</v>
      </c>
      <c r="P35" s="3">
        <v>21.50537634408602</v>
      </c>
      <c r="Q35" s="3">
        <v>0</v>
      </c>
      <c r="R35" s="3">
        <v>0</v>
      </c>
      <c r="S35" s="3">
        <v>90</v>
      </c>
      <c r="U35" s="1" t="s">
        <v>39</v>
      </c>
      <c r="V35" s="1" t="s">
        <v>12</v>
      </c>
      <c r="W35" s="1" t="s">
        <v>0</v>
      </c>
      <c r="X35" s="4">
        <v>214130.31</v>
      </c>
      <c r="Y35" s="4">
        <v>-57.78</v>
      </c>
      <c r="Z35" s="4">
        <v>9.8000000000000007</v>
      </c>
      <c r="AA35" s="4">
        <v>18.68</v>
      </c>
      <c r="AB35" s="4">
        <v>51.23</v>
      </c>
      <c r="AC35" s="4">
        <v>50.89</v>
      </c>
      <c r="AD35" s="4">
        <v>38.96</v>
      </c>
      <c r="AE35" s="4">
        <v>30.43</v>
      </c>
      <c r="AF35" s="4">
        <v>0</v>
      </c>
      <c r="AG35" s="4">
        <v>0</v>
      </c>
      <c r="AH35" s="4">
        <v>97.5</v>
      </c>
    </row>
    <row r="36" spans="1:34" x14ac:dyDescent="0.25">
      <c r="A36" s="2">
        <v>9</v>
      </c>
      <c r="B36" s="2" t="s">
        <v>31</v>
      </c>
      <c r="C36" s="2" t="s">
        <v>1</v>
      </c>
      <c r="D36" s="3">
        <v>105374.13</v>
      </c>
      <c r="E36" s="3">
        <v>73254.054050000006</v>
      </c>
      <c r="F36" s="3">
        <f t="shared" si="1"/>
        <v>181010.76755755002</v>
      </c>
      <c r="G36" s="3">
        <f t="shared" si="4"/>
        <v>0.58214288255806479</v>
      </c>
      <c r="H36" s="3">
        <f t="shared" si="2"/>
        <v>58214.288255806481</v>
      </c>
      <c r="I36" s="3">
        <f t="shared" si="3"/>
        <v>143847.50628009782</v>
      </c>
      <c r="J36" s="3"/>
      <c r="K36" s="3">
        <v>16.421052631578949</v>
      </c>
      <c r="L36" s="3">
        <v>32.432432432432435</v>
      </c>
      <c r="M36" s="3">
        <v>54.210526315789473</v>
      </c>
      <c r="N36" s="3">
        <v>50</v>
      </c>
      <c r="O36" s="3">
        <v>29.368421052631579</v>
      </c>
      <c r="P36" s="3">
        <v>17.567567567567568</v>
      </c>
      <c r="Q36" s="3">
        <v>0</v>
      </c>
      <c r="R36" s="3">
        <v>0</v>
      </c>
      <c r="S36" s="3">
        <v>90</v>
      </c>
      <c r="U36" s="2" t="s">
        <v>41</v>
      </c>
      <c r="V36" s="2" t="s">
        <v>13</v>
      </c>
      <c r="W36" s="2" t="s">
        <v>1</v>
      </c>
      <c r="X36" s="3">
        <v>156180.87</v>
      </c>
      <c r="Y36" s="3">
        <v>-89.52</v>
      </c>
      <c r="Z36" s="3">
        <v>5.93</v>
      </c>
      <c r="AA36" s="3">
        <v>17.73</v>
      </c>
      <c r="AB36" s="3">
        <v>21.58</v>
      </c>
      <c r="AC36" s="3">
        <v>27.35</v>
      </c>
      <c r="AD36" s="3">
        <v>54.48</v>
      </c>
      <c r="AE36" s="3">
        <v>43.76</v>
      </c>
      <c r="AF36" s="3">
        <v>18</v>
      </c>
      <c r="AG36" s="3">
        <v>11.16</v>
      </c>
      <c r="AH36" s="3">
        <v>60</v>
      </c>
    </row>
    <row r="37" spans="1:34" x14ac:dyDescent="0.25">
      <c r="A37" s="2">
        <v>9</v>
      </c>
      <c r="B37" s="2" t="s">
        <v>31</v>
      </c>
      <c r="C37" s="2" t="s">
        <v>1</v>
      </c>
      <c r="D37" s="3">
        <v>104469.07</v>
      </c>
      <c r="E37" s="3">
        <v>85027.027029999997</v>
      </c>
      <c r="F37" s="3">
        <f t="shared" si="1"/>
        <v>210101.78379113</v>
      </c>
      <c r="G37" s="3">
        <f t="shared" si="4"/>
        <v>0.49723076175239234</v>
      </c>
      <c r="H37" s="3">
        <f t="shared" si="2"/>
        <v>49723.076175239235</v>
      </c>
      <c r="I37" s="3">
        <f t="shared" si="3"/>
        <v>122865.72122901616</v>
      </c>
      <c r="J37" s="3"/>
      <c r="K37" s="3">
        <v>15.677966101694915</v>
      </c>
      <c r="L37" s="3">
        <v>38.235294117647058</v>
      </c>
      <c r="M37" s="3">
        <v>49.636803874092003</v>
      </c>
      <c r="N37" s="3">
        <v>44.117647058823529</v>
      </c>
      <c r="O37" s="3">
        <v>34.685230024213077</v>
      </c>
      <c r="P37" s="3">
        <v>17.647058823529413</v>
      </c>
      <c r="Q37" s="3">
        <v>0</v>
      </c>
      <c r="R37" s="3">
        <v>0</v>
      </c>
      <c r="S37" s="3">
        <v>90</v>
      </c>
      <c r="U37" s="2" t="s">
        <v>41</v>
      </c>
      <c r="V37" s="2" t="s">
        <v>13</v>
      </c>
      <c r="W37" s="2" t="s">
        <v>30</v>
      </c>
      <c r="X37" s="3">
        <v>108368.75</v>
      </c>
      <c r="Y37" s="3">
        <v>-69.900000000000006</v>
      </c>
      <c r="Z37" s="3">
        <v>17.29</v>
      </c>
      <c r="AA37" s="3">
        <v>27.44</v>
      </c>
      <c r="AB37" s="3">
        <v>47.81</v>
      </c>
      <c r="AC37" s="3">
        <v>50.15</v>
      </c>
      <c r="AD37" s="3">
        <v>34.9</v>
      </c>
      <c r="AE37" s="3">
        <v>22.41</v>
      </c>
      <c r="AF37" s="3">
        <v>0</v>
      </c>
      <c r="AG37" s="3">
        <v>0</v>
      </c>
      <c r="AH37" s="3">
        <v>40</v>
      </c>
    </row>
    <row r="38" spans="1:34" x14ac:dyDescent="0.25">
      <c r="A38" s="1">
        <v>10</v>
      </c>
      <c r="B38" s="1" t="s">
        <v>12</v>
      </c>
      <c r="C38" s="1" t="s">
        <v>1</v>
      </c>
      <c r="D38" s="4">
        <v>109188.28</v>
      </c>
      <c r="E38" s="4">
        <v>88951.351349999997</v>
      </c>
      <c r="F38" s="4">
        <f t="shared" si="1"/>
        <v>219798.78918585001</v>
      </c>
      <c r="G38" s="4">
        <f t="shared" si="4"/>
        <v>0.49676470195509709</v>
      </c>
      <c r="H38" s="4">
        <f t="shared" si="2"/>
        <v>49676.470195509712</v>
      </c>
      <c r="I38" s="4">
        <f t="shared" si="3"/>
        <v>122750.5578531045</v>
      </c>
      <c r="J38" s="4">
        <f>AVERAGE(I38:I41)</f>
        <v>125000.00874690486</v>
      </c>
      <c r="K38" s="4">
        <v>14.40677966101695</v>
      </c>
      <c r="L38" s="4">
        <v>27.777777777777779</v>
      </c>
      <c r="M38" s="4">
        <v>31.877444589308993</v>
      </c>
      <c r="N38" s="4">
        <v>37.037037037037038</v>
      </c>
      <c r="O38" s="4">
        <v>48.500651890482402</v>
      </c>
      <c r="P38" s="4">
        <v>33.333333333333336</v>
      </c>
      <c r="Q38" s="4">
        <v>5.2151238591916558</v>
      </c>
      <c r="R38" s="4">
        <v>1.8518518518518519</v>
      </c>
      <c r="S38" s="4">
        <v>70</v>
      </c>
      <c r="U38" s="2" t="s">
        <v>41</v>
      </c>
      <c r="V38" s="2" t="s">
        <v>13</v>
      </c>
      <c r="W38" s="2" t="s">
        <v>0</v>
      </c>
      <c r="X38" s="3">
        <v>183058.83</v>
      </c>
      <c r="Y38" s="3">
        <v>-59.27</v>
      </c>
      <c r="Z38" s="3">
        <v>12.06</v>
      </c>
      <c r="AA38" s="3">
        <v>23.74</v>
      </c>
      <c r="AB38" s="3">
        <v>51.66</v>
      </c>
      <c r="AC38" s="3">
        <v>52.27</v>
      </c>
      <c r="AD38" s="3">
        <v>36.28</v>
      </c>
      <c r="AE38" s="3">
        <v>23.99</v>
      </c>
      <c r="AF38" s="3">
        <v>0</v>
      </c>
      <c r="AG38" s="3">
        <v>0</v>
      </c>
      <c r="AH38" s="3">
        <v>95</v>
      </c>
    </row>
    <row r="39" spans="1:34" x14ac:dyDescent="0.25">
      <c r="A39" s="1">
        <v>10</v>
      </c>
      <c r="B39" s="1" t="s">
        <v>12</v>
      </c>
      <c r="C39" s="1" t="s">
        <v>1</v>
      </c>
      <c r="D39" s="4">
        <v>158513.72</v>
      </c>
      <c r="E39" s="4">
        <v>121654.05409999999</v>
      </c>
      <c r="F39" s="4">
        <f t="shared" si="1"/>
        <v>300607.16768110002</v>
      </c>
      <c r="G39" s="4">
        <f t="shared" si="4"/>
        <v>0.52731184430093081</v>
      </c>
      <c r="H39" s="4">
        <f t="shared" si="2"/>
        <v>52731.184430093082</v>
      </c>
      <c r="I39" s="4">
        <f t="shared" si="3"/>
        <v>130298.75672676001</v>
      </c>
      <c r="J39" s="4"/>
      <c r="K39" s="4">
        <v>7.6821192052980125</v>
      </c>
      <c r="L39" s="4">
        <v>18.421052631578949</v>
      </c>
      <c r="M39" s="4">
        <v>20.463576158940398</v>
      </c>
      <c r="N39" s="4">
        <v>26.315789473684209</v>
      </c>
      <c r="O39" s="4">
        <v>44.701986754966889</v>
      </c>
      <c r="P39" s="4">
        <v>39.473684210526315</v>
      </c>
      <c r="Q39" s="4">
        <v>27.152317880794698</v>
      </c>
      <c r="R39" s="4">
        <v>15.789473684210526</v>
      </c>
      <c r="S39" s="4">
        <v>80</v>
      </c>
      <c r="U39" s="1" t="s">
        <v>43</v>
      </c>
      <c r="V39" s="1" t="s">
        <v>14</v>
      </c>
      <c r="W39" s="1" t="s">
        <v>0</v>
      </c>
      <c r="X39" s="4">
        <v>185098.37</v>
      </c>
      <c r="Y39" s="4">
        <v>-103.04</v>
      </c>
      <c r="Z39" s="4">
        <v>6.53</v>
      </c>
      <c r="AA39" s="4">
        <v>16.8</v>
      </c>
      <c r="AB39" s="4">
        <v>17.36</v>
      </c>
      <c r="AC39" s="4">
        <v>23.09</v>
      </c>
      <c r="AD39" s="4">
        <v>45.63</v>
      </c>
      <c r="AE39" s="4">
        <v>41.25</v>
      </c>
      <c r="AF39" s="4">
        <v>30.48</v>
      </c>
      <c r="AG39" s="4">
        <v>17.940000000000001</v>
      </c>
      <c r="AH39" s="4">
        <v>27.5</v>
      </c>
    </row>
    <row r="40" spans="1:34" x14ac:dyDescent="0.25">
      <c r="A40" s="1">
        <v>10</v>
      </c>
      <c r="B40" s="1" t="s">
        <v>12</v>
      </c>
      <c r="C40" s="1" t="s">
        <v>1</v>
      </c>
      <c r="D40" s="4">
        <v>122828.74</v>
      </c>
      <c r="E40" s="4">
        <v>96800</v>
      </c>
      <c r="F40" s="4">
        <f t="shared" si="1"/>
        <v>239192.80000000002</v>
      </c>
      <c r="G40" s="4">
        <f t="shared" si="4"/>
        <v>0.51351353385218956</v>
      </c>
      <c r="H40" s="4">
        <f t="shared" si="2"/>
        <v>51351.353385218958</v>
      </c>
      <c r="I40" s="4">
        <f t="shared" si="3"/>
        <v>126889.19421487604</v>
      </c>
      <c r="J40" s="4"/>
      <c r="K40" s="4">
        <v>6.2756598240469206</v>
      </c>
      <c r="L40" s="4">
        <v>18.604651162790699</v>
      </c>
      <c r="M40" s="4">
        <v>20.821114369501466</v>
      </c>
      <c r="N40" s="4">
        <v>30.232558139534884</v>
      </c>
      <c r="O40" s="4">
        <v>72.903225806451616</v>
      </c>
      <c r="P40" s="4">
        <v>51.162790697674417</v>
      </c>
      <c r="Q40" s="4">
        <v>0</v>
      </c>
      <c r="R40" s="4">
        <v>0</v>
      </c>
      <c r="S40" s="4">
        <v>80</v>
      </c>
      <c r="U40" s="1" t="s">
        <v>43</v>
      </c>
      <c r="V40" s="1" t="s">
        <v>14</v>
      </c>
      <c r="W40" s="1" t="s">
        <v>30</v>
      </c>
      <c r="X40" s="4">
        <v>75331.009999999995</v>
      </c>
      <c r="Y40" s="4">
        <v>-45.79</v>
      </c>
      <c r="Z40" s="4">
        <v>45.41</v>
      </c>
      <c r="AA40" s="4">
        <v>65.69</v>
      </c>
      <c r="AB40" s="4">
        <v>50.31</v>
      </c>
      <c r="AC40" s="4">
        <v>32.31</v>
      </c>
      <c r="AD40" s="4">
        <v>4.28</v>
      </c>
      <c r="AE40" s="4">
        <v>2</v>
      </c>
      <c r="AF40" s="4">
        <v>0</v>
      </c>
      <c r="AG40" s="4">
        <v>0</v>
      </c>
      <c r="AH40" s="4">
        <v>72.5</v>
      </c>
    </row>
    <row r="41" spans="1:34" x14ac:dyDescent="0.25">
      <c r="A41" s="1">
        <v>10</v>
      </c>
      <c r="B41" s="1" t="s">
        <v>12</v>
      </c>
      <c r="C41" s="1" t="s">
        <v>1</v>
      </c>
      <c r="D41" s="4">
        <v>106796.35</v>
      </c>
      <c r="E41" s="4">
        <v>88951.351349999997</v>
      </c>
      <c r="F41" s="4">
        <f t="shared" si="1"/>
        <v>219798.78918585001</v>
      </c>
      <c r="G41" s="4">
        <f t="shared" si="4"/>
        <v>0.48588233991452412</v>
      </c>
      <c r="H41" s="4">
        <f t="shared" si="2"/>
        <v>48588.233991452413</v>
      </c>
      <c r="I41" s="4">
        <f t="shared" si="3"/>
        <v>120061.52619287891</v>
      </c>
      <c r="J41" s="4"/>
      <c r="K41" s="4">
        <v>1.7431192660550459</v>
      </c>
      <c r="L41" s="4">
        <v>11.111111111111111</v>
      </c>
      <c r="M41" s="4">
        <v>23.11926605504587</v>
      </c>
      <c r="N41" s="4">
        <v>37.037037037037038</v>
      </c>
      <c r="O41" s="4">
        <v>39.633027522935777</v>
      </c>
      <c r="P41" s="4">
        <v>33.333333333333336</v>
      </c>
      <c r="Q41" s="4">
        <v>35.5045871559633</v>
      </c>
      <c r="R41" s="4">
        <v>18.518518518518519</v>
      </c>
      <c r="S41" s="4">
        <v>50</v>
      </c>
      <c r="U41" s="1" t="s">
        <v>43</v>
      </c>
      <c r="V41" s="1" t="s">
        <v>14</v>
      </c>
      <c r="W41" s="1" t="s">
        <v>1</v>
      </c>
      <c r="X41" s="4">
        <v>121040.28</v>
      </c>
      <c r="Y41" s="4">
        <v>-76.3</v>
      </c>
      <c r="Z41" s="4">
        <v>22.22</v>
      </c>
      <c r="AA41" s="4">
        <v>37.64</v>
      </c>
      <c r="AB41" s="4">
        <v>53.83</v>
      </c>
      <c r="AC41" s="4">
        <v>47.14</v>
      </c>
      <c r="AD41" s="4">
        <v>23.96</v>
      </c>
      <c r="AE41" s="4">
        <v>15.22</v>
      </c>
      <c r="AF41" s="4">
        <v>0</v>
      </c>
      <c r="AG41" s="4">
        <v>0</v>
      </c>
      <c r="AH41" s="4">
        <v>90</v>
      </c>
    </row>
    <row r="42" spans="1:34" x14ac:dyDescent="0.25">
      <c r="A42" s="2">
        <v>11</v>
      </c>
      <c r="B42" s="2" t="s">
        <v>12</v>
      </c>
      <c r="C42" s="2" t="s">
        <v>30</v>
      </c>
      <c r="D42" s="3">
        <v>77769.98</v>
      </c>
      <c r="E42" s="3">
        <v>74562.162160000007</v>
      </c>
      <c r="F42" s="3">
        <f t="shared" si="1"/>
        <v>184243.10269736004</v>
      </c>
      <c r="G42" s="3">
        <f t="shared" si="4"/>
        <v>0.42210524498030144</v>
      </c>
      <c r="H42" s="3">
        <f t="shared" si="2"/>
        <v>42210.524498030143</v>
      </c>
      <c r="I42" s="3">
        <f t="shared" si="3"/>
        <v>104302.20603463249</v>
      </c>
      <c r="J42" s="3">
        <f>AVERAGE(I42:I45)</f>
        <v>88973.79326733468</v>
      </c>
      <c r="K42" s="3">
        <v>21.148036253776436</v>
      </c>
      <c r="L42" s="3">
        <v>38.333333333333336</v>
      </c>
      <c r="M42" s="3">
        <v>41.163141993957701</v>
      </c>
      <c r="N42" s="3">
        <v>38.333333333333336</v>
      </c>
      <c r="O42" s="3">
        <v>37.688821752265859</v>
      </c>
      <c r="P42" s="3">
        <v>23.333333333333332</v>
      </c>
      <c r="Q42" s="3">
        <v>0</v>
      </c>
      <c r="R42" s="3">
        <v>0</v>
      </c>
      <c r="S42" s="3">
        <v>40</v>
      </c>
    </row>
    <row r="43" spans="1:34" x14ac:dyDescent="0.25">
      <c r="A43" s="2">
        <v>11</v>
      </c>
      <c r="B43" s="2" t="s">
        <v>12</v>
      </c>
      <c r="C43" s="2" t="s">
        <v>30</v>
      </c>
      <c r="D43" s="3">
        <v>95547.83</v>
      </c>
      <c r="E43" s="3">
        <v>102032.43240000001</v>
      </c>
      <c r="F43" s="3">
        <f t="shared" si="1"/>
        <v>252122.14046040003</v>
      </c>
      <c r="G43" s="3">
        <f t="shared" si="4"/>
        <v>0.37897437260178812</v>
      </c>
      <c r="H43" s="3">
        <f t="shared" si="2"/>
        <v>37897.437260178813</v>
      </c>
      <c r="I43" s="3">
        <f t="shared" si="3"/>
        <v>93644.567469901856</v>
      </c>
      <c r="J43" s="3"/>
      <c r="K43" s="3">
        <v>26.504347826086956</v>
      </c>
      <c r="L43" s="3">
        <v>45.161290322580648</v>
      </c>
      <c r="M43" s="3">
        <v>40.834782608695654</v>
      </c>
      <c r="N43" s="3">
        <v>35.483870967741936</v>
      </c>
      <c r="O43" s="3">
        <v>32.660869565217389</v>
      </c>
      <c r="P43" s="3">
        <v>19.35483870967742</v>
      </c>
      <c r="Q43" s="3">
        <v>0</v>
      </c>
      <c r="R43" s="3">
        <v>0</v>
      </c>
      <c r="S43" s="3">
        <v>80</v>
      </c>
      <c r="U43" s="8" t="s">
        <v>45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4" x14ac:dyDescent="0.25">
      <c r="A44" s="2">
        <v>11</v>
      </c>
      <c r="B44" s="2" t="s">
        <v>12</v>
      </c>
      <c r="C44" s="2" t="s">
        <v>30</v>
      </c>
      <c r="D44" s="3">
        <v>77123.520000000004</v>
      </c>
      <c r="E44" s="3">
        <v>103340.5405</v>
      </c>
      <c r="F44" s="3">
        <f t="shared" si="1"/>
        <v>255354.47557550002</v>
      </c>
      <c r="G44" s="3">
        <f t="shared" si="4"/>
        <v>0.30202533096858558</v>
      </c>
      <c r="H44" s="3">
        <f t="shared" si="2"/>
        <v>30202.533096858559</v>
      </c>
      <c r="I44" s="3">
        <f t="shared" si="3"/>
        <v>74630.459282337499</v>
      </c>
      <c r="J44" s="3"/>
      <c r="K44" s="3">
        <v>30.675778283978737</v>
      </c>
      <c r="L44" s="3">
        <v>52.38095238095238</v>
      </c>
      <c r="M44" s="3">
        <v>38.572513287775244</v>
      </c>
      <c r="N44" s="3">
        <v>30.158730158730158</v>
      </c>
      <c r="O44" s="3">
        <v>30.751708428246008</v>
      </c>
      <c r="P44" s="3">
        <v>17.460317460317459</v>
      </c>
      <c r="Q44" s="3">
        <v>0</v>
      </c>
      <c r="R44" s="3">
        <v>0</v>
      </c>
      <c r="S44" s="3">
        <v>30</v>
      </c>
      <c r="U44" s="5" t="s">
        <v>37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4" x14ac:dyDescent="0.25">
      <c r="A45" s="2">
        <v>11</v>
      </c>
      <c r="B45" s="2" t="s">
        <v>12</v>
      </c>
      <c r="C45" s="2" t="s">
        <v>30</v>
      </c>
      <c r="D45" s="3">
        <v>77382.100000000006</v>
      </c>
      <c r="E45" s="3">
        <v>92875.67568</v>
      </c>
      <c r="F45" s="3">
        <f t="shared" si="1"/>
        <v>229495.79460528001</v>
      </c>
      <c r="G45" s="3">
        <f t="shared" si="4"/>
        <v>0.33718308491488008</v>
      </c>
      <c r="H45" s="3">
        <f t="shared" si="2"/>
        <v>33718.308491488009</v>
      </c>
      <c r="I45" s="3">
        <f t="shared" si="3"/>
        <v>83317.94028246688</v>
      </c>
      <c r="J45" s="3"/>
      <c r="K45" s="3">
        <v>20.96219931271478</v>
      </c>
      <c r="L45" s="3">
        <v>44.444444444444443</v>
      </c>
      <c r="M45" s="3">
        <v>79.037800687285227</v>
      </c>
      <c r="N45" s="3">
        <v>55.555555555555557</v>
      </c>
      <c r="O45" s="3">
        <v>0</v>
      </c>
      <c r="P45" s="3">
        <v>0</v>
      </c>
      <c r="Q45" s="3">
        <v>0</v>
      </c>
      <c r="R45" s="3">
        <v>0</v>
      </c>
      <c r="S45" s="3">
        <v>40</v>
      </c>
    </row>
    <row r="46" spans="1:34" x14ac:dyDescent="0.25">
      <c r="A46" s="1">
        <v>12</v>
      </c>
      <c r="B46" s="1" t="s">
        <v>12</v>
      </c>
      <c r="C46" s="1" t="s">
        <v>0</v>
      </c>
      <c r="D46" s="4">
        <v>113778.2</v>
      </c>
      <c r="E46" s="4">
        <v>56248.648650000003</v>
      </c>
      <c r="F46" s="4">
        <f t="shared" si="1"/>
        <v>138990.41081415</v>
      </c>
      <c r="G46" s="4">
        <f t="shared" si="4"/>
        <v>0.81860467447741891</v>
      </c>
      <c r="H46" s="4">
        <f t="shared" si="2"/>
        <v>81860.467447741888</v>
      </c>
      <c r="I46" s="4">
        <f t="shared" si="3"/>
        <v>202277.21506337021</v>
      </c>
      <c r="J46" s="4">
        <f>AVERAGE(I46:I49)</f>
        <v>214130.31040816067</v>
      </c>
      <c r="K46" s="4">
        <v>5.3140096618357484</v>
      </c>
      <c r="L46" s="4">
        <v>11.764705882352942</v>
      </c>
      <c r="M46" s="4">
        <v>62.922705314009654</v>
      </c>
      <c r="N46" s="4">
        <v>66.666666666666671</v>
      </c>
      <c r="O46" s="4">
        <v>31.763285024154584</v>
      </c>
      <c r="P46" s="4">
        <v>21.568627450980394</v>
      </c>
      <c r="Q46" s="4">
        <v>0</v>
      </c>
      <c r="R46" s="4">
        <v>0</v>
      </c>
      <c r="S46" s="4">
        <v>100</v>
      </c>
    </row>
    <row r="47" spans="1:34" x14ac:dyDescent="0.25">
      <c r="A47" s="1">
        <v>12</v>
      </c>
      <c r="B47" s="1" t="s">
        <v>12</v>
      </c>
      <c r="C47" s="1" t="s">
        <v>0</v>
      </c>
      <c r="D47" s="4">
        <v>135887.37</v>
      </c>
      <c r="E47" s="4">
        <v>69329.729730000006</v>
      </c>
      <c r="F47" s="4">
        <f t="shared" si="1"/>
        <v>171313.76216283001</v>
      </c>
      <c r="G47" s="4">
        <f t="shared" si="4"/>
        <v>0.79320755253067177</v>
      </c>
      <c r="H47" s="4">
        <f t="shared" si="2"/>
        <v>79320.755253067182</v>
      </c>
      <c r="I47" s="4">
        <f t="shared" si="3"/>
        <v>196001.58623032901</v>
      </c>
      <c r="J47" s="4"/>
      <c r="K47" s="4">
        <v>12.034538586076632</v>
      </c>
      <c r="L47" s="4">
        <v>22.222222222222221</v>
      </c>
      <c r="M47" s="4">
        <v>51.969778737182949</v>
      </c>
      <c r="N47" s="4">
        <v>50.793650793650791</v>
      </c>
      <c r="O47" s="4">
        <v>35.995682676740415</v>
      </c>
      <c r="P47" s="4">
        <v>26.984126984126984</v>
      </c>
      <c r="Q47" s="4">
        <v>0</v>
      </c>
      <c r="R47" s="4">
        <v>0</v>
      </c>
      <c r="S47" s="4">
        <v>100</v>
      </c>
    </row>
    <row r="48" spans="1:34" x14ac:dyDescent="0.25">
      <c r="A48" s="1">
        <v>12</v>
      </c>
      <c r="B48" s="1" t="s">
        <v>12</v>
      </c>
      <c r="C48" s="1" t="s">
        <v>0</v>
      </c>
      <c r="D48" s="4">
        <v>123345.91</v>
      </c>
      <c r="E48" s="4">
        <v>53632.432430000001</v>
      </c>
      <c r="F48" s="4">
        <f t="shared" si="1"/>
        <v>132525.74053452999</v>
      </c>
      <c r="G48" s="4">
        <f t="shared" si="4"/>
        <v>0.93073171674043087</v>
      </c>
      <c r="H48" s="4">
        <f t="shared" si="2"/>
        <v>93073.171674043086</v>
      </c>
      <c r="I48" s="4">
        <f t="shared" si="3"/>
        <v>229983.80720656048</v>
      </c>
      <c r="J48" s="4"/>
      <c r="K48" s="4">
        <v>4.6066619418851884</v>
      </c>
      <c r="L48" s="4">
        <v>11.111111111111111</v>
      </c>
      <c r="M48" s="4">
        <v>21.332388377037564</v>
      </c>
      <c r="N48" s="4">
        <v>25</v>
      </c>
      <c r="O48" s="4">
        <v>74.060949681077247</v>
      </c>
      <c r="P48" s="4">
        <v>63.888888888888886</v>
      </c>
      <c r="Q48" s="4">
        <v>0</v>
      </c>
      <c r="R48" s="4">
        <v>0</v>
      </c>
      <c r="S48" s="4">
        <v>90</v>
      </c>
    </row>
    <row r="49" spans="1:19" x14ac:dyDescent="0.25">
      <c r="A49" s="1">
        <v>12</v>
      </c>
      <c r="B49" s="1" t="s">
        <v>12</v>
      </c>
      <c r="C49" s="1" t="s">
        <v>0</v>
      </c>
      <c r="D49" s="4">
        <v>95547.83</v>
      </c>
      <c r="E49" s="4">
        <v>41859.459459999998</v>
      </c>
      <c r="F49" s="4">
        <f t="shared" si="1"/>
        <v>103434.72432566</v>
      </c>
      <c r="G49" s="4">
        <f t="shared" si="4"/>
        <v>0.9237500329113032</v>
      </c>
      <c r="H49" s="4">
        <f t="shared" si="2"/>
        <v>92375.003291130313</v>
      </c>
      <c r="I49" s="4">
        <f t="shared" si="3"/>
        <v>228258.63313238302</v>
      </c>
      <c r="J49" s="4"/>
      <c r="K49" s="4">
        <v>17.251461988304094</v>
      </c>
      <c r="L49" s="4">
        <v>29.62962962962963</v>
      </c>
      <c r="M49" s="4">
        <v>68.713450292397667</v>
      </c>
      <c r="N49" s="4">
        <v>61.111111111111114</v>
      </c>
      <c r="O49" s="4">
        <v>14.035087719298247</v>
      </c>
      <c r="P49" s="4">
        <v>9.2592592592592595</v>
      </c>
      <c r="Q49" s="4">
        <v>0</v>
      </c>
      <c r="R49" s="4">
        <v>0</v>
      </c>
      <c r="S49" s="4">
        <v>100</v>
      </c>
    </row>
    <row r="50" spans="1:19" x14ac:dyDescent="0.25">
      <c r="A50" s="2">
        <v>13</v>
      </c>
      <c r="B50" s="2" t="s">
        <v>14</v>
      </c>
      <c r="C50" s="2" t="s">
        <v>0</v>
      </c>
      <c r="D50" s="3">
        <v>118885.29</v>
      </c>
      <c r="E50" s="3">
        <v>57556.756759999997</v>
      </c>
      <c r="F50" s="3">
        <f t="shared" si="1"/>
        <v>142222.74595395999</v>
      </c>
      <c r="G50" s="3">
        <f t="shared" si="4"/>
        <v>0.83590911708655413</v>
      </c>
      <c r="H50" s="3">
        <f t="shared" si="2"/>
        <v>83590.911708655418</v>
      </c>
      <c r="I50" s="3">
        <f t="shared" si="3"/>
        <v>206553.14283208756</v>
      </c>
      <c r="J50" s="3">
        <f>AVERAGE(I50:I53)</f>
        <v>185098.37181132153</v>
      </c>
      <c r="K50" s="3">
        <v>7.2865687873844482</v>
      </c>
      <c r="L50" s="3"/>
      <c r="M50" s="3">
        <v>11.745513866231647</v>
      </c>
      <c r="N50" s="3">
        <v>18.181818181818183</v>
      </c>
      <c r="O50" s="3">
        <v>38.009787928221861</v>
      </c>
      <c r="P50" s="3">
        <v>36.363636363636367</v>
      </c>
      <c r="Q50" s="3">
        <v>42.958129418162045</v>
      </c>
      <c r="R50" s="3">
        <v>25</v>
      </c>
      <c r="S50" s="3">
        <v>50</v>
      </c>
    </row>
    <row r="51" spans="1:19" x14ac:dyDescent="0.25">
      <c r="A51" s="2">
        <v>13</v>
      </c>
      <c r="B51" s="2" t="s">
        <v>14</v>
      </c>
      <c r="C51" s="2" t="s">
        <v>0</v>
      </c>
      <c r="D51" s="3">
        <v>132461.09</v>
      </c>
      <c r="E51" s="3">
        <v>65405.405409999999</v>
      </c>
      <c r="F51" s="3">
        <f t="shared" si="1"/>
        <v>161616.75676811</v>
      </c>
      <c r="G51" s="3">
        <f t="shared" si="4"/>
        <v>0.81959997619589053</v>
      </c>
      <c r="H51" s="3">
        <f t="shared" si="2"/>
        <v>81959.997619589049</v>
      </c>
      <c r="I51" s="3">
        <f t="shared" si="3"/>
        <v>202523.15411800455</v>
      </c>
      <c r="J51" s="3"/>
      <c r="K51" s="3">
        <v>2.4402147388970232</v>
      </c>
      <c r="L51" s="3">
        <v>10</v>
      </c>
      <c r="M51" s="3">
        <v>22.059541239629088</v>
      </c>
      <c r="N51" s="3">
        <v>30</v>
      </c>
      <c r="O51" s="3">
        <v>47.974621766715472</v>
      </c>
      <c r="P51" s="3">
        <v>42</v>
      </c>
      <c r="Q51" s="3">
        <v>27.525622254758421</v>
      </c>
      <c r="R51" s="3">
        <v>18</v>
      </c>
      <c r="S51" s="3">
        <v>0</v>
      </c>
    </row>
    <row r="52" spans="1:19" x14ac:dyDescent="0.25">
      <c r="A52" s="2">
        <v>13</v>
      </c>
      <c r="B52" s="2" t="s">
        <v>14</v>
      </c>
      <c r="C52" s="2" t="s">
        <v>0</v>
      </c>
      <c r="D52" s="3">
        <v>152436.93</v>
      </c>
      <c r="E52" s="3">
        <v>102032.43240000001</v>
      </c>
      <c r="F52" s="3">
        <f t="shared" si="1"/>
        <v>252122.14046040003</v>
      </c>
      <c r="G52" s="3">
        <f t="shared" si="4"/>
        <v>0.60461540474642583</v>
      </c>
      <c r="H52" s="3">
        <f t="shared" si="2"/>
        <v>60461.540474642585</v>
      </c>
      <c r="I52" s="3">
        <f t="shared" si="3"/>
        <v>149400.46651284184</v>
      </c>
      <c r="J52" s="3"/>
      <c r="K52" s="3">
        <v>5.4283290924512304</v>
      </c>
      <c r="L52" s="3">
        <v>12.820512820512821</v>
      </c>
      <c r="M52" s="3">
        <v>21.79813401187447</v>
      </c>
      <c r="N52" s="3">
        <v>26.923076923076923</v>
      </c>
      <c r="O52" s="3">
        <v>50.042408821034776</v>
      </c>
      <c r="P52" s="3">
        <v>48.717948717948715</v>
      </c>
      <c r="Q52" s="3">
        <v>22.731128074639528</v>
      </c>
      <c r="R52" s="3">
        <v>11.538461538461538</v>
      </c>
      <c r="S52" s="3">
        <v>30</v>
      </c>
    </row>
    <row r="53" spans="1:19" x14ac:dyDescent="0.25">
      <c r="A53" s="2">
        <v>13</v>
      </c>
      <c r="B53" s="2" t="s">
        <v>14</v>
      </c>
      <c r="C53" s="2" t="s">
        <v>0</v>
      </c>
      <c r="D53" s="3">
        <v>138020.71</v>
      </c>
      <c r="E53" s="3">
        <v>75870.270269999994</v>
      </c>
      <c r="F53" s="3">
        <f t="shared" si="1"/>
        <v>187475.43783717</v>
      </c>
      <c r="G53" s="3">
        <f t="shared" si="4"/>
        <v>0.73620689511271642</v>
      </c>
      <c r="H53" s="3">
        <f t="shared" si="2"/>
        <v>73620.689511271645</v>
      </c>
      <c r="I53" s="3">
        <f t="shared" si="3"/>
        <v>181916.72378235223</v>
      </c>
      <c r="J53" s="3"/>
      <c r="K53" s="3">
        <v>10.960187353629978</v>
      </c>
      <c r="L53" s="3">
        <v>27.586206896551722</v>
      </c>
      <c r="M53" s="3">
        <v>13.817330210772836</v>
      </c>
      <c r="N53" s="3">
        <v>17.241379310344829</v>
      </c>
      <c r="O53" s="3">
        <v>46.510538641686189</v>
      </c>
      <c r="P53" s="3">
        <v>37.931034482758619</v>
      </c>
      <c r="Q53" s="3">
        <v>28.711943793911011</v>
      </c>
      <c r="R53" s="3">
        <v>17.241379310344829</v>
      </c>
      <c r="S53" s="3">
        <v>30</v>
      </c>
    </row>
    <row r="54" spans="1:19" x14ac:dyDescent="0.25">
      <c r="A54" s="1">
        <v>14</v>
      </c>
      <c r="B54" s="1" t="s">
        <v>14</v>
      </c>
      <c r="C54" s="1" t="s">
        <v>30</v>
      </c>
      <c r="D54" s="4">
        <v>52493.120000000003</v>
      </c>
      <c r="E54" s="4">
        <v>77178.378379999995</v>
      </c>
      <c r="F54" s="4">
        <f t="shared" si="1"/>
        <v>190707.77297697999</v>
      </c>
      <c r="G54" s="4">
        <f t="shared" si="4"/>
        <v>0.2752542236772717</v>
      </c>
      <c r="H54" s="4">
        <f t="shared" si="2"/>
        <v>27525.422367727169</v>
      </c>
      <c r="I54" s="4">
        <f t="shared" si="3"/>
        <v>68015.31867065384</v>
      </c>
      <c r="J54" s="4">
        <f>AVERAGE(I54:I57)</f>
        <v>75331.006596041349</v>
      </c>
      <c r="K54" s="4">
        <v>43.226600985221673</v>
      </c>
      <c r="L54" s="4">
        <v>62.711864406779661</v>
      </c>
      <c r="M54" s="4">
        <v>56.773399014778327</v>
      </c>
      <c r="N54" s="4">
        <v>37.288135593220339</v>
      </c>
      <c r="O54" s="4">
        <v>0</v>
      </c>
      <c r="P54" s="4">
        <v>0</v>
      </c>
      <c r="Q54" s="4">
        <v>0</v>
      </c>
      <c r="R54" s="4">
        <v>0</v>
      </c>
      <c r="S54" s="4">
        <v>70</v>
      </c>
    </row>
    <row r="55" spans="1:19" x14ac:dyDescent="0.25">
      <c r="A55" s="1">
        <v>14</v>
      </c>
      <c r="B55" s="1" t="s">
        <v>14</v>
      </c>
      <c r="C55" s="1" t="s">
        <v>30</v>
      </c>
      <c r="D55" s="4">
        <v>50941.599999999999</v>
      </c>
      <c r="E55" s="4">
        <v>65405.405409999999</v>
      </c>
      <c r="F55" s="4">
        <f t="shared" si="1"/>
        <v>161616.75676811</v>
      </c>
      <c r="G55" s="4">
        <f t="shared" si="4"/>
        <v>0.31519998927519455</v>
      </c>
      <c r="H55" s="4">
        <f t="shared" si="2"/>
        <v>31519.998927519453</v>
      </c>
      <c r="I55" s="4">
        <f t="shared" si="3"/>
        <v>77885.91734990057</v>
      </c>
      <c r="J55" s="4"/>
      <c r="K55" s="4">
        <v>46.827411167512693</v>
      </c>
      <c r="L55" s="4">
        <v>68</v>
      </c>
      <c r="M55" s="4">
        <v>36.040609137055839</v>
      </c>
      <c r="N55" s="4">
        <v>24</v>
      </c>
      <c r="O55" s="4">
        <v>17.131979695431475</v>
      </c>
      <c r="P55" s="4">
        <v>8</v>
      </c>
      <c r="Q55" s="4">
        <v>0</v>
      </c>
      <c r="R55" s="4">
        <v>0</v>
      </c>
      <c r="S55" s="4">
        <v>100</v>
      </c>
    </row>
    <row r="56" spans="1:19" x14ac:dyDescent="0.25">
      <c r="A56" s="1">
        <v>14</v>
      </c>
      <c r="B56" s="1" t="s">
        <v>14</v>
      </c>
      <c r="C56" s="1" t="s">
        <v>30</v>
      </c>
      <c r="D56" s="4">
        <v>56759.8</v>
      </c>
      <c r="E56" s="4">
        <v>69329.729730000006</v>
      </c>
      <c r="F56" s="4">
        <f t="shared" si="1"/>
        <v>171313.76216283001</v>
      </c>
      <c r="G56" s="4">
        <f t="shared" si="4"/>
        <v>0.33132072568723958</v>
      </c>
      <c r="H56" s="4">
        <f t="shared" si="2"/>
        <v>33132.072568723961</v>
      </c>
      <c r="I56" s="4">
        <f t="shared" si="3"/>
        <v>81869.351317316905</v>
      </c>
      <c r="J56" s="4"/>
      <c r="K56" s="4">
        <v>38.382687927107057</v>
      </c>
      <c r="L56" s="4">
        <v>60.377358490566039</v>
      </c>
      <c r="M56" s="4">
        <v>61.617312072892929</v>
      </c>
      <c r="N56" s="4">
        <v>39.622641509433961</v>
      </c>
      <c r="O56" s="4">
        <v>0</v>
      </c>
      <c r="P56" s="4">
        <v>0</v>
      </c>
      <c r="Q56" s="4">
        <v>0</v>
      </c>
      <c r="R56" s="4">
        <v>0</v>
      </c>
      <c r="S56" s="4">
        <v>70</v>
      </c>
    </row>
    <row r="57" spans="1:19" x14ac:dyDescent="0.25">
      <c r="A57" s="1">
        <v>14</v>
      </c>
      <c r="B57" s="1" t="s">
        <v>14</v>
      </c>
      <c r="C57" s="1" t="s">
        <v>30</v>
      </c>
      <c r="D57" s="4">
        <v>57729.51</v>
      </c>
      <c r="E57" s="4">
        <v>78486.486489999996</v>
      </c>
      <c r="F57" s="4">
        <f t="shared" si="1"/>
        <v>193940.10811678998</v>
      </c>
      <c r="G57" s="4">
        <f t="shared" si="4"/>
        <v>0.29766668978670219</v>
      </c>
      <c r="H57" s="4">
        <f t="shared" si="2"/>
        <v>29766.668978670219</v>
      </c>
      <c r="I57" s="4">
        <f t="shared" si="3"/>
        <v>73553.439046294108</v>
      </c>
      <c r="J57" s="4"/>
      <c r="K57" s="4">
        <v>53.191489361702132</v>
      </c>
      <c r="L57" s="4">
        <v>71.666666666666671</v>
      </c>
      <c r="M57" s="4">
        <v>46.808510638297875</v>
      </c>
      <c r="N57" s="4">
        <v>28.333333333333332</v>
      </c>
      <c r="O57" s="4">
        <v>0</v>
      </c>
      <c r="P57" s="4">
        <v>0</v>
      </c>
      <c r="Q57" s="4">
        <v>0</v>
      </c>
      <c r="R57" s="4">
        <v>0</v>
      </c>
      <c r="S57" s="4">
        <v>50</v>
      </c>
    </row>
    <row r="58" spans="1:19" x14ac:dyDescent="0.25">
      <c r="A58" s="2">
        <v>15</v>
      </c>
      <c r="B58" s="2" t="s">
        <v>14</v>
      </c>
      <c r="C58" s="2" t="s">
        <v>1</v>
      </c>
      <c r="D58" s="3">
        <v>127095.42</v>
      </c>
      <c r="E58" s="3">
        <v>121654.05409999999</v>
      </c>
      <c r="F58" s="3">
        <f t="shared" si="1"/>
        <v>300607.16768110002</v>
      </c>
      <c r="G58" s="3">
        <f t="shared" si="4"/>
        <v>0.42279570703659847</v>
      </c>
      <c r="H58" s="3">
        <f t="shared" si="2"/>
        <v>42279.570703659847</v>
      </c>
      <c r="I58" s="3">
        <f t="shared" si="3"/>
        <v>104472.81920874349</v>
      </c>
      <c r="J58" s="3">
        <f>AVERAGE(I58:I61)</f>
        <v>121040.28430847623</v>
      </c>
      <c r="K58" s="3">
        <v>23.601220752797559</v>
      </c>
      <c r="L58" s="3">
        <v>41.935483870967744</v>
      </c>
      <c r="M58" s="3">
        <v>64.547304170905406</v>
      </c>
      <c r="N58" s="3">
        <v>51.612903225806448</v>
      </c>
      <c r="O58" s="3">
        <v>11.851475076297051</v>
      </c>
      <c r="P58" s="3">
        <v>6.4516129032258061</v>
      </c>
      <c r="Q58" s="3">
        <v>0</v>
      </c>
      <c r="R58" s="3">
        <v>0</v>
      </c>
      <c r="S58" s="3">
        <v>100</v>
      </c>
    </row>
    <row r="59" spans="1:19" x14ac:dyDescent="0.25">
      <c r="A59" s="2">
        <v>15</v>
      </c>
      <c r="B59" s="2" t="s">
        <v>14</v>
      </c>
      <c r="C59" s="2" t="s">
        <v>1</v>
      </c>
      <c r="D59" s="3">
        <v>129875.23</v>
      </c>
      <c r="E59" s="3">
        <v>129502.70269999999</v>
      </c>
      <c r="F59" s="3">
        <f t="shared" si="1"/>
        <v>320001.17837169999</v>
      </c>
      <c r="G59" s="3">
        <f t="shared" si="4"/>
        <v>0.4058585992116015</v>
      </c>
      <c r="H59" s="3">
        <f t="shared" si="2"/>
        <v>40585.859921160147</v>
      </c>
      <c r="I59" s="3">
        <f t="shared" si="3"/>
        <v>100287.65986518672</v>
      </c>
      <c r="J59" s="3"/>
      <c r="K59" s="3">
        <v>38.924838227974114</v>
      </c>
      <c r="L59" s="3">
        <v>54.545454545454547</v>
      </c>
      <c r="M59" s="3">
        <v>49.079143852663016</v>
      </c>
      <c r="N59" s="3">
        <v>39.393939393939391</v>
      </c>
      <c r="O59" s="3">
        <v>11.996017919362867</v>
      </c>
      <c r="P59" s="3">
        <v>6.0606060606060606</v>
      </c>
      <c r="Q59" s="3">
        <v>0</v>
      </c>
      <c r="R59" s="3">
        <v>0</v>
      </c>
      <c r="S59" s="3">
        <v>90</v>
      </c>
    </row>
    <row r="60" spans="1:19" x14ac:dyDescent="0.25">
      <c r="A60" s="2">
        <v>15</v>
      </c>
      <c r="B60" s="2" t="s">
        <v>14</v>
      </c>
      <c r="C60" s="2" t="s">
        <v>1</v>
      </c>
      <c r="D60" s="3">
        <v>126319.66</v>
      </c>
      <c r="E60" s="3">
        <v>94183.783779999998</v>
      </c>
      <c r="F60" s="3">
        <f t="shared" si="1"/>
        <v>232728.12972038001</v>
      </c>
      <c r="G60" s="3">
        <f t="shared" si="4"/>
        <v>0.5427777903417671</v>
      </c>
      <c r="H60" s="3">
        <f t="shared" si="2"/>
        <v>54277.77903417671</v>
      </c>
      <c r="I60" s="3">
        <f t="shared" si="3"/>
        <v>134120.39199345067</v>
      </c>
      <c r="J60" s="3"/>
      <c r="K60" s="3">
        <v>14.790174002047083</v>
      </c>
      <c r="L60" s="3">
        <v>30.555555555555557</v>
      </c>
      <c r="M60" s="3">
        <v>43.449334698055274</v>
      </c>
      <c r="N60" s="3">
        <v>41.666666666666664</v>
      </c>
      <c r="O60" s="3">
        <v>41.760491299897645</v>
      </c>
      <c r="P60" s="3">
        <v>27.777777777777779</v>
      </c>
      <c r="Q60" s="3">
        <v>0</v>
      </c>
      <c r="R60" s="3">
        <v>0</v>
      </c>
      <c r="S60" s="3">
        <v>80</v>
      </c>
    </row>
    <row r="61" spans="1:19" x14ac:dyDescent="0.25">
      <c r="A61" s="2">
        <v>15</v>
      </c>
      <c r="B61" s="2" t="s">
        <v>14</v>
      </c>
      <c r="C61" s="2" t="s">
        <v>1</v>
      </c>
      <c r="D61" s="3">
        <v>129228.76</v>
      </c>
      <c r="E61" s="3">
        <v>88951.351349999997</v>
      </c>
      <c r="F61" s="3">
        <f t="shared" si="1"/>
        <v>219798.78918585001</v>
      </c>
      <c r="G61" s="3">
        <f t="shared" si="4"/>
        <v>0.58794118238172421</v>
      </c>
      <c r="H61" s="3">
        <f t="shared" si="2"/>
        <v>58794.118238172421</v>
      </c>
      <c r="I61" s="3">
        <f t="shared" si="3"/>
        <v>145280.26616652406</v>
      </c>
      <c r="J61" s="3"/>
      <c r="K61" s="3">
        <v>11.555777888944471</v>
      </c>
      <c r="L61" s="3">
        <v>23.529411764705884</v>
      </c>
      <c r="M61" s="3">
        <v>58.229114557278635</v>
      </c>
      <c r="N61" s="3">
        <v>55.882352941176471</v>
      </c>
      <c r="O61" s="3">
        <v>30.215107553776885</v>
      </c>
      <c r="P61" s="3">
        <v>20.588235294117649</v>
      </c>
      <c r="Q61" s="3">
        <v>0</v>
      </c>
      <c r="R61" s="3">
        <v>0</v>
      </c>
      <c r="S61" s="3">
        <v>90</v>
      </c>
    </row>
    <row r="62" spans="1:19" x14ac:dyDescent="0.25">
      <c r="A62" s="1">
        <v>16</v>
      </c>
      <c r="B62" s="1" t="s">
        <v>15</v>
      </c>
      <c r="C62" s="1" t="s">
        <v>1</v>
      </c>
      <c r="D62" s="4">
        <v>100784.21</v>
      </c>
      <c r="E62" s="4">
        <v>98108.108110000001</v>
      </c>
      <c r="F62" s="4">
        <f t="shared" si="1"/>
        <v>242425.13513981001</v>
      </c>
      <c r="G62" s="4">
        <f t="shared" si="4"/>
        <v>0.4157333353320658</v>
      </c>
      <c r="H62" s="4">
        <f t="shared" si="2"/>
        <v>41573.333533206584</v>
      </c>
      <c r="I62" s="4">
        <f t="shared" si="3"/>
        <v>102727.70716055347</v>
      </c>
      <c r="J62" s="4">
        <f>AVERAGE(I62:I65)</f>
        <v>116002.6352808527</v>
      </c>
      <c r="K62" s="4">
        <v>9.7334159950402963</v>
      </c>
      <c r="L62" s="4">
        <v>25.581395348837209</v>
      </c>
      <c r="M62" s="4">
        <v>22.690638561686296</v>
      </c>
      <c r="N62" s="4">
        <v>27.906976744186046</v>
      </c>
      <c r="O62" s="4">
        <v>24.240545567265961</v>
      </c>
      <c r="P62" s="4">
        <v>20.930232558139537</v>
      </c>
      <c r="Q62" s="4">
        <v>43.335399876007436</v>
      </c>
      <c r="R62" s="4">
        <v>25.581395348837209</v>
      </c>
      <c r="S62" s="4">
        <v>40</v>
      </c>
    </row>
    <row r="63" spans="1:19" x14ac:dyDescent="0.25">
      <c r="A63" s="1">
        <v>16</v>
      </c>
      <c r="B63" s="1" t="s">
        <v>15</v>
      </c>
      <c r="C63" s="1" t="s">
        <v>1</v>
      </c>
      <c r="D63" s="4">
        <v>119014.58</v>
      </c>
      <c r="E63" s="4">
        <v>112497.29730000001</v>
      </c>
      <c r="F63" s="4">
        <f t="shared" si="1"/>
        <v>277980.82162830001</v>
      </c>
      <c r="G63" s="4">
        <f t="shared" si="4"/>
        <v>0.42813953604014982</v>
      </c>
      <c r="H63" s="4">
        <f t="shared" si="2"/>
        <v>42813.953604014983</v>
      </c>
      <c r="I63" s="4">
        <f t="shared" si="3"/>
        <v>105793.27935552102</v>
      </c>
      <c r="J63" s="4"/>
      <c r="K63" s="4">
        <v>3.0672268907563018</v>
      </c>
      <c r="L63" s="4">
        <v>7.6923076923076925</v>
      </c>
      <c r="M63" s="4">
        <v>31.134453781512601</v>
      </c>
      <c r="N63" s="4">
        <v>47.435897435897438</v>
      </c>
      <c r="O63" s="4">
        <v>44.075630252100829</v>
      </c>
      <c r="P63" s="4">
        <v>34.615384615384613</v>
      </c>
      <c r="Q63" s="4">
        <v>21.72268907563025</v>
      </c>
      <c r="R63" s="4">
        <v>10.256410256410257</v>
      </c>
      <c r="S63" s="4">
        <v>40</v>
      </c>
    </row>
    <row r="64" spans="1:19" x14ac:dyDescent="0.25">
      <c r="A64" s="1">
        <v>16</v>
      </c>
      <c r="B64" s="1" t="s">
        <v>15</v>
      </c>
      <c r="C64" s="1" t="s">
        <v>1</v>
      </c>
      <c r="D64" s="4">
        <v>103046.84</v>
      </c>
      <c r="E64" s="4">
        <v>90259.459459999998</v>
      </c>
      <c r="F64" s="4">
        <f t="shared" si="1"/>
        <v>223031.12432566</v>
      </c>
      <c r="G64" s="4">
        <f t="shared" si="4"/>
        <v>0.46202896708504076</v>
      </c>
      <c r="H64" s="4">
        <f t="shared" si="2"/>
        <v>46202.896708504079</v>
      </c>
      <c r="I64" s="4">
        <f t="shared" si="3"/>
        <v>114167.35776671358</v>
      </c>
      <c r="J64" s="4"/>
      <c r="K64" s="4">
        <v>4.8499999999999996</v>
      </c>
      <c r="L64" s="4">
        <v>16.363636363636363</v>
      </c>
      <c r="M64" s="4">
        <v>27.45</v>
      </c>
      <c r="N64" s="4">
        <v>34.545454545454547</v>
      </c>
      <c r="O64" s="4">
        <v>40.299999999999997</v>
      </c>
      <c r="P64" s="4">
        <v>32.727272727272727</v>
      </c>
      <c r="Q64" s="4">
        <v>27.4</v>
      </c>
      <c r="R64" s="4">
        <v>16.363636363636363</v>
      </c>
      <c r="S64" s="4">
        <v>40</v>
      </c>
    </row>
    <row r="65" spans="1:19" x14ac:dyDescent="0.25">
      <c r="A65" s="1">
        <v>16</v>
      </c>
      <c r="B65" s="1" t="s">
        <v>15</v>
      </c>
      <c r="C65" s="1" t="s">
        <v>1</v>
      </c>
      <c r="D65" s="4">
        <v>96129.65</v>
      </c>
      <c r="E65" s="4">
        <v>68021.621620000005</v>
      </c>
      <c r="F65" s="4">
        <f t="shared" si="1"/>
        <v>168081.42702302002</v>
      </c>
      <c r="G65" s="4">
        <f t="shared" si="4"/>
        <v>0.57192309526759499</v>
      </c>
      <c r="H65" s="4">
        <f t="shared" si="2"/>
        <v>57192.309526759498</v>
      </c>
      <c r="I65" s="4">
        <f t="shared" si="3"/>
        <v>141322.19684062272</v>
      </c>
      <c r="J65" s="4"/>
      <c r="K65" s="4">
        <v>9.9610894941634225</v>
      </c>
      <c r="L65" s="4">
        <v>29.72972972972973</v>
      </c>
      <c r="M65" s="4">
        <v>27.159533073929957</v>
      </c>
      <c r="N65" s="4">
        <v>32.432432432432435</v>
      </c>
      <c r="O65" s="4">
        <v>32.295719844357976</v>
      </c>
      <c r="P65" s="4">
        <v>24.324324324324323</v>
      </c>
      <c r="Q65" s="4">
        <v>30.583657587548636</v>
      </c>
      <c r="R65" s="4">
        <v>13.513513513513514</v>
      </c>
      <c r="S65" s="4">
        <v>30</v>
      </c>
    </row>
    <row r="66" spans="1:19" x14ac:dyDescent="0.25">
      <c r="A66" s="2">
        <v>17</v>
      </c>
      <c r="B66" s="2" t="s">
        <v>15</v>
      </c>
      <c r="C66" s="2" t="s">
        <v>30</v>
      </c>
      <c r="D66" s="3">
        <v>49648.67</v>
      </c>
      <c r="E66" s="3">
        <v>52324.32432</v>
      </c>
      <c r="F66" s="3">
        <f t="shared" si="1"/>
        <v>129293.40539472</v>
      </c>
      <c r="G66" s="3">
        <f t="shared" ref="G66:G97" si="5">D66/F66</f>
        <v>0.3840000180088653</v>
      </c>
      <c r="H66" s="3">
        <f t="shared" si="2"/>
        <v>38400.00180088653</v>
      </c>
      <c r="I66" s="3">
        <f t="shared" si="3"/>
        <v>94886.404449990616</v>
      </c>
      <c r="J66" s="3">
        <f>AVERAGE(I66:I69)</f>
        <v>95470.353985967333</v>
      </c>
      <c r="K66" s="3">
        <v>14.973958333333332</v>
      </c>
      <c r="L66" s="3">
        <v>35</v>
      </c>
      <c r="M66" s="3">
        <v>60.026041666666679</v>
      </c>
      <c r="N66" s="3">
        <v>52.5</v>
      </c>
      <c r="O66" s="3">
        <v>25</v>
      </c>
      <c r="P66" s="3">
        <v>12.5</v>
      </c>
      <c r="Q66" s="3">
        <v>0</v>
      </c>
      <c r="R66" s="3">
        <v>0</v>
      </c>
      <c r="S66" s="3">
        <v>30</v>
      </c>
    </row>
    <row r="67" spans="1:19" x14ac:dyDescent="0.25">
      <c r="A67" s="2">
        <v>17</v>
      </c>
      <c r="B67" s="2" t="s">
        <v>15</v>
      </c>
      <c r="C67" s="2" t="s">
        <v>30</v>
      </c>
      <c r="D67" s="3">
        <v>59410.32</v>
      </c>
      <c r="E67" s="3">
        <v>61481.081080000004</v>
      </c>
      <c r="F67" s="3">
        <f t="shared" ref="F67:F73" si="6">2.471*E67</f>
        <v>151919.75134868</v>
      </c>
      <c r="G67" s="3">
        <f t="shared" si="5"/>
        <v>0.39106383121733701</v>
      </c>
      <c r="H67" s="3">
        <f t="shared" ref="H67:H73" si="7">G67*100000</f>
        <v>39106.383121733699</v>
      </c>
      <c r="I67" s="3">
        <f t="shared" ref="I67:I73" si="8">2.471*H67</f>
        <v>96631.872693803976</v>
      </c>
      <c r="J67" s="3"/>
      <c r="K67" s="3">
        <v>31.338411316648532</v>
      </c>
      <c r="L67" s="3">
        <v>48.936170212765958</v>
      </c>
      <c r="M67" s="3">
        <v>68.661588683351468</v>
      </c>
      <c r="N67" s="3">
        <v>51.063829787234042</v>
      </c>
      <c r="O67" s="3">
        <v>0</v>
      </c>
      <c r="P67" s="3">
        <v>0</v>
      </c>
      <c r="Q67" s="3">
        <v>0</v>
      </c>
      <c r="R67" s="3">
        <v>0</v>
      </c>
      <c r="S67" s="3">
        <v>70</v>
      </c>
    </row>
    <row r="68" spans="1:19" x14ac:dyDescent="0.25">
      <c r="A68" s="2">
        <v>17</v>
      </c>
      <c r="B68" s="2" t="s">
        <v>15</v>
      </c>
      <c r="C68" s="2" t="s">
        <v>30</v>
      </c>
      <c r="D68" s="3">
        <v>67685.100000000006</v>
      </c>
      <c r="E68" s="3">
        <v>61481.081080000004</v>
      </c>
      <c r="F68" s="3">
        <f t="shared" si="6"/>
        <v>151919.75134868</v>
      </c>
      <c r="G68" s="3">
        <f t="shared" si="5"/>
        <v>0.44553192984532952</v>
      </c>
      <c r="H68" s="3">
        <f t="shared" si="7"/>
        <v>44553.192984532951</v>
      </c>
      <c r="I68" s="3">
        <f t="shared" si="8"/>
        <v>110090.93986478093</v>
      </c>
      <c r="J68" s="3"/>
      <c r="K68" s="3">
        <v>27.125119388729708</v>
      </c>
      <c r="L68" s="3">
        <v>48.936170212765958</v>
      </c>
      <c r="M68" s="3">
        <v>46.609360076408791</v>
      </c>
      <c r="N68" s="3">
        <v>40.425531914893618</v>
      </c>
      <c r="O68" s="3">
        <v>26.265520534861512</v>
      </c>
      <c r="P68" s="3">
        <v>10.638297872340425</v>
      </c>
      <c r="Q68" s="3">
        <v>0</v>
      </c>
      <c r="R68" s="3">
        <v>0</v>
      </c>
      <c r="S68" s="3">
        <v>40</v>
      </c>
    </row>
    <row r="69" spans="1:19" x14ac:dyDescent="0.25">
      <c r="A69" s="2">
        <v>17</v>
      </c>
      <c r="B69" s="2" t="s">
        <v>15</v>
      </c>
      <c r="C69" s="2" t="s">
        <v>30</v>
      </c>
      <c r="D69" s="3">
        <v>73503.3</v>
      </c>
      <c r="E69" s="3">
        <v>91567.567569999999</v>
      </c>
      <c r="F69" s="3">
        <f t="shared" si="6"/>
        <v>226263.45946547002</v>
      </c>
      <c r="G69" s="3">
        <f t="shared" si="5"/>
        <v>0.32485713854833603</v>
      </c>
      <c r="H69" s="3">
        <f t="shared" si="7"/>
        <v>32485.713854833604</v>
      </c>
      <c r="I69" s="3">
        <f t="shared" si="8"/>
        <v>80272.19893529384</v>
      </c>
      <c r="J69" s="3"/>
      <c r="K69" s="3">
        <v>40.809146877748468</v>
      </c>
      <c r="L69" s="3">
        <v>62.857142857142854</v>
      </c>
      <c r="M69" s="3">
        <v>42.656112576956907</v>
      </c>
      <c r="N69" s="3">
        <v>30</v>
      </c>
      <c r="O69" s="3">
        <v>16.534740545294639</v>
      </c>
      <c r="P69" s="3">
        <v>7.1428571428571432</v>
      </c>
      <c r="Q69" s="3">
        <v>0</v>
      </c>
      <c r="R69" s="3">
        <v>0</v>
      </c>
      <c r="S69" s="3">
        <v>60</v>
      </c>
    </row>
    <row r="70" spans="1:19" x14ac:dyDescent="0.25">
      <c r="A70" s="1">
        <v>18</v>
      </c>
      <c r="B70" s="1" t="s">
        <v>15</v>
      </c>
      <c r="C70" s="1" t="s">
        <v>0</v>
      </c>
      <c r="D70" s="4">
        <v>104275.13</v>
      </c>
      <c r="E70" s="4">
        <v>56248.648650000003</v>
      </c>
      <c r="F70" s="4">
        <f t="shared" si="6"/>
        <v>138990.41081415</v>
      </c>
      <c r="G70" s="4">
        <f t="shared" si="5"/>
        <v>0.75023254762107816</v>
      </c>
      <c r="H70" s="4">
        <f t="shared" si="7"/>
        <v>75023.254762107812</v>
      </c>
      <c r="I70" s="4">
        <f t="shared" si="8"/>
        <v>185382.4625171684</v>
      </c>
      <c r="J70" s="4">
        <f>AVERAGE(I70:I73)</f>
        <v>171880.05865560961</v>
      </c>
      <c r="K70" s="4">
        <v>25.14432328415651</v>
      </c>
      <c r="L70" s="4">
        <v>44</v>
      </c>
      <c r="M70" s="4">
        <v>56.125721616420783</v>
      </c>
      <c r="N70" s="4">
        <v>45.333333333333336</v>
      </c>
      <c r="O70" s="4">
        <v>18.729955099422707</v>
      </c>
      <c r="P70" s="4">
        <v>10.666666666666666</v>
      </c>
      <c r="Q70" s="4">
        <v>0</v>
      </c>
      <c r="R70" s="4">
        <v>0</v>
      </c>
      <c r="S70" s="4">
        <v>100</v>
      </c>
    </row>
    <row r="71" spans="1:19" x14ac:dyDescent="0.25">
      <c r="A71" s="1">
        <v>18</v>
      </c>
      <c r="B71" s="1" t="s">
        <v>15</v>
      </c>
      <c r="C71" s="1" t="s">
        <v>0</v>
      </c>
      <c r="D71" s="4">
        <v>153859.15</v>
      </c>
      <c r="E71" s="4">
        <v>102032.43240000001</v>
      </c>
      <c r="F71" s="4">
        <f t="shared" si="6"/>
        <v>252122.14046040003</v>
      </c>
      <c r="G71" s="4">
        <f t="shared" si="5"/>
        <v>0.61025640080255517</v>
      </c>
      <c r="H71" s="4">
        <f t="shared" si="7"/>
        <v>61025.640080255514</v>
      </c>
      <c r="I71" s="4">
        <f t="shared" si="8"/>
        <v>150794.35663831138</v>
      </c>
      <c r="J71" s="4"/>
      <c r="K71" s="4">
        <v>27.159152634437806</v>
      </c>
      <c r="L71" s="4">
        <v>41.860465116279073</v>
      </c>
      <c r="M71" s="4">
        <v>59.913090711569801</v>
      </c>
      <c r="N71" s="4">
        <v>51.162790697674417</v>
      </c>
      <c r="O71" s="4">
        <v>12.927756653992395</v>
      </c>
      <c r="P71" s="4">
        <v>6.9767441860465116</v>
      </c>
      <c r="Q71" s="4">
        <v>0</v>
      </c>
      <c r="R71" s="4">
        <v>0</v>
      </c>
      <c r="S71" s="4">
        <v>100</v>
      </c>
    </row>
    <row r="72" spans="1:19" x14ac:dyDescent="0.25">
      <c r="A72" s="1">
        <v>18</v>
      </c>
      <c r="B72" s="1" t="s">
        <v>15</v>
      </c>
      <c r="C72" s="1" t="s">
        <v>0</v>
      </c>
      <c r="D72" s="4">
        <v>129293.41</v>
      </c>
      <c r="E72" s="4">
        <v>71945.945949999994</v>
      </c>
      <c r="F72" s="4">
        <f t="shared" si="6"/>
        <v>177778.43244244999</v>
      </c>
      <c r="G72" s="4">
        <f t="shared" si="5"/>
        <v>0.72727275307624595</v>
      </c>
      <c r="H72" s="4">
        <f t="shared" si="7"/>
        <v>72727.275307624601</v>
      </c>
      <c r="I72" s="4">
        <f t="shared" si="8"/>
        <v>179709.09728514039</v>
      </c>
      <c r="J72" s="4"/>
      <c r="K72" s="4">
        <v>29.673776662484318</v>
      </c>
      <c r="L72" s="4">
        <v>43.478260869565219</v>
      </c>
      <c r="M72" s="4">
        <v>49.058971141781676</v>
      </c>
      <c r="N72" s="4">
        <v>43.478260869565219</v>
      </c>
      <c r="O72" s="4">
        <v>21.267252195734002</v>
      </c>
      <c r="P72" s="4">
        <v>13.043478260869565</v>
      </c>
      <c r="Q72" s="4">
        <v>0</v>
      </c>
      <c r="R72" s="4">
        <v>0</v>
      </c>
      <c r="S72" s="4">
        <v>100</v>
      </c>
    </row>
    <row r="73" spans="1:19" x14ac:dyDescent="0.25">
      <c r="A73" s="1">
        <v>18</v>
      </c>
      <c r="B73" s="1" t="s">
        <v>15</v>
      </c>
      <c r="C73" s="1" t="s">
        <v>0</v>
      </c>
      <c r="D73" s="4">
        <v>83071.009999999995</v>
      </c>
      <c r="E73" s="4">
        <v>48400</v>
      </c>
      <c r="F73" s="4">
        <f t="shared" si="6"/>
        <v>119596.40000000001</v>
      </c>
      <c r="G73" s="4">
        <f t="shared" si="5"/>
        <v>0.6945945697362127</v>
      </c>
      <c r="H73" s="4">
        <f t="shared" si="7"/>
        <v>69459.456973621272</v>
      </c>
      <c r="I73" s="4">
        <f t="shared" si="8"/>
        <v>171634.31818181818</v>
      </c>
      <c r="J73" s="4"/>
      <c r="K73" s="4">
        <v>10.894418291862811</v>
      </c>
      <c r="L73" s="4">
        <v>21.153846153846153</v>
      </c>
      <c r="M73" s="4">
        <v>77.740416946872898</v>
      </c>
      <c r="N73" s="4">
        <v>71.15384615384616</v>
      </c>
      <c r="O73" s="4">
        <v>11.365164761264291</v>
      </c>
      <c r="P73" s="4">
        <v>7.6923076923076925</v>
      </c>
      <c r="Q73" s="4">
        <v>0</v>
      </c>
      <c r="R73" s="4">
        <v>0</v>
      </c>
      <c r="S73" s="4">
        <v>100</v>
      </c>
    </row>
  </sheetData>
  <conditionalFormatting sqref="J2 J6 J10 J14 J18 J22 J26 J30 J34 J38 J42 J46 J50 J54 J58 J62 J66 J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X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7245-A44D-4246-BA02-16968DB1E49D}">
  <dimension ref="A1:O92"/>
  <sheetViews>
    <sheetView zoomScale="85" zoomScaleNormal="85" workbookViewId="0">
      <selection activeCell="Y13" sqref="Y13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11.28515625" bestFit="1" customWidth="1"/>
    <col min="4" max="4" width="9.5703125" bestFit="1" customWidth="1"/>
    <col min="5" max="5" width="5.140625" bestFit="1" customWidth="1"/>
    <col min="7" max="7" width="10.42578125" bestFit="1" customWidth="1"/>
    <col min="8" max="8" width="8.140625" bestFit="1" customWidth="1"/>
    <col min="10" max="10" width="5.140625" bestFit="1" customWidth="1"/>
    <col min="12" max="12" width="10.5703125" bestFit="1" customWidth="1"/>
    <col min="15" max="15" width="5.140625" bestFit="1" customWidth="1"/>
  </cols>
  <sheetData>
    <row r="1" spans="1:15" x14ac:dyDescent="0.25">
      <c r="A1" s="10" t="s">
        <v>52</v>
      </c>
      <c r="G1" s="10" t="s">
        <v>53</v>
      </c>
      <c r="L1" s="10" t="s">
        <v>54</v>
      </c>
    </row>
    <row r="2" spans="1:15" x14ac:dyDescent="0.25">
      <c r="A2" s="5" t="s">
        <v>16</v>
      </c>
      <c r="B2" s="5" t="s">
        <v>17</v>
      </c>
      <c r="C2" s="5" t="s">
        <v>35</v>
      </c>
      <c r="D2" s="5" t="s">
        <v>36</v>
      </c>
      <c r="E2" s="5" t="s">
        <v>18</v>
      </c>
      <c r="F2" s="1"/>
      <c r="G2" s="5" t="s">
        <v>16</v>
      </c>
      <c r="H2" s="5" t="s">
        <v>35</v>
      </c>
      <c r="I2" s="5" t="s">
        <v>36</v>
      </c>
      <c r="J2" s="5" t="s">
        <v>18</v>
      </c>
      <c r="K2" s="1"/>
      <c r="L2" s="5" t="s">
        <v>16</v>
      </c>
      <c r="M2" s="5" t="s">
        <v>35</v>
      </c>
      <c r="N2" s="5" t="s">
        <v>36</v>
      </c>
      <c r="O2" s="5" t="s">
        <v>18</v>
      </c>
    </row>
    <row r="3" spans="1:15" x14ac:dyDescent="0.25">
      <c r="A3" s="6">
        <v>45345</v>
      </c>
      <c r="B3" s="2">
        <v>1</v>
      </c>
      <c r="C3" s="2" t="s">
        <v>11</v>
      </c>
      <c r="D3" s="2" t="s">
        <v>0</v>
      </c>
      <c r="E3" s="2">
        <v>0.2</v>
      </c>
      <c r="F3" s="4"/>
      <c r="G3" s="6">
        <v>45345</v>
      </c>
      <c r="H3" s="2" t="s">
        <v>11</v>
      </c>
      <c r="I3" s="2" t="s">
        <v>1</v>
      </c>
      <c r="J3" s="2">
        <v>0.2</v>
      </c>
      <c r="K3" s="1"/>
      <c r="L3" s="6">
        <v>45345</v>
      </c>
      <c r="M3" s="2" t="s">
        <v>11</v>
      </c>
      <c r="N3" s="2" t="s">
        <v>1</v>
      </c>
      <c r="O3" s="2">
        <v>0.2</v>
      </c>
    </row>
    <row r="4" spans="1:15" x14ac:dyDescent="0.25">
      <c r="A4" s="6">
        <v>45345</v>
      </c>
      <c r="B4" s="2">
        <v>2</v>
      </c>
      <c r="C4" s="2" t="s">
        <v>11</v>
      </c>
      <c r="D4" s="2" t="s">
        <v>30</v>
      </c>
      <c r="E4" s="2">
        <v>0.17</v>
      </c>
      <c r="F4" s="1"/>
      <c r="G4" s="6">
        <v>45345</v>
      </c>
      <c r="H4" s="2" t="s">
        <v>13</v>
      </c>
      <c r="I4" s="2" t="s">
        <v>1</v>
      </c>
      <c r="J4" s="2">
        <v>0.22</v>
      </c>
      <c r="K4" s="1"/>
      <c r="L4" s="6">
        <v>45352</v>
      </c>
      <c r="M4" s="2" t="s">
        <v>11</v>
      </c>
      <c r="N4" s="2" t="s">
        <v>1</v>
      </c>
      <c r="O4" s="2">
        <v>0.19</v>
      </c>
    </row>
    <row r="5" spans="1:15" x14ac:dyDescent="0.25">
      <c r="A5" s="6">
        <v>45345</v>
      </c>
      <c r="B5" s="2">
        <v>3</v>
      </c>
      <c r="C5" s="2" t="s">
        <v>11</v>
      </c>
      <c r="D5" s="2" t="s">
        <v>1</v>
      </c>
      <c r="E5" s="2">
        <v>0.2</v>
      </c>
      <c r="F5" s="1"/>
      <c r="G5" s="6">
        <v>45345</v>
      </c>
      <c r="H5" s="2" t="s">
        <v>31</v>
      </c>
      <c r="I5" s="2" t="s">
        <v>1</v>
      </c>
      <c r="J5" s="2">
        <v>0.23</v>
      </c>
      <c r="K5" s="1"/>
      <c r="L5" s="6">
        <v>45367</v>
      </c>
      <c r="M5" s="2" t="s">
        <v>11</v>
      </c>
      <c r="N5" s="2" t="s">
        <v>1</v>
      </c>
      <c r="O5" s="2">
        <v>0.32</v>
      </c>
    </row>
    <row r="6" spans="1:15" x14ac:dyDescent="0.25">
      <c r="A6" s="6">
        <v>45345</v>
      </c>
      <c r="B6" s="2">
        <v>4</v>
      </c>
      <c r="C6" s="2" t="s">
        <v>13</v>
      </c>
      <c r="D6" s="2" t="s">
        <v>1</v>
      </c>
      <c r="E6" s="2">
        <v>0.22</v>
      </c>
      <c r="F6" s="1"/>
      <c r="G6" s="6">
        <v>45345</v>
      </c>
      <c r="H6" s="2" t="s">
        <v>12</v>
      </c>
      <c r="I6" s="2" t="s">
        <v>1</v>
      </c>
      <c r="J6" s="2">
        <v>0.26</v>
      </c>
      <c r="K6" s="1"/>
      <c r="L6" s="6">
        <v>45378</v>
      </c>
      <c r="M6" s="2" t="s">
        <v>11</v>
      </c>
      <c r="N6" s="2" t="s">
        <v>1</v>
      </c>
      <c r="O6" s="2">
        <v>0.78</v>
      </c>
    </row>
    <row r="7" spans="1:15" x14ac:dyDescent="0.25">
      <c r="A7" s="6">
        <v>45345</v>
      </c>
      <c r="B7" s="2">
        <v>5</v>
      </c>
      <c r="C7" s="2" t="s">
        <v>13</v>
      </c>
      <c r="D7" s="2" t="s">
        <v>30</v>
      </c>
      <c r="E7" s="2">
        <v>0.21</v>
      </c>
      <c r="F7" s="1"/>
      <c r="G7" s="6">
        <v>45345</v>
      </c>
      <c r="H7" s="2" t="s">
        <v>14</v>
      </c>
      <c r="I7" s="2" t="s">
        <v>1</v>
      </c>
      <c r="J7" s="2">
        <v>0.17</v>
      </c>
      <c r="K7" s="1"/>
      <c r="L7" s="6">
        <v>45389</v>
      </c>
      <c r="M7" s="2" t="s">
        <v>11</v>
      </c>
      <c r="N7" s="2" t="s">
        <v>1</v>
      </c>
      <c r="O7" s="2">
        <v>0.77</v>
      </c>
    </row>
    <row r="8" spans="1:15" x14ac:dyDescent="0.25">
      <c r="A8" s="6">
        <v>45345</v>
      </c>
      <c r="B8" s="2">
        <v>6</v>
      </c>
      <c r="C8" s="2" t="s">
        <v>13</v>
      </c>
      <c r="D8" s="2" t="s">
        <v>0</v>
      </c>
      <c r="E8" s="2">
        <v>0.27</v>
      </c>
      <c r="F8" s="1"/>
      <c r="G8" s="6">
        <v>45345</v>
      </c>
      <c r="H8" s="2" t="s">
        <v>15</v>
      </c>
      <c r="I8" s="2" t="s">
        <v>1</v>
      </c>
      <c r="J8" s="2">
        <v>0.16</v>
      </c>
      <c r="K8" s="1"/>
      <c r="L8" s="6">
        <v>45345</v>
      </c>
      <c r="M8" s="2" t="s">
        <v>11</v>
      </c>
      <c r="N8" s="2" t="s">
        <v>0</v>
      </c>
      <c r="O8" s="2">
        <v>0.2</v>
      </c>
    </row>
    <row r="9" spans="1:15" x14ac:dyDescent="0.25">
      <c r="A9" s="6">
        <v>45345</v>
      </c>
      <c r="B9" s="2">
        <v>7</v>
      </c>
      <c r="C9" s="2" t="s">
        <v>31</v>
      </c>
      <c r="D9" s="2" t="s">
        <v>0</v>
      </c>
      <c r="E9" s="2">
        <v>0.2</v>
      </c>
      <c r="F9" s="1"/>
      <c r="G9" s="6">
        <v>45352</v>
      </c>
      <c r="H9" s="2" t="s">
        <v>11</v>
      </c>
      <c r="I9" s="2" t="s">
        <v>1</v>
      </c>
      <c r="J9" s="2">
        <v>0.19</v>
      </c>
      <c r="K9" s="1"/>
      <c r="L9" s="6">
        <v>45352</v>
      </c>
      <c r="M9" s="2" t="s">
        <v>11</v>
      </c>
      <c r="N9" s="2" t="s">
        <v>0</v>
      </c>
      <c r="O9" s="2">
        <v>0.18</v>
      </c>
    </row>
    <row r="10" spans="1:15" x14ac:dyDescent="0.25">
      <c r="A10" s="6">
        <v>45345</v>
      </c>
      <c r="B10" s="2">
        <v>8</v>
      </c>
      <c r="C10" s="2" t="s">
        <v>31</v>
      </c>
      <c r="D10" s="2" t="s">
        <v>30</v>
      </c>
      <c r="E10" s="2">
        <v>0.24</v>
      </c>
      <c r="G10" s="6">
        <v>45352</v>
      </c>
      <c r="H10" s="2" t="s">
        <v>13</v>
      </c>
      <c r="I10" s="2" t="s">
        <v>1</v>
      </c>
      <c r="J10" s="2">
        <v>0.19</v>
      </c>
      <c r="K10" s="1"/>
      <c r="L10" s="6">
        <v>45367</v>
      </c>
      <c r="M10" s="2" t="s">
        <v>11</v>
      </c>
      <c r="N10" s="2" t="s">
        <v>0</v>
      </c>
      <c r="O10" s="2">
        <v>0.44</v>
      </c>
    </row>
    <row r="11" spans="1:15" x14ac:dyDescent="0.25">
      <c r="A11" s="6">
        <v>45345</v>
      </c>
      <c r="B11" s="2">
        <v>9</v>
      </c>
      <c r="C11" s="2" t="s">
        <v>31</v>
      </c>
      <c r="D11" s="2" t="s">
        <v>1</v>
      </c>
      <c r="E11" s="2">
        <v>0.23</v>
      </c>
      <c r="F11" s="1"/>
      <c r="G11" s="6">
        <v>45352</v>
      </c>
      <c r="H11" s="2" t="s">
        <v>31</v>
      </c>
      <c r="I11" s="2" t="s">
        <v>1</v>
      </c>
      <c r="J11" s="2">
        <v>0.21</v>
      </c>
      <c r="K11" s="1"/>
      <c r="L11" s="6">
        <v>45378</v>
      </c>
      <c r="M11" s="2" t="s">
        <v>11</v>
      </c>
      <c r="N11" s="2" t="s">
        <v>0</v>
      </c>
      <c r="O11" s="2">
        <v>0.84</v>
      </c>
    </row>
    <row r="12" spans="1:15" x14ac:dyDescent="0.25">
      <c r="A12" s="6">
        <v>45345</v>
      </c>
      <c r="B12" s="2">
        <v>10</v>
      </c>
      <c r="C12" s="2" t="s">
        <v>12</v>
      </c>
      <c r="D12" s="2" t="s">
        <v>1</v>
      </c>
      <c r="E12" s="2">
        <v>0.26</v>
      </c>
      <c r="F12" s="1"/>
      <c r="G12" s="6">
        <v>45352</v>
      </c>
      <c r="H12" s="2" t="s">
        <v>12</v>
      </c>
      <c r="I12" s="2" t="s">
        <v>1</v>
      </c>
      <c r="J12" s="2">
        <v>0</v>
      </c>
      <c r="K12" s="1"/>
      <c r="L12" s="6">
        <v>45389</v>
      </c>
      <c r="M12" s="2" t="s">
        <v>11</v>
      </c>
      <c r="N12" s="2" t="s">
        <v>0</v>
      </c>
      <c r="O12" s="2">
        <v>0.43</v>
      </c>
    </row>
    <row r="13" spans="1:15" x14ac:dyDescent="0.25">
      <c r="A13" s="6">
        <v>45345</v>
      </c>
      <c r="B13" s="2">
        <v>11</v>
      </c>
      <c r="C13" s="2" t="s">
        <v>12</v>
      </c>
      <c r="D13" s="2" t="s">
        <v>30</v>
      </c>
      <c r="E13" s="2">
        <v>0.19</v>
      </c>
      <c r="F13" s="1"/>
      <c r="G13" s="6">
        <v>45352</v>
      </c>
      <c r="H13" s="2" t="s">
        <v>14</v>
      </c>
      <c r="I13" s="2" t="s">
        <v>1</v>
      </c>
      <c r="J13" s="2">
        <v>0.16</v>
      </c>
      <c r="K13" s="1"/>
      <c r="L13" s="6">
        <v>45345</v>
      </c>
      <c r="M13" s="2" t="s">
        <v>11</v>
      </c>
      <c r="N13" s="2" t="s">
        <v>30</v>
      </c>
      <c r="O13" s="2">
        <v>0.17</v>
      </c>
    </row>
    <row r="14" spans="1:15" x14ac:dyDescent="0.25">
      <c r="A14" s="6">
        <v>45345</v>
      </c>
      <c r="B14" s="2">
        <v>12</v>
      </c>
      <c r="C14" s="2" t="s">
        <v>12</v>
      </c>
      <c r="D14" s="2" t="s">
        <v>0</v>
      </c>
      <c r="E14" s="2">
        <v>0.18</v>
      </c>
      <c r="F14" s="1"/>
      <c r="G14" s="6">
        <v>45352</v>
      </c>
      <c r="H14" s="2" t="s">
        <v>15</v>
      </c>
      <c r="I14" s="2" t="s">
        <v>1</v>
      </c>
      <c r="J14" s="2">
        <v>0.23</v>
      </c>
      <c r="K14" s="1"/>
      <c r="L14" s="6">
        <v>45352</v>
      </c>
      <c r="M14" s="2" t="s">
        <v>11</v>
      </c>
      <c r="N14" s="2" t="s">
        <v>30</v>
      </c>
      <c r="O14" s="2">
        <v>0.14000000000000001</v>
      </c>
    </row>
    <row r="15" spans="1:15" x14ac:dyDescent="0.25">
      <c r="A15" s="6">
        <v>45345</v>
      </c>
      <c r="B15" s="2">
        <v>13</v>
      </c>
      <c r="C15" s="2" t="s">
        <v>14</v>
      </c>
      <c r="D15" s="2" t="s">
        <v>0</v>
      </c>
      <c r="E15" s="2">
        <v>0.17</v>
      </c>
      <c r="F15" s="1"/>
      <c r="G15" s="6">
        <v>45367</v>
      </c>
      <c r="H15" s="2" t="s">
        <v>11</v>
      </c>
      <c r="I15" s="2" t="s">
        <v>1</v>
      </c>
      <c r="J15" s="2">
        <v>0.32</v>
      </c>
      <c r="K15" s="1"/>
      <c r="L15" s="6">
        <v>45367</v>
      </c>
      <c r="M15" s="2" t="s">
        <v>11</v>
      </c>
      <c r="N15" s="2" t="s">
        <v>30</v>
      </c>
      <c r="O15" s="2">
        <v>0.11</v>
      </c>
    </row>
    <row r="16" spans="1:15" x14ac:dyDescent="0.25">
      <c r="A16" s="6">
        <v>45345</v>
      </c>
      <c r="B16" s="2">
        <v>14</v>
      </c>
      <c r="C16" s="2" t="s">
        <v>14</v>
      </c>
      <c r="D16" s="2" t="s">
        <v>30</v>
      </c>
      <c r="E16" s="2">
        <v>0.15</v>
      </c>
      <c r="F16" s="1"/>
      <c r="G16" s="6">
        <v>45367</v>
      </c>
      <c r="H16" s="2" t="s">
        <v>13</v>
      </c>
      <c r="I16" s="2" t="s">
        <v>1</v>
      </c>
      <c r="J16" s="2">
        <v>0.36</v>
      </c>
      <c r="K16" s="1"/>
      <c r="L16" s="6">
        <v>45378</v>
      </c>
      <c r="M16" s="2" t="s">
        <v>11</v>
      </c>
      <c r="N16" s="2" t="s">
        <v>30</v>
      </c>
      <c r="O16" s="2">
        <v>0.5</v>
      </c>
    </row>
    <row r="17" spans="1:15" x14ac:dyDescent="0.25">
      <c r="A17" s="6">
        <v>45345</v>
      </c>
      <c r="B17" s="2">
        <v>15</v>
      </c>
      <c r="C17" s="2" t="s">
        <v>14</v>
      </c>
      <c r="D17" s="2" t="s">
        <v>1</v>
      </c>
      <c r="E17" s="2">
        <v>0.17</v>
      </c>
      <c r="F17" s="1"/>
      <c r="G17" s="6">
        <v>45367</v>
      </c>
      <c r="H17" s="2" t="s">
        <v>31</v>
      </c>
      <c r="I17" s="2" t="s">
        <v>1</v>
      </c>
      <c r="J17" s="2">
        <v>0.46</v>
      </c>
      <c r="K17" s="1"/>
      <c r="L17" s="6">
        <v>45389</v>
      </c>
      <c r="M17" s="2" t="s">
        <v>11</v>
      </c>
      <c r="N17" s="2" t="s">
        <v>30</v>
      </c>
      <c r="O17" s="2">
        <v>0.46</v>
      </c>
    </row>
    <row r="18" spans="1:15" x14ac:dyDescent="0.25">
      <c r="A18" s="6">
        <v>45345</v>
      </c>
      <c r="B18" s="2">
        <v>16</v>
      </c>
      <c r="C18" s="2" t="s">
        <v>15</v>
      </c>
      <c r="D18" s="2" t="s">
        <v>1</v>
      </c>
      <c r="E18" s="2">
        <v>0.16</v>
      </c>
      <c r="F18" s="1"/>
      <c r="G18" s="6">
        <v>45367</v>
      </c>
      <c r="H18" s="2" t="s">
        <v>12</v>
      </c>
      <c r="I18" s="2" t="s">
        <v>1</v>
      </c>
      <c r="J18" s="2">
        <v>0.46</v>
      </c>
      <c r="K18" s="1"/>
      <c r="L18" s="7">
        <v>45345</v>
      </c>
      <c r="M18" s="1" t="s">
        <v>12</v>
      </c>
      <c r="N18" s="1" t="s">
        <v>1</v>
      </c>
      <c r="O18" s="1">
        <v>0.26</v>
      </c>
    </row>
    <row r="19" spans="1:15" x14ac:dyDescent="0.25">
      <c r="A19" s="6">
        <v>45345</v>
      </c>
      <c r="B19" s="2">
        <v>17</v>
      </c>
      <c r="C19" s="2" t="s">
        <v>15</v>
      </c>
      <c r="D19" s="2" t="s">
        <v>30</v>
      </c>
      <c r="E19" s="2">
        <v>0.15</v>
      </c>
      <c r="F19" s="1"/>
      <c r="G19" s="6">
        <v>45367</v>
      </c>
      <c r="H19" s="2" t="s">
        <v>14</v>
      </c>
      <c r="I19" s="2" t="s">
        <v>1</v>
      </c>
      <c r="J19" s="2">
        <v>0.65</v>
      </c>
      <c r="K19" s="1"/>
      <c r="L19" s="7">
        <v>45352</v>
      </c>
      <c r="M19" s="1" t="s">
        <v>12</v>
      </c>
      <c r="N19" s="1" t="s">
        <v>1</v>
      </c>
      <c r="O19" s="1">
        <v>0</v>
      </c>
    </row>
    <row r="20" spans="1:15" x14ac:dyDescent="0.25">
      <c r="A20" s="6">
        <v>45345</v>
      </c>
      <c r="B20" s="2">
        <v>18</v>
      </c>
      <c r="C20" s="2" t="s">
        <v>15</v>
      </c>
      <c r="D20" s="2" t="s">
        <v>0</v>
      </c>
      <c r="E20" s="2">
        <v>0.15</v>
      </c>
      <c r="F20" s="1"/>
      <c r="G20" s="6">
        <v>45367</v>
      </c>
      <c r="H20" s="2" t="s">
        <v>15</v>
      </c>
      <c r="I20" s="2" t="s">
        <v>1</v>
      </c>
      <c r="J20" s="2">
        <v>0.52</v>
      </c>
      <c r="K20" s="1"/>
      <c r="L20" s="7">
        <v>45367</v>
      </c>
      <c r="M20" s="1" t="s">
        <v>12</v>
      </c>
      <c r="N20" s="1" t="s">
        <v>1</v>
      </c>
      <c r="O20" s="1">
        <v>0.46</v>
      </c>
    </row>
    <row r="21" spans="1:15" x14ac:dyDescent="0.25">
      <c r="A21" s="7">
        <v>45352</v>
      </c>
      <c r="B21" s="1">
        <v>1</v>
      </c>
      <c r="C21" s="1" t="s">
        <v>11</v>
      </c>
      <c r="D21" s="1" t="s">
        <v>0</v>
      </c>
      <c r="E21" s="1">
        <v>0.18</v>
      </c>
      <c r="F21" s="4"/>
      <c r="G21" s="6">
        <v>45378</v>
      </c>
      <c r="H21" s="2" t="s">
        <v>11</v>
      </c>
      <c r="I21" s="2" t="s">
        <v>1</v>
      </c>
      <c r="J21" s="2">
        <v>0.78</v>
      </c>
      <c r="K21" s="1"/>
      <c r="L21" s="7">
        <v>45378</v>
      </c>
      <c r="M21" s="1" t="s">
        <v>12</v>
      </c>
      <c r="N21" s="1" t="s">
        <v>1</v>
      </c>
      <c r="O21" s="1">
        <v>1.02</v>
      </c>
    </row>
    <row r="22" spans="1:15" x14ac:dyDescent="0.25">
      <c r="A22" s="7">
        <v>45352</v>
      </c>
      <c r="B22" s="1">
        <v>2</v>
      </c>
      <c r="C22" s="1" t="s">
        <v>11</v>
      </c>
      <c r="D22" s="1" t="s">
        <v>30</v>
      </c>
      <c r="E22" s="1">
        <v>0.14000000000000001</v>
      </c>
      <c r="F22" s="1"/>
      <c r="G22" s="6">
        <v>45378</v>
      </c>
      <c r="H22" s="2" t="s">
        <v>13</v>
      </c>
      <c r="I22" s="2" t="s">
        <v>1</v>
      </c>
      <c r="J22" s="2">
        <v>1.21</v>
      </c>
      <c r="K22" s="1"/>
      <c r="L22" s="7">
        <v>45389</v>
      </c>
      <c r="M22" s="1" t="s">
        <v>12</v>
      </c>
      <c r="N22" s="1" t="s">
        <v>1</v>
      </c>
      <c r="O22" s="1">
        <v>1.31</v>
      </c>
    </row>
    <row r="23" spans="1:15" x14ac:dyDescent="0.25">
      <c r="A23" s="7">
        <v>45352</v>
      </c>
      <c r="B23" s="1">
        <v>3</v>
      </c>
      <c r="C23" s="1" t="s">
        <v>11</v>
      </c>
      <c r="D23" s="1" t="s">
        <v>1</v>
      </c>
      <c r="E23" s="1">
        <v>0.19</v>
      </c>
      <c r="F23" s="1"/>
      <c r="G23" s="6">
        <v>45378</v>
      </c>
      <c r="H23" s="2" t="s">
        <v>31</v>
      </c>
      <c r="I23" s="2" t="s">
        <v>1</v>
      </c>
      <c r="J23" s="2">
        <v>1.42</v>
      </c>
      <c r="K23" s="1"/>
      <c r="L23" s="7">
        <v>45345</v>
      </c>
      <c r="M23" s="1" t="s">
        <v>12</v>
      </c>
      <c r="N23" s="1" t="s">
        <v>0</v>
      </c>
      <c r="O23" s="1">
        <v>0.18</v>
      </c>
    </row>
    <row r="24" spans="1:15" x14ac:dyDescent="0.25">
      <c r="A24" s="7">
        <v>45352</v>
      </c>
      <c r="B24" s="1">
        <v>4</v>
      </c>
      <c r="C24" s="1" t="s">
        <v>13</v>
      </c>
      <c r="D24" s="1" t="s">
        <v>1</v>
      </c>
      <c r="E24" s="1">
        <v>0.19</v>
      </c>
      <c r="F24" s="1"/>
      <c r="G24" s="6">
        <v>45378</v>
      </c>
      <c r="H24" s="2" t="s">
        <v>12</v>
      </c>
      <c r="I24" s="2" t="s">
        <v>1</v>
      </c>
      <c r="J24" s="2">
        <v>1.02</v>
      </c>
      <c r="K24" s="1"/>
      <c r="L24" s="7">
        <v>45352</v>
      </c>
      <c r="M24" s="1" t="s">
        <v>12</v>
      </c>
      <c r="N24" s="1" t="s">
        <v>0</v>
      </c>
      <c r="O24" s="1">
        <v>0.25</v>
      </c>
    </row>
    <row r="25" spans="1:15" x14ac:dyDescent="0.25">
      <c r="A25" s="7">
        <v>45352</v>
      </c>
      <c r="B25" s="1">
        <v>5</v>
      </c>
      <c r="C25" s="1" t="s">
        <v>13</v>
      </c>
      <c r="D25" s="1" t="s">
        <v>30</v>
      </c>
      <c r="E25" s="1">
        <v>0.22</v>
      </c>
      <c r="F25" s="1"/>
      <c r="G25" s="6">
        <v>45378</v>
      </c>
      <c r="H25" s="2" t="s">
        <v>14</v>
      </c>
      <c r="I25" s="2" t="s">
        <v>1</v>
      </c>
      <c r="J25" s="2">
        <v>0.69</v>
      </c>
      <c r="K25" s="1"/>
      <c r="L25" s="7">
        <v>45367</v>
      </c>
      <c r="M25" s="1" t="s">
        <v>12</v>
      </c>
      <c r="N25" s="1" t="s">
        <v>0</v>
      </c>
      <c r="O25" s="1">
        <v>0.41</v>
      </c>
    </row>
    <row r="26" spans="1:15" x14ac:dyDescent="0.25">
      <c r="A26" s="7">
        <v>45352</v>
      </c>
      <c r="B26" s="1">
        <v>6</v>
      </c>
      <c r="C26" s="1" t="s">
        <v>13</v>
      </c>
      <c r="D26" s="1" t="s">
        <v>0</v>
      </c>
      <c r="E26" s="1">
        <v>0.25</v>
      </c>
      <c r="F26" s="1"/>
      <c r="G26" s="6">
        <v>45378</v>
      </c>
      <c r="H26" s="2" t="s">
        <v>15</v>
      </c>
      <c r="I26" s="2" t="s">
        <v>1</v>
      </c>
      <c r="J26" s="2">
        <v>0.93</v>
      </c>
      <c r="K26" s="1"/>
      <c r="L26" s="7">
        <v>45378</v>
      </c>
      <c r="M26" s="1" t="s">
        <v>12</v>
      </c>
      <c r="N26" s="1" t="s">
        <v>0</v>
      </c>
      <c r="O26" s="1">
        <v>1.06</v>
      </c>
    </row>
    <row r="27" spans="1:15" x14ac:dyDescent="0.25">
      <c r="A27" s="7">
        <v>45352</v>
      </c>
      <c r="B27" s="1">
        <v>7</v>
      </c>
      <c r="C27" s="1" t="s">
        <v>31</v>
      </c>
      <c r="D27" s="1" t="s">
        <v>0</v>
      </c>
      <c r="E27" s="1">
        <v>0.24</v>
      </c>
      <c r="F27" s="1"/>
      <c r="G27" s="6">
        <v>45389</v>
      </c>
      <c r="H27" s="2" t="s">
        <v>11</v>
      </c>
      <c r="I27" s="2" t="s">
        <v>1</v>
      </c>
      <c r="J27" s="2">
        <v>0.77</v>
      </c>
      <c r="K27" s="1"/>
      <c r="L27" s="7">
        <v>45389</v>
      </c>
      <c r="M27" s="1" t="s">
        <v>12</v>
      </c>
      <c r="N27" s="1" t="s">
        <v>0</v>
      </c>
      <c r="O27" s="1">
        <v>0.83</v>
      </c>
    </row>
    <row r="28" spans="1:15" x14ac:dyDescent="0.25">
      <c r="A28" s="7">
        <v>45352</v>
      </c>
      <c r="B28" s="1">
        <v>8</v>
      </c>
      <c r="C28" s="1" t="s">
        <v>31</v>
      </c>
      <c r="D28" s="1" t="s">
        <v>30</v>
      </c>
      <c r="E28" s="1">
        <v>0.17</v>
      </c>
      <c r="F28" s="1"/>
      <c r="G28" s="6">
        <v>45389</v>
      </c>
      <c r="H28" s="2" t="s">
        <v>13</v>
      </c>
      <c r="I28" s="2" t="s">
        <v>1</v>
      </c>
      <c r="J28" s="2">
        <v>1.02</v>
      </c>
      <c r="K28" s="1"/>
      <c r="L28" s="7">
        <v>45345</v>
      </c>
      <c r="M28" s="1" t="s">
        <v>12</v>
      </c>
      <c r="N28" s="1" t="s">
        <v>30</v>
      </c>
      <c r="O28" s="1">
        <v>0.19</v>
      </c>
    </row>
    <row r="29" spans="1:15" x14ac:dyDescent="0.25">
      <c r="A29" s="7">
        <v>45352</v>
      </c>
      <c r="B29" s="1">
        <v>9</v>
      </c>
      <c r="C29" s="1" t="s">
        <v>31</v>
      </c>
      <c r="D29" s="1" t="s">
        <v>1</v>
      </c>
      <c r="E29" s="1">
        <v>0.21</v>
      </c>
      <c r="F29" s="1"/>
      <c r="G29" s="6">
        <v>45389</v>
      </c>
      <c r="H29" s="2" t="s">
        <v>31</v>
      </c>
      <c r="I29" s="2" t="s">
        <v>1</v>
      </c>
      <c r="J29" s="2">
        <v>1.0900000000000001</v>
      </c>
      <c r="K29" s="1"/>
      <c r="L29" s="7">
        <v>45352</v>
      </c>
      <c r="M29" s="1" t="s">
        <v>12</v>
      </c>
      <c r="N29" s="1" t="s">
        <v>30</v>
      </c>
      <c r="O29" s="1">
        <v>0.15</v>
      </c>
    </row>
    <row r="30" spans="1:15" x14ac:dyDescent="0.25">
      <c r="A30" s="7">
        <v>45352</v>
      </c>
      <c r="B30" s="1">
        <v>10</v>
      </c>
      <c r="C30" s="1" t="s">
        <v>12</v>
      </c>
      <c r="D30" s="1" t="s">
        <v>1</v>
      </c>
      <c r="E30" s="1">
        <v>0</v>
      </c>
      <c r="F30" s="1"/>
      <c r="G30" s="6">
        <v>45389</v>
      </c>
      <c r="H30" s="2" t="s">
        <v>12</v>
      </c>
      <c r="I30" s="2" t="s">
        <v>1</v>
      </c>
      <c r="J30" s="2">
        <v>1.31</v>
      </c>
      <c r="K30" s="1"/>
      <c r="L30" s="7">
        <v>45367</v>
      </c>
      <c r="M30" s="1" t="s">
        <v>12</v>
      </c>
      <c r="N30" s="1" t="s">
        <v>30</v>
      </c>
      <c r="O30" s="1">
        <v>0.36</v>
      </c>
    </row>
    <row r="31" spans="1:15" x14ac:dyDescent="0.25">
      <c r="A31" s="7">
        <v>45352</v>
      </c>
      <c r="B31" s="1">
        <v>11</v>
      </c>
      <c r="C31" s="1" t="s">
        <v>12</v>
      </c>
      <c r="D31" s="1" t="s">
        <v>30</v>
      </c>
      <c r="E31" s="1">
        <v>0.15</v>
      </c>
      <c r="F31" s="1"/>
      <c r="G31" s="6">
        <v>45389</v>
      </c>
      <c r="H31" s="2" t="s">
        <v>14</v>
      </c>
      <c r="I31" s="2" t="s">
        <v>1</v>
      </c>
      <c r="J31" s="2">
        <v>1.0900000000000001</v>
      </c>
      <c r="K31" s="1"/>
      <c r="L31" s="7">
        <v>45378</v>
      </c>
      <c r="M31" s="1" t="s">
        <v>12</v>
      </c>
      <c r="N31" s="1" t="s">
        <v>30</v>
      </c>
      <c r="O31" s="1">
        <v>0.63</v>
      </c>
    </row>
    <row r="32" spans="1:15" x14ac:dyDescent="0.25">
      <c r="A32" s="7">
        <v>45352</v>
      </c>
      <c r="B32" s="1">
        <v>12</v>
      </c>
      <c r="C32" s="1" t="s">
        <v>12</v>
      </c>
      <c r="D32" s="1" t="s">
        <v>0</v>
      </c>
      <c r="E32" s="1">
        <v>0.25</v>
      </c>
      <c r="F32" s="1"/>
      <c r="G32" s="6">
        <v>45389</v>
      </c>
      <c r="H32" s="2" t="s">
        <v>15</v>
      </c>
      <c r="I32" s="2" t="s">
        <v>1</v>
      </c>
      <c r="J32" s="2">
        <v>0.97</v>
      </c>
      <c r="K32" s="1"/>
      <c r="L32" s="7">
        <v>45389</v>
      </c>
      <c r="M32" s="1" t="s">
        <v>12</v>
      </c>
      <c r="N32" s="1" t="s">
        <v>30</v>
      </c>
      <c r="O32" s="1">
        <v>0.8</v>
      </c>
    </row>
    <row r="33" spans="1:15" x14ac:dyDescent="0.25">
      <c r="A33" s="7">
        <v>45352</v>
      </c>
      <c r="B33" s="1">
        <v>13</v>
      </c>
      <c r="C33" s="1" t="s">
        <v>14</v>
      </c>
      <c r="D33" s="1" t="s">
        <v>0</v>
      </c>
      <c r="E33" s="1">
        <v>0.21</v>
      </c>
      <c r="F33" s="1"/>
      <c r="G33" s="7">
        <v>45345</v>
      </c>
      <c r="H33" s="1" t="s">
        <v>11</v>
      </c>
      <c r="I33" s="1" t="s">
        <v>0</v>
      </c>
      <c r="J33" s="1">
        <v>0.2</v>
      </c>
      <c r="K33" s="1"/>
      <c r="L33" s="6">
        <v>45345</v>
      </c>
      <c r="M33" s="2" t="s">
        <v>31</v>
      </c>
      <c r="N33" s="2" t="s">
        <v>1</v>
      </c>
      <c r="O33" s="2">
        <v>0.23</v>
      </c>
    </row>
    <row r="34" spans="1:15" x14ac:dyDescent="0.25">
      <c r="A34" s="7">
        <v>45352</v>
      </c>
      <c r="B34" s="1">
        <v>14</v>
      </c>
      <c r="C34" s="1" t="s">
        <v>14</v>
      </c>
      <c r="D34" s="1" t="s">
        <v>30</v>
      </c>
      <c r="E34" s="1">
        <v>0.12</v>
      </c>
      <c r="F34" s="1"/>
      <c r="G34" s="7">
        <v>45345</v>
      </c>
      <c r="H34" s="1" t="s">
        <v>13</v>
      </c>
      <c r="I34" s="1" t="s">
        <v>0</v>
      </c>
      <c r="J34" s="1">
        <v>0.27</v>
      </c>
      <c r="K34" s="1"/>
      <c r="L34" s="6">
        <v>45352</v>
      </c>
      <c r="M34" s="2" t="s">
        <v>31</v>
      </c>
      <c r="N34" s="2" t="s">
        <v>1</v>
      </c>
      <c r="O34" s="2">
        <v>0.21</v>
      </c>
    </row>
    <row r="35" spans="1:15" x14ac:dyDescent="0.25">
      <c r="A35" s="7">
        <v>45352</v>
      </c>
      <c r="B35" s="1">
        <v>15</v>
      </c>
      <c r="C35" s="1" t="s">
        <v>14</v>
      </c>
      <c r="D35" s="1" t="s">
        <v>1</v>
      </c>
      <c r="E35" s="1">
        <v>0.16</v>
      </c>
      <c r="F35" s="1"/>
      <c r="G35" s="7">
        <v>45345</v>
      </c>
      <c r="H35" s="1" t="s">
        <v>31</v>
      </c>
      <c r="I35" s="1" t="s">
        <v>0</v>
      </c>
      <c r="J35" s="1">
        <v>0.2</v>
      </c>
      <c r="K35" s="1"/>
      <c r="L35" s="6">
        <v>45367</v>
      </c>
      <c r="M35" s="2" t="s">
        <v>31</v>
      </c>
      <c r="N35" s="2" t="s">
        <v>1</v>
      </c>
      <c r="O35" s="2">
        <v>0.46</v>
      </c>
    </row>
    <row r="36" spans="1:15" x14ac:dyDescent="0.25">
      <c r="A36" s="7">
        <v>45352</v>
      </c>
      <c r="B36" s="1">
        <v>16</v>
      </c>
      <c r="C36" s="1" t="s">
        <v>15</v>
      </c>
      <c r="D36" s="1" t="s">
        <v>1</v>
      </c>
      <c r="E36" s="1">
        <v>0.23</v>
      </c>
      <c r="F36" s="1"/>
      <c r="G36" s="7">
        <v>45345</v>
      </c>
      <c r="H36" s="1" t="s">
        <v>12</v>
      </c>
      <c r="I36" s="1" t="s">
        <v>0</v>
      </c>
      <c r="J36" s="1">
        <v>0.18</v>
      </c>
      <c r="K36" s="1"/>
      <c r="L36" s="6">
        <v>45378</v>
      </c>
      <c r="M36" s="2" t="s">
        <v>31</v>
      </c>
      <c r="N36" s="2" t="s">
        <v>1</v>
      </c>
      <c r="O36" s="2">
        <v>1.42</v>
      </c>
    </row>
    <row r="37" spans="1:15" x14ac:dyDescent="0.25">
      <c r="A37" s="7">
        <v>45352</v>
      </c>
      <c r="B37" s="1">
        <v>17</v>
      </c>
      <c r="C37" s="1" t="s">
        <v>15</v>
      </c>
      <c r="D37" s="1" t="s">
        <v>30</v>
      </c>
      <c r="E37" s="1">
        <v>0.17</v>
      </c>
      <c r="F37" s="1"/>
      <c r="G37" s="7">
        <v>45345</v>
      </c>
      <c r="H37" s="1" t="s">
        <v>14</v>
      </c>
      <c r="I37" s="1" t="s">
        <v>0</v>
      </c>
      <c r="J37" s="1">
        <v>0.17</v>
      </c>
      <c r="K37" s="1"/>
      <c r="L37" s="6">
        <v>45389</v>
      </c>
      <c r="M37" s="2" t="s">
        <v>31</v>
      </c>
      <c r="N37" s="2" t="s">
        <v>1</v>
      </c>
      <c r="O37" s="2">
        <v>1.0900000000000001</v>
      </c>
    </row>
    <row r="38" spans="1:15" x14ac:dyDescent="0.25">
      <c r="A38" s="7">
        <v>45352</v>
      </c>
      <c r="B38" s="1">
        <v>18</v>
      </c>
      <c r="C38" s="1" t="s">
        <v>15</v>
      </c>
      <c r="D38" s="1" t="s">
        <v>0</v>
      </c>
      <c r="E38" s="1">
        <v>0.2</v>
      </c>
      <c r="F38" s="1"/>
      <c r="G38" s="7">
        <v>45345</v>
      </c>
      <c r="H38" s="1" t="s">
        <v>15</v>
      </c>
      <c r="I38" s="1" t="s">
        <v>0</v>
      </c>
      <c r="J38" s="1">
        <v>0.15</v>
      </c>
      <c r="K38" s="1"/>
      <c r="L38" s="6">
        <v>45345</v>
      </c>
      <c r="M38" s="2" t="s">
        <v>31</v>
      </c>
      <c r="N38" s="2" t="s">
        <v>0</v>
      </c>
      <c r="O38" s="2">
        <v>0.2</v>
      </c>
    </row>
    <row r="39" spans="1:15" x14ac:dyDescent="0.25">
      <c r="A39" s="6">
        <v>45367</v>
      </c>
      <c r="B39" s="2">
        <v>1</v>
      </c>
      <c r="C39" s="2" t="s">
        <v>11</v>
      </c>
      <c r="D39" s="2" t="s">
        <v>0</v>
      </c>
      <c r="E39" s="2">
        <v>0.44</v>
      </c>
      <c r="F39" s="4"/>
      <c r="G39" s="7">
        <v>45352</v>
      </c>
      <c r="H39" s="1" t="s">
        <v>11</v>
      </c>
      <c r="I39" s="1" t="s">
        <v>0</v>
      </c>
      <c r="J39" s="1">
        <v>0.18</v>
      </c>
      <c r="K39" s="1"/>
      <c r="L39" s="6">
        <v>45352</v>
      </c>
      <c r="M39" s="2" t="s">
        <v>31</v>
      </c>
      <c r="N39" s="2" t="s">
        <v>0</v>
      </c>
      <c r="O39" s="2">
        <v>0.24</v>
      </c>
    </row>
    <row r="40" spans="1:15" x14ac:dyDescent="0.25">
      <c r="A40" s="6">
        <v>45367</v>
      </c>
      <c r="B40" s="2">
        <v>2</v>
      </c>
      <c r="C40" s="2" t="s">
        <v>11</v>
      </c>
      <c r="D40" s="2" t="s">
        <v>30</v>
      </c>
      <c r="E40" s="2">
        <v>0.11</v>
      </c>
      <c r="G40" s="7">
        <v>45352</v>
      </c>
      <c r="H40" s="1" t="s">
        <v>13</v>
      </c>
      <c r="I40" s="1" t="s">
        <v>0</v>
      </c>
      <c r="J40" s="1">
        <v>0.25</v>
      </c>
      <c r="L40" s="6">
        <v>45367</v>
      </c>
      <c r="M40" s="2" t="s">
        <v>31</v>
      </c>
      <c r="N40" s="2" t="s">
        <v>0</v>
      </c>
      <c r="O40" s="2">
        <v>0.28999999999999998</v>
      </c>
    </row>
    <row r="41" spans="1:15" x14ac:dyDescent="0.25">
      <c r="A41" s="6">
        <v>45367</v>
      </c>
      <c r="B41" s="2">
        <v>3</v>
      </c>
      <c r="C41" s="2" t="s">
        <v>11</v>
      </c>
      <c r="D41" s="2" t="s">
        <v>1</v>
      </c>
      <c r="E41" s="2">
        <v>0.32</v>
      </c>
      <c r="G41" s="7">
        <v>45352</v>
      </c>
      <c r="H41" s="1" t="s">
        <v>31</v>
      </c>
      <c r="I41" s="1" t="s">
        <v>0</v>
      </c>
      <c r="J41" s="1">
        <v>0.24</v>
      </c>
      <c r="L41" s="6">
        <v>45378</v>
      </c>
      <c r="M41" s="2" t="s">
        <v>31</v>
      </c>
      <c r="N41" s="2" t="s">
        <v>0</v>
      </c>
      <c r="O41" s="2">
        <v>1.01</v>
      </c>
    </row>
    <row r="42" spans="1:15" x14ac:dyDescent="0.25">
      <c r="A42" s="6">
        <v>45367</v>
      </c>
      <c r="B42" s="2">
        <v>4</v>
      </c>
      <c r="C42" s="2" t="s">
        <v>13</v>
      </c>
      <c r="D42" s="2" t="s">
        <v>1</v>
      </c>
      <c r="E42" s="2">
        <v>0.36</v>
      </c>
      <c r="G42" s="7">
        <v>45352</v>
      </c>
      <c r="H42" s="1" t="s">
        <v>12</v>
      </c>
      <c r="I42" s="1" t="s">
        <v>0</v>
      </c>
      <c r="J42" s="1">
        <v>0.25</v>
      </c>
      <c r="L42" s="6">
        <v>45389</v>
      </c>
      <c r="M42" s="2" t="s">
        <v>31</v>
      </c>
      <c r="N42" s="2" t="s">
        <v>0</v>
      </c>
      <c r="O42" s="2">
        <v>0.67</v>
      </c>
    </row>
    <row r="43" spans="1:15" x14ac:dyDescent="0.25">
      <c r="A43" s="6">
        <v>45367</v>
      </c>
      <c r="B43" s="2">
        <v>5</v>
      </c>
      <c r="C43" s="2" t="s">
        <v>13</v>
      </c>
      <c r="D43" s="2" t="s">
        <v>30</v>
      </c>
      <c r="E43" s="2">
        <v>0.22</v>
      </c>
      <c r="G43" s="7">
        <v>45352</v>
      </c>
      <c r="H43" s="1" t="s">
        <v>14</v>
      </c>
      <c r="I43" s="1" t="s">
        <v>0</v>
      </c>
      <c r="J43" s="1">
        <v>0.21</v>
      </c>
      <c r="L43" s="6">
        <v>45345</v>
      </c>
      <c r="M43" s="2" t="s">
        <v>31</v>
      </c>
      <c r="N43" s="2" t="s">
        <v>30</v>
      </c>
      <c r="O43" s="2">
        <v>0.24</v>
      </c>
    </row>
    <row r="44" spans="1:15" x14ac:dyDescent="0.25">
      <c r="A44" s="6">
        <v>45367</v>
      </c>
      <c r="B44" s="2">
        <v>6</v>
      </c>
      <c r="C44" s="2" t="s">
        <v>13</v>
      </c>
      <c r="D44" s="2" t="s">
        <v>0</v>
      </c>
      <c r="E44" s="2">
        <v>0.36</v>
      </c>
      <c r="G44" s="7">
        <v>45352</v>
      </c>
      <c r="H44" s="1" t="s">
        <v>15</v>
      </c>
      <c r="I44" s="1" t="s">
        <v>0</v>
      </c>
      <c r="J44" s="1">
        <v>0.2</v>
      </c>
      <c r="L44" s="6">
        <v>45352</v>
      </c>
      <c r="M44" s="2" t="s">
        <v>31</v>
      </c>
      <c r="N44" s="2" t="s">
        <v>30</v>
      </c>
      <c r="O44" s="2">
        <v>0.17</v>
      </c>
    </row>
    <row r="45" spans="1:15" x14ac:dyDescent="0.25">
      <c r="A45" s="6">
        <v>45367</v>
      </c>
      <c r="B45" s="2">
        <v>7</v>
      </c>
      <c r="C45" s="2" t="s">
        <v>31</v>
      </c>
      <c r="D45" s="2" t="s">
        <v>0</v>
      </c>
      <c r="E45" s="2">
        <v>0.28999999999999998</v>
      </c>
      <c r="G45" s="7">
        <v>45367</v>
      </c>
      <c r="H45" s="1" t="s">
        <v>11</v>
      </c>
      <c r="I45" s="1" t="s">
        <v>0</v>
      </c>
      <c r="J45" s="1">
        <v>0.44</v>
      </c>
      <c r="L45" s="6">
        <v>45367</v>
      </c>
      <c r="M45" s="2" t="s">
        <v>31</v>
      </c>
      <c r="N45" s="2" t="s">
        <v>30</v>
      </c>
      <c r="O45" s="2">
        <v>0.38</v>
      </c>
    </row>
    <row r="46" spans="1:15" x14ac:dyDescent="0.25">
      <c r="A46" s="6">
        <v>45367</v>
      </c>
      <c r="B46" s="2">
        <v>8</v>
      </c>
      <c r="C46" s="2" t="s">
        <v>31</v>
      </c>
      <c r="D46" s="2" t="s">
        <v>30</v>
      </c>
      <c r="E46" s="2">
        <v>0.38</v>
      </c>
      <c r="G46" s="7">
        <v>45367</v>
      </c>
      <c r="H46" s="1" t="s">
        <v>13</v>
      </c>
      <c r="I46" s="1" t="s">
        <v>0</v>
      </c>
      <c r="J46" s="1">
        <v>0.36</v>
      </c>
      <c r="L46" s="6">
        <v>45378</v>
      </c>
      <c r="M46" s="2" t="s">
        <v>31</v>
      </c>
      <c r="N46" s="2" t="s">
        <v>30</v>
      </c>
      <c r="O46" s="2">
        <v>1.1599999999999999</v>
      </c>
    </row>
    <row r="47" spans="1:15" x14ac:dyDescent="0.25">
      <c r="A47" s="6">
        <v>45367</v>
      </c>
      <c r="B47" s="2">
        <v>9</v>
      </c>
      <c r="C47" s="2" t="s">
        <v>31</v>
      </c>
      <c r="D47" s="2" t="s">
        <v>1</v>
      </c>
      <c r="E47" s="2">
        <v>0.46</v>
      </c>
      <c r="G47" s="7">
        <v>45367</v>
      </c>
      <c r="H47" s="1" t="s">
        <v>31</v>
      </c>
      <c r="I47" s="1" t="s">
        <v>0</v>
      </c>
      <c r="J47" s="1">
        <v>0.28999999999999998</v>
      </c>
      <c r="L47" s="6">
        <v>45389</v>
      </c>
      <c r="M47" s="2" t="s">
        <v>31</v>
      </c>
      <c r="N47" s="2" t="s">
        <v>30</v>
      </c>
      <c r="O47" s="2">
        <v>0.92</v>
      </c>
    </row>
    <row r="48" spans="1:15" x14ac:dyDescent="0.25">
      <c r="A48" s="6">
        <v>45367</v>
      </c>
      <c r="B48" s="2">
        <v>10</v>
      </c>
      <c r="C48" s="2" t="s">
        <v>12</v>
      </c>
      <c r="D48" s="2" t="s">
        <v>1</v>
      </c>
      <c r="E48" s="2">
        <v>0.46</v>
      </c>
      <c r="G48" s="7">
        <v>45367</v>
      </c>
      <c r="H48" s="1" t="s">
        <v>12</v>
      </c>
      <c r="I48" s="1" t="s">
        <v>0</v>
      </c>
      <c r="J48" s="1">
        <v>0.41</v>
      </c>
      <c r="L48" s="7">
        <v>45345</v>
      </c>
      <c r="M48" s="1" t="s">
        <v>13</v>
      </c>
      <c r="N48" s="1" t="s">
        <v>1</v>
      </c>
      <c r="O48" s="1">
        <v>0.22</v>
      </c>
    </row>
    <row r="49" spans="1:15" x14ac:dyDescent="0.25">
      <c r="A49" s="6">
        <v>45367</v>
      </c>
      <c r="B49" s="2">
        <v>11</v>
      </c>
      <c r="C49" s="2" t="s">
        <v>12</v>
      </c>
      <c r="D49" s="2" t="s">
        <v>30</v>
      </c>
      <c r="E49" s="2">
        <v>0.36</v>
      </c>
      <c r="G49" s="7">
        <v>45367</v>
      </c>
      <c r="H49" s="1" t="s">
        <v>14</v>
      </c>
      <c r="I49" s="1" t="s">
        <v>0</v>
      </c>
      <c r="J49" s="1">
        <v>0.45</v>
      </c>
      <c r="L49" s="7">
        <v>45352</v>
      </c>
      <c r="M49" s="1" t="s">
        <v>13</v>
      </c>
      <c r="N49" s="1" t="s">
        <v>1</v>
      </c>
      <c r="O49" s="1">
        <v>0.19</v>
      </c>
    </row>
    <row r="50" spans="1:15" x14ac:dyDescent="0.25">
      <c r="A50" s="6">
        <v>45367</v>
      </c>
      <c r="B50" s="2">
        <v>12</v>
      </c>
      <c r="C50" s="2" t="s">
        <v>12</v>
      </c>
      <c r="D50" s="2" t="s">
        <v>0</v>
      </c>
      <c r="E50" s="2">
        <v>0.41</v>
      </c>
      <c r="G50" s="7">
        <v>45367</v>
      </c>
      <c r="H50" s="1" t="s">
        <v>15</v>
      </c>
      <c r="I50" s="1" t="s">
        <v>0</v>
      </c>
      <c r="J50" s="1">
        <v>0.52</v>
      </c>
      <c r="L50" s="7">
        <v>45367</v>
      </c>
      <c r="M50" s="1" t="s">
        <v>13</v>
      </c>
      <c r="N50" s="1" t="s">
        <v>1</v>
      </c>
      <c r="O50" s="1">
        <v>0.36</v>
      </c>
    </row>
    <row r="51" spans="1:15" x14ac:dyDescent="0.25">
      <c r="A51" s="6">
        <v>45367</v>
      </c>
      <c r="B51" s="2">
        <v>13</v>
      </c>
      <c r="C51" s="2" t="s">
        <v>14</v>
      </c>
      <c r="D51" s="2" t="s">
        <v>0</v>
      </c>
      <c r="E51" s="2">
        <v>0.45</v>
      </c>
      <c r="G51" s="7">
        <v>45378</v>
      </c>
      <c r="H51" s="1" t="s">
        <v>11</v>
      </c>
      <c r="I51" s="1" t="s">
        <v>0</v>
      </c>
      <c r="J51" s="1">
        <v>0.84</v>
      </c>
      <c r="L51" s="7">
        <v>45378</v>
      </c>
      <c r="M51" s="1" t="s">
        <v>13</v>
      </c>
      <c r="N51" s="1" t="s">
        <v>1</v>
      </c>
      <c r="O51" s="1">
        <v>1.21</v>
      </c>
    </row>
    <row r="52" spans="1:15" x14ac:dyDescent="0.25">
      <c r="A52" s="6">
        <v>45367</v>
      </c>
      <c r="B52" s="2">
        <v>14</v>
      </c>
      <c r="C52" s="2" t="s">
        <v>14</v>
      </c>
      <c r="D52" s="2" t="s">
        <v>30</v>
      </c>
      <c r="E52" s="2">
        <v>0.36</v>
      </c>
      <c r="G52" s="7">
        <v>45378</v>
      </c>
      <c r="H52" s="1" t="s">
        <v>13</v>
      </c>
      <c r="I52" s="1" t="s">
        <v>0</v>
      </c>
      <c r="J52" s="1">
        <v>1.18</v>
      </c>
      <c r="L52" s="7">
        <v>45389</v>
      </c>
      <c r="M52" s="1" t="s">
        <v>13</v>
      </c>
      <c r="N52" s="1" t="s">
        <v>1</v>
      </c>
      <c r="O52" s="1">
        <v>1.02</v>
      </c>
    </row>
    <row r="53" spans="1:15" x14ac:dyDescent="0.25">
      <c r="A53" s="6">
        <v>45367</v>
      </c>
      <c r="B53" s="2">
        <v>15</v>
      </c>
      <c r="C53" s="2" t="s">
        <v>14</v>
      </c>
      <c r="D53" s="2" t="s">
        <v>1</v>
      </c>
      <c r="E53" s="2">
        <v>0.65</v>
      </c>
      <c r="G53" s="7">
        <v>45378</v>
      </c>
      <c r="H53" s="1" t="s">
        <v>31</v>
      </c>
      <c r="I53" s="1" t="s">
        <v>0</v>
      </c>
      <c r="J53" s="1">
        <v>1.01</v>
      </c>
      <c r="L53" s="7">
        <v>45345</v>
      </c>
      <c r="M53" s="1" t="s">
        <v>13</v>
      </c>
      <c r="N53" s="1" t="s">
        <v>0</v>
      </c>
      <c r="O53" s="1">
        <v>0.27</v>
      </c>
    </row>
    <row r="54" spans="1:15" x14ac:dyDescent="0.25">
      <c r="A54" s="6">
        <v>45367</v>
      </c>
      <c r="B54" s="2">
        <v>16</v>
      </c>
      <c r="C54" s="2" t="s">
        <v>15</v>
      </c>
      <c r="D54" s="2" t="s">
        <v>1</v>
      </c>
      <c r="E54" s="2">
        <v>0.52</v>
      </c>
      <c r="G54" s="7">
        <v>45378</v>
      </c>
      <c r="H54" s="1" t="s">
        <v>12</v>
      </c>
      <c r="I54" s="1" t="s">
        <v>0</v>
      </c>
      <c r="J54" s="1">
        <v>1.06</v>
      </c>
      <c r="L54" s="7">
        <v>45352</v>
      </c>
      <c r="M54" s="1" t="s">
        <v>13</v>
      </c>
      <c r="N54" s="1" t="s">
        <v>0</v>
      </c>
      <c r="O54" s="1">
        <v>0.25</v>
      </c>
    </row>
    <row r="55" spans="1:15" x14ac:dyDescent="0.25">
      <c r="A55" s="6">
        <v>45367</v>
      </c>
      <c r="B55" s="2">
        <v>17</v>
      </c>
      <c r="C55" s="2" t="s">
        <v>15</v>
      </c>
      <c r="D55" s="2" t="s">
        <v>30</v>
      </c>
      <c r="E55" s="2">
        <v>0.48</v>
      </c>
      <c r="G55" s="7">
        <v>45378</v>
      </c>
      <c r="H55" s="1" t="s">
        <v>14</v>
      </c>
      <c r="I55" s="1" t="s">
        <v>0</v>
      </c>
      <c r="J55" s="1">
        <v>0.81</v>
      </c>
      <c r="L55" s="7">
        <v>45367</v>
      </c>
      <c r="M55" s="1" t="s">
        <v>13</v>
      </c>
      <c r="N55" s="1" t="s">
        <v>0</v>
      </c>
      <c r="O55" s="1">
        <v>0.36</v>
      </c>
    </row>
    <row r="56" spans="1:15" x14ac:dyDescent="0.25">
      <c r="A56" s="6">
        <v>45367</v>
      </c>
      <c r="B56" s="2">
        <v>18</v>
      </c>
      <c r="C56" s="2" t="s">
        <v>15</v>
      </c>
      <c r="D56" s="2" t="s">
        <v>0</v>
      </c>
      <c r="E56" s="2">
        <v>0.52</v>
      </c>
      <c r="G56" s="7">
        <v>45378</v>
      </c>
      <c r="H56" s="1" t="s">
        <v>15</v>
      </c>
      <c r="I56" s="1" t="s">
        <v>0</v>
      </c>
      <c r="J56" s="1">
        <v>0.79</v>
      </c>
      <c r="L56" s="7">
        <v>45378</v>
      </c>
      <c r="M56" s="1" t="s">
        <v>13</v>
      </c>
      <c r="N56" s="1" t="s">
        <v>0</v>
      </c>
      <c r="O56" s="1">
        <v>1.18</v>
      </c>
    </row>
    <row r="57" spans="1:15" x14ac:dyDescent="0.25">
      <c r="A57" s="7">
        <v>45378</v>
      </c>
      <c r="B57" s="1">
        <v>1</v>
      </c>
      <c r="C57" s="1" t="s">
        <v>11</v>
      </c>
      <c r="D57" s="1" t="s">
        <v>0</v>
      </c>
      <c r="E57" s="1">
        <v>0.84</v>
      </c>
      <c r="F57" s="4"/>
      <c r="G57" s="7">
        <v>45389</v>
      </c>
      <c r="H57" s="1" t="s">
        <v>11</v>
      </c>
      <c r="I57" s="1" t="s">
        <v>0</v>
      </c>
      <c r="J57" s="1">
        <v>0.43</v>
      </c>
      <c r="L57" s="7">
        <v>45389</v>
      </c>
      <c r="M57" s="1" t="s">
        <v>13</v>
      </c>
      <c r="N57" s="1" t="s">
        <v>0</v>
      </c>
      <c r="O57" s="1">
        <v>0.84</v>
      </c>
    </row>
    <row r="58" spans="1:15" x14ac:dyDescent="0.25">
      <c r="A58" s="7">
        <v>45378</v>
      </c>
      <c r="B58" s="1">
        <v>2</v>
      </c>
      <c r="C58" s="1" t="s">
        <v>11</v>
      </c>
      <c r="D58" s="1" t="s">
        <v>30</v>
      </c>
      <c r="E58" s="1">
        <v>0.5</v>
      </c>
      <c r="G58" s="7">
        <v>45389</v>
      </c>
      <c r="H58" s="1" t="s">
        <v>13</v>
      </c>
      <c r="I58" s="1" t="s">
        <v>0</v>
      </c>
      <c r="J58" s="1">
        <v>0.84</v>
      </c>
      <c r="L58" s="7">
        <v>45345</v>
      </c>
      <c r="M58" s="1" t="s">
        <v>13</v>
      </c>
      <c r="N58" s="1" t="s">
        <v>30</v>
      </c>
      <c r="O58" s="1">
        <v>0.21</v>
      </c>
    </row>
    <row r="59" spans="1:15" x14ac:dyDescent="0.25">
      <c r="A59" s="7">
        <v>45378</v>
      </c>
      <c r="B59" s="1">
        <v>3</v>
      </c>
      <c r="C59" s="1" t="s">
        <v>11</v>
      </c>
      <c r="D59" s="1" t="s">
        <v>1</v>
      </c>
      <c r="E59" s="1">
        <v>0.78</v>
      </c>
      <c r="G59" s="7">
        <v>45389</v>
      </c>
      <c r="H59" s="1" t="s">
        <v>31</v>
      </c>
      <c r="I59" s="1" t="s">
        <v>0</v>
      </c>
      <c r="J59" s="1">
        <v>0.67</v>
      </c>
      <c r="L59" s="7">
        <v>45352</v>
      </c>
      <c r="M59" s="1" t="s">
        <v>13</v>
      </c>
      <c r="N59" s="1" t="s">
        <v>30</v>
      </c>
      <c r="O59" s="1">
        <v>0.22</v>
      </c>
    </row>
    <row r="60" spans="1:15" x14ac:dyDescent="0.25">
      <c r="A60" s="7">
        <v>45378</v>
      </c>
      <c r="B60" s="1">
        <v>4</v>
      </c>
      <c r="C60" s="1" t="s">
        <v>13</v>
      </c>
      <c r="D60" s="1" t="s">
        <v>1</v>
      </c>
      <c r="E60" s="1">
        <v>1.21</v>
      </c>
      <c r="G60" s="7">
        <v>45389</v>
      </c>
      <c r="H60" s="1" t="s">
        <v>12</v>
      </c>
      <c r="I60" s="1" t="s">
        <v>0</v>
      </c>
      <c r="J60" s="1">
        <v>0.83</v>
      </c>
      <c r="L60" s="7">
        <v>45367</v>
      </c>
      <c r="M60" s="1" t="s">
        <v>13</v>
      </c>
      <c r="N60" s="1" t="s">
        <v>30</v>
      </c>
      <c r="O60" s="1">
        <v>0.22</v>
      </c>
    </row>
    <row r="61" spans="1:15" x14ac:dyDescent="0.25">
      <c r="A61" s="7">
        <v>45378</v>
      </c>
      <c r="B61" s="1">
        <v>5</v>
      </c>
      <c r="C61" s="1" t="s">
        <v>13</v>
      </c>
      <c r="D61" s="1" t="s">
        <v>30</v>
      </c>
      <c r="E61" s="1">
        <v>0.93</v>
      </c>
      <c r="G61" s="7">
        <v>45389</v>
      </c>
      <c r="H61" s="1" t="s">
        <v>14</v>
      </c>
      <c r="I61" s="1" t="s">
        <v>0</v>
      </c>
      <c r="J61" s="1">
        <v>0.69</v>
      </c>
      <c r="L61" s="7">
        <v>45378</v>
      </c>
      <c r="M61" s="1" t="s">
        <v>13</v>
      </c>
      <c r="N61" s="1" t="s">
        <v>30</v>
      </c>
      <c r="O61" s="1">
        <v>0.93</v>
      </c>
    </row>
    <row r="62" spans="1:15" x14ac:dyDescent="0.25">
      <c r="A62" s="7">
        <v>45378</v>
      </c>
      <c r="B62" s="1">
        <v>6</v>
      </c>
      <c r="C62" s="1" t="s">
        <v>13</v>
      </c>
      <c r="D62" s="1" t="s">
        <v>0</v>
      </c>
      <c r="E62" s="1">
        <v>1.18</v>
      </c>
      <c r="G62" s="7">
        <v>45389</v>
      </c>
      <c r="H62" s="1" t="s">
        <v>15</v>
      </c>
      <c r="I62" s="1" t="s">
        <v>0</v>
      </c>
      <c r="J62" s="1">
        <v>0.88</v>
      </c>
      <c r="L62" s="7">
        <v>45389</v>
      </c>
      <c r="M62" s="1" t="s">
        <v>13</v>
      </c>
      <c r="N62" s="1" t="s">
        <v>30</v>
      </c>
      <c r="O62" s="1">
        <v>0.91</v>
      </c>
    </row>
    <row r="63" spans="1:15" x14ac:dyDescent="0.25">
      <c r="A63" s="7">
        <v>45378</v>
      </c>
      <c r="B63" s="1">
        <v>7</v>
      </c>
      <c r="C63" s="1" t="s">
        <v>31</v>
      </c>
      <c r="D63" s="1" t="s">
        <v>0</v>
      </c>
      <c r="E63" s="1">
        <v>1.01</v>
      </c>
      <c r="G63" s="6">
        <v>45345</v>
      </c>
      <c r="H63" s="2" t="s">
        <v>11</v>
      </c>
      <c r="I63" s="2" t="s">
        <v>30</v>
      </c>
      <c r="J63" s="2">
        <v>0.17</v>
      </c>
      <c r="L63" s="6">
        <v>45345</v>
      </c>
      <c r="M63" s="2" t="s">
        <v>14</v>
      </c>
      <c r="N63" s="2" t="s">
        <v>1</v>
      </c>
      <c r="O63" s="2">
        <v>0.17</v>
      </c>
    </row>
    <row r="64" spans="1:15" x14ac:dyDescent="0.25">
      <c r="A64" s="7">
        <v>45378</v>
      </c>
      <c r="B64" s="1">
        <v>8</v>
      </c>
      <c r="C64" s="1" t="s">
        <v>31</v>
      </c>
      <c r="D64" s="1" t="s">
        <v>30</v>
      </c>
      <c r="E64" s="1">
        <v>1.1599999999999999</v>
      </c>
      <c r="G64" s="6">
        <v>45345</v>
      </c>
      <c r="H64" s="2" t="s">
        <v>13</v>
      </c>
      <c r="I64" s="2" t="s">
        <v>30</v>
      </c>
      <c r="J64" s="2">
        <v>0.21</v>
      </c>
      <c r="L64" s="6">
        <v>45352</v>
      </c>
      <c r="M64" s="2" t="s">
        <v>14</v>
      </c>
      <c r="N64" s="2" t="s">
        <v>1</v>
      </c>
      <c r="O64" s="2">
        <v>0.16</v>
      </c>
    </row>
    <row r="65" spans="1:15" x14ac:dyDescent="0.25">
      <c r="A65" s="7">
        <v>45378</v>
      </c>
      <c r="B65" s="1">
        <v>9</v>
      </c>
      <c r="C65" s="1" t="s">
        <v>31</v>
      </c>
      <c r="D65" s="1" t="s">
        <v>1</v>
      </c>
      <c r="E65" s="1">
        <v>1.42</v>
      </c>
      <c r="G65" s="6">
        <v>45345</v>
      </c>
      <c r="H65" s="2" t="s">
        <v>31</v>
      </c>
      <c r="I65" s="2" t="s">
        <v>30</v>
      </c>
      <c r="J65" s="2">
        <v>0.24</v>
      </c>
      <c r="L65" s="6">
        <v>45367</v>
      </c>
      <c r="M65" s="2" t="s">
        <v>14</v>
      </c>
      <c r="N65" s="2" t="s">
        <v>1</v>
      </c>
      <c r="O65" s="2">
        <v>0.65</v>
      </c>
    </row>
    <row r="66" spans="1:15" x14ac:dyDescent="0.25">
      <c r="A66" s="7">
        <v>45378</v>
      </c>
      <c r="B66" s="1">
        <v>10</v>
      </c>
      <c r="C66" s="1" t="s">
        <v>12</v>
      </c>
      <c r="D66" s="1" t="s">
        <v>1</v>
      </c>
      <c r="E66" s="1">
        <v>1.02</v>
      </c>
      <c r="G66" s="6">
        <v>45345</v>
      </c>
      <c r="H66" s="2" t="s">
        <v>12</v>
      </c>
      <c r="I66" s="2" t="s">
        <v>30</v>
      </c>
      <c r="J66" s="2">
        <v>0.19</v>
      </c>
      <c r="L66" s="6">
        <v>45378</v>
      </c>
      <c r="M66" s="2" t="s">
        <v>14</v>
      </c>
      <c r="N66" s="2" t="s">
        <v>1</v>
      </c>
      <c r="O66" s="2">
        <v>0.69</v>
      </c>
    </row>
    <row r="67" spans="1:15" x14ac:dyDescent="0.25">
      <c r="A67" s="7">
        <v>45378</v>
      </c>
      <c r="B67" s="1">
        <v>11</v>
      </c>
      <c r="C67" s="1" t="s">
        <v>12</v>
      </c>
      <c r="D67" s="1" t="s">
        <v>30</v>
      </c>
      <c r="E67" s="1">
        <v>0.63</v>
      </c>
      <c r="G67" s="6">
        <v>45345</v>
      </c>
      <c r="H67" s="2" t="s">
        <v>14</v>
      </c>
      <c r="I67" s="2" t="s">
        <v>30</v>
      </c>
      <c r="J67" s="2">
        <v>0.15</v>
      </c>
      <c r="L67" s="6">
        <v>45389</v>
      </c>
      <c r="M67" s="2" t="s">
        <v>14</v>
      </c>
      <c r="N67" s="2" t="s">
        <v>1</v>
      </c>
      <c r="O67" s="2">
        <v>1.0900000000000001</v>
      </c>
    </row>
    <row r="68" spans="1:15" x14ac:dyDescent="0.25">
      <c r="A68" s="7">
        <v>45378</v>
      </c>
      <c r="B68" s="1">
        <v>12</v>
      </c>
      <c r="C68" s="1" t="s">
        <v>12</v>
      </c>
      <c r="D68" s="1" t="s">
        <v>0</v>
      </c>
      <c r="E68" s="1">
        <v>1.06</v>
      </c>
      <c r="G68" s="6">
        <v>45345</v>
      </c>
      <c r="H68" s="2" t="s">
        <v>15</v>
      </c>
      <c r="I68" s="2" t="s">
        <v>30</v>
      </c>
      <c r="J68" s="2">
        <v>0.15</v>
      </c>
      <c r="L68" s="6">
        <v>45345</v>
      </c>
      <c r="M68" s="2" t="s">
        <v>14</v>
      </c>
      <c r="N68" s="2" t="s">
        <v>0</v>
      </c>
      <c r="O68" s="2">
        <v>0.17</v>
      </c>
    </row>
    <row r="69" spans="1:15" x14ac:dyDescent="0.25">
      <c r="A69" s="7">
        <v>45378</v>
      </c>
      <c r="B69" s="1">
        <v>13</v>
      </c>
      <c r="C69" s="1" t="s">
        <v>14</v>
      </c>
      <c r="D69" s="1" t="s">
        <v>0</v>
      </c>
      <c r="E69" s="1">
        <v>0.81</v>
      </c>
      <c r="G69" s="6">
        <v>45352</v>
      </c>
      <c r="H69" s="2" t="s">
        <v>11</v>
      </c>
      <c r="I69" s="2" t="s">
        <v>30</v>
      </c>
      <c r="J69" s="2">
        <v>0.14000000000000001</v>
      </c>
      <c r="L69" s="6">
        <v>45352</v>
      </c>
      <c r="M69" s="2" t="s">
        <v>14</v>
      </c>
      <c r="N69" s="2" t="s">
        <v>0</v>
      </c>
      <c r="O69" s="2">
        <v>0.21</v>
      </c>
    </row>
    <row r="70" spans="1:15" x14ac:dyDescent="0.25">
      <c r="A70" s="7">
        <v>45378</v>
      </c>
      <c r="B70" s="1">
        <v>14</v>
      </c>
      <c r="C70" s="1" t="s">
        <v>14</v>
      </c>
      <c r="D70" s="1" t="s">
        <v>30</v>
      </c>
      <c r="E70" s="1">
        <v>0.64</v>
      </c>
      <c r="G70" s="6">
        <v>45352</v>
      </c>
      <c r="H70" s="2" t="s">
        <v>13</v>
      </c>
      <c r="I70" s="2" t="s">
        <v>30</v>
      </c>
      <c r="J70" s="2">
        <v>0.22</v>
      </c>
      <c r="L70" s="6">
        <v>45367</v>
      </c>
      <c r="M70" s="2" t="s">
        <v>14</v>
      </c>
      <c r="N70" s="2" t="s">
        <v>0</v>
      </c>
      <c r="O70" s="2">
        <v>0.45</v>
      </c>
    </row>
    <row r="71" spans="1:15" x14ac:dyDescent="0.25">
      <c r="A71" s="7">
        <v>45378</v>
      </c>
      <c r="B71" s="1">
        <v>15</v>
      </c>
      <c r="C71" s="1" t="s">
        <v>14</v>
      </c>
      <c r="D71" s="1" t="s">
        <v>1</v>
      </c>
      <c r="E71" s="1">
        <v>0.69</v>
      </c>
      <c r="G71" s="6">
        <v>45352</v>
      </c>
      <c r="H71" s="2" t="s">
        <v>31</v>
      </c>
      <c r="I71" s="2" t="s">
        <v>30</v>
      </c>
      <c r="J71" s="2">
        <v>0.17</v>
      </c>
      <c r="L71" s="6">
        <v>45378</v>
      </c>
      <c r="M71" s="2" t="s">
        <v>14</v>
      </c>
      <c r="N71" s="2" t="s">
        <v>0</v>
      </c>
      <c r="O71" s="2">
        <v>0.81</v>
      </c>
    </row>
    <row r="72" spans="1:15" x14ac:dyDescent="0.25">
      <c r="A72" s="7">
        <v>45378</v>
      </c>
      <c r="B72" s="1">
        <v>16</v>
      </c>
      <c r="C72" s="1" t="s">
        <v>15</v>
      </c>
      <c r="D72" s="1" t="s">
        <v>1</v>
      </c>
      <c r="E72" s="1">
        <v>0.93</v>
      </c>
      <c r="G72" s="6">
        <v>45352</v>
      </c>
      <c r="H72" s="2" t="s">
        <v>12</v>
      </c>
      <c r="I72" s="2" t="s">
        <v>30</v>
      </c>
      <c r="J72" s="2">
        <v>0.15</v>
      </c>
      <c r="L72" s="6">
        <v>45389</v>
      </c>
      <c r="M72" s="2" t="s">
        <v>14</v>
      </c>
      <c r="N72" s="2" t="s">
        <v>0</v>
      </c>
      <c r="O72" s="2">
        <v>0.69</v>
      </c>
    </row>
    <row r="73" spans="1:15" x14ac:dyDescent="0.25">
      <c r="A73" s="7">
        <v>45378</v>
      </c>
      <c r="B73" s="1">
        <v>17</v>
      </c>
      <c r="C73" s="1" t="s">
        <v>15</v>
      </c>
      <c r="D73" s="1" t="s">
        <v>30</v>
      </c>
      <c r="E73" s="1">
        <v>0.81</v>
      </c>
      <c r="G73" s="6">
        <v>45352</v>
      </c>
      <c r="H73" s="2" t="s">
        <v>14</v>
      </c>
      <c r="I73" s="2" t="s">
        <v>30</v>
      </c>
      <c r="J73" s="2">
        <v>0.12</v>
      </c>
      <c r="L73" s="6">
        <v>45345</v>
      </c>
      <c r="M73" s="2" t="s">
        <v>14</v>
      </c>
      <c r="N73" s="2" t="s">
        <v>30</v>
      </c>
      <c r="O73" s="2">
        <v>0.15</v>
      </c>
    </row>
    <row r="74" spans="1:15" x14ac:dyDescent="0.25">
      <c r="A74" s="7">
        <v>45378</v>
      </c>
      <c r="B74" s="1">
        <v>18</v>
      </c>
      <c r="C74" s="1" t="s">
        <v>15</v>
      </c>
      <c r="D74" s="1" t="s">
        <v>0</v>
      </c>
      <c r="E74" s="1">
        <v>0.79</v>
      </c>
      <c r="G74" s="6">
        <v>45352</v>
      </c>
      <c r="H74" s="2" t="s">
        <v>15</v>
      </c>
      <c r="I74" s="2" t="s">
        <v>30</v>
      </c>
      <c r="J74" s="2">
        <v>0.17</v>
      </c>
      <c r="L74" s="6">
        <v>45352</v>
      </c>
      <c r="M74" s="2" t="s">
        <v>14</v>
      </c>
      <c r="N74" s="2" t="s">
        <v>30</v>
      </c>
      <c r="O74" s="2">
        <v>0.12</v>
      </c>
    </row>
    <row r="75" spans="1:15" x14ac:dyDescent="0.25">
      <c r="A75" s="6">
        <v>45389</v>
      </c>
      <c r="B75" s="2">
        <v>1</v>
      </c>
      <c r="C75" s="2" t="s">
        <v>11</v>
      </c>
      <c r="D75" s="2" t="s">
        <v>0</v>
      </c>
      <c r="E75" s="2">
        <v>0.43</v>
      </c>
      <c r="F75" s="4"/>
      <c r="G75" s="6">
        <v>45367</v>
      </c>
      <c r="H75" s="2" t="s">
        <v>11</v>
      </c>
      <c r="I75" s="2" t="s">
        <v>30</v>
      </c>
      <c r="J75" s="2">
        <v>0.11</v>
      </c>
      <c r="L75" s="6">
        <v>45367</v>
      </c>
      <c r="M75" s="2" t="s">
        <v>14</v>
      </c>
      <c r="N75" s="2" t="s">
        <v>30</v>
      </c>
      <c r="O75" s="2">
        <v>0.36</v>
      </c>
    </row>
    <row r="76" spans="1:15" x14ac:dyDescent="0.25">
      <c r="A76" s="6">
        <v>45389</v>
      </c>
      <c r="B76" s="2">
        <v>2</v>
      </c>
      <c r="C76" s="2" t="s">
        <v>11</v>
      </c>
      <c r="D76" s="2" t="s">
        <v>30</v>
      </c>
      <c r="E76" s="2">
        <v>0.46</v>
      </c>
      <c r="G76" s="6">
        <v>45367</v>
      </c>
      <c r="H76" s="2" t="s">
        <v>13</v>
      </c>
      <c r="I76" s="2" t="s">
        <v>30</v>
      </c>
      <c r="J76" s="2">
        <v>0.22</v>
      </c>
      <c r="L76" s="6">
        <v>45378</v>
      </c>
      <c r="M76" s="2" t="s">
        <v>14</v>
      </c>
      <c r="N76" s="2" t="s">
        <v>30</v>
      </c>
      <c r="O76" s="2">
        <v>0.64</v>
      </c>
    </row>
    <row r="77" spans="1:15" x14ac:dyDescent="0.25">
      <c r="A77" s="6">
        <v>45389</v>
      </c>
      <c r="B77" s="2">
        <v>3</v>
      </c>
      <c r="C77" s="2" t="s">
        <v>11</v>
      </c>
      <c r="D77" s="2" t="s">
        <v>1</v>
      </c>
      <c r="E77" s="2">
        <v>0.77</v>
      </c>
      <c r="G77" s="6">
        <v>45367</v>
      </c>
      <c r="H77" s="2" t="s">
        <v>31</v>
      </c>
      <c r="I77" s="2" t="s">
        <v>30</v>
      </c>
      <c r="J77" s="2">
        <v>0.38</v>
      </c>
      <c r="L77" s="6">
        <v>45389</v>
      </c>
      <c r="M77" s="2" t="s">
        <v>14</v>
      </c>
      <c r="N77" s="2" t="s">
        <v>30</v>
      </c>
      <c r="O77" s="2">
        <v>0.54</v>
      </c>
    </row>
    <row r="78" spans="1:15" x14ac:dyDescent="0.25">
      <c r="A78" s="6">
        <v>45389</v>
      </c>
      <c r="B78" s="2">
        <v>4</v>
      </c>
      <c r="C78" s="2" t="s">
        <v>13</v>
      </c>
      <c r="D78" s="2" t="s">
        <v>1</v>
      </c>
      <c r="E78" s="2">
        <v>1.02</v>
      </c>
      <c r="G78" s="6">
        <v>45367</v>
      </c>
      <c r="H78" s="2" t="s">
        <v>12</v>
      </c>
      <c r="I78" s="2" t="s">
        <v>30</v>
      </c>
      <c r="J78" s="2">
        <v>0.36</v>
      </c>
      <c r="L78" s="7">
        <v>45345</v>
      </c>
      <c r="M78" s="1" t="s">
        <v>15</v>
      </c>
      <c r="N78" s="1" t="s">
        <v>1</v>
      </c>
      <c r="O78" s="1">
        <v>0.16</v>
      </c>
    </row>
    <row r="79" spans="1:15" x14ac:dyDescent="0.25">
      <c r="A79" s="6">
        <v>45389</v>
      </c>
      <c r="B79" s="2">
        <v>5</v>
      </c>
      <c r="C79" s="2" t="s">
        <v>13</v>
      </c>
      <c r="D79" s="2" t="s">
        <v>30</v>
      </c>
      <c r="E79" s="2">
        <v>0.91</v>
      </c>
      <c r="G79" s="6">
        <v>45367</v>
      </c>
      <c r="H79" s="2" t="s">
        <v>14</v>
      </c>
      <c r="I79" s="2" t="s">
        <v>30</v>
      </c>
      <c r="J79" s="2">
        <v>0.36</v>
      </c>
      <c r="L79" s="7">
        <v>45352</v>
      </c>
      <c r="M79" s="1" t="s">
        <v>15</v>
      </c>
      <c r="N79" s="1" t="s">
        <v>1</v>
      </c>
      <c r="O79" s="1">
        <v>0.23</v>
      </c>
    </row>
    <row r="80" spans="1:15" x14ac:dyDescent="0.25">
      <c r="A80" s="6">
        <v>45389</v>
      </c>
      <c r="B80" s="2">
        <v>6</v>
      </c>
      <c r="C80" s="2" t="s">
        <v>13</v>
      </c>
      <c r="D80" s="2" t="s">
        <v>0</v>
      </c>
      <c r="E80" s="2">
        <v>0.84</v>
      </c>
      <c r="G80" s="6">
        <v>45367</v>
      </c>
      <c r="H80" s="2" t="s">
        <v>15</v>
      </c>
      <c r="I80" s="2" t="s">
        <v>30</v>
      </c>
      <c r="J80" s="2">
        <v>0.48</v>
      </c>
      <c r="L80" s="7">
        <v>45367</v>
      </c>
      <c r="M80" s="1" t="s">
        <v>15</v>
      </c>
      <c r="N80" s="1" t="s">
        <v>1</v>
      </c>
      <c r="O80" s="1">
        <v>0.52</v>
      </c>
    </row>
    <row r="81" spans="1:15" x14ac:dyDescent="0.25">
      <c r="A81" s="6">
        <v>45389</v>
      </c>
      <c r="B81" s="2">
        <v>7</v>
      </c>
      <c r="C81" s="2" t="s">
        <v>31</v>
      </c>
      <c r="D81" s="2" t="s">
        <v>0</v>
      </c>
      <c r="E81" s="2">
        <v>0.67</v>
      </c>
      <c r="G81" s="6">
        <v>45378</v>
      </c>
      <c r="H81" s="2" t="s">
        <v>11</v>
      </c>
      <c r="I81" s="2" t="s">
        <v>30</v>
      </c>
      <c r="J81" s="2">
        <v>0.5</v>
      </c>
      <c r="L81" s="7">
        <v>45378</v>
      </c>
      <c r="M81" s="1" t="s">
        <v>15</v>
      </c>
      <c r="N81" s="1" t="s">
        <v>1</v>
      </c>
      <c r="O81" s="1">
        <v>0.93</v>
      </c>
    </row>
    <row r="82" spans="1:15" x14ac:dyDescent="0.25">
      <c r="A82" s="6">
        <v>45389</v>
      </c>
      <c r="B82" s="2">
        <v>8</v>
      </c>
      <c r="C82" s="2" t="s">
        <v>31</v>
      </c>
      <c r="D82" s="2" t="s">
        <v>30</v>
      </c>
      <c r="E82" s="2">
        <v>0.92</v>
      </c>
      <c r="G82" s="6">
        <v>45378</v>
      </c>
      <c r="H82" s="2" t="s">
        <v>13</v>
      </c>
      <c r="I82" s="2" t="s">
        <v>30</v>
      </c>
      <c r="J82" s="2">
        <v>0.93</v>
      </c>
      <c r="L82" s="7">
        <v>45389</v>
      </c>
      <c r="M82" s="1" t="s">
        <v>15</v>
      </c>
      <c r="N82" s="1" t="s">
        <v>1</v>
      </c>
      <c r="O82" s="1">
        <v>0.97</v>
      </c>
    </row>
    <row r="83" spans="1:15" x14ac:dyDescent="0.25">
      <c r="A83" s="6">
        <v>45389</v>
      </c>
      <c r="B83" s="2">
        <v>9</v>
      </c>
      <c r="C83" s="2" t="s">
        <v>31</v>
      </c>
      <c r="D83" s="2" t="s">
        <v>1</v>
      </c>
      <c r="E83" s="2">
        <v>1.0900000000000001</v>
      </c>
      <c r="G83" s="6">
        <v>45378</v>
      </c>
      <c r="H83" s="2" t="s">
        <v>31</v>
      </c>
      <c r="I83" s="2" t="s">
        <v>30</v>
      </c>
      <c r="J83" s="2">
        <v>1.1599999999999999</v>
      </c>
      <c r="L83" s="7">
        <v>45345</v>
      </c>
      <c r="M83" s="1" t="s">
        <v>15</v>
      </c>
      <c r="N83" s="1" t="s">
        <v>0</v>
      </c>
      <c r="O83" s="1">
        <v>0.15</v>
      </c>
    </row>
    <row r="84" spans="1:15" x14ac:dyDescent="0.25">
      <c r="A84" s="6">
        <v>45389</v>
      </c>
      <c r="B84" s="2">
        <v>10</v>
      </c>
      <c r="C84" s="2" t="s">
        <v>12</v>
      </c>
      <c r="D84" s="2" t="s">
        <v>1</v>
      </c>
      <c r="E84" s="2">
        <v>1.31</v>
      </c>
      <c r="G84" s="6">
        <v>45378</v>
      </c>
      <c r="H84" s="2" t="s">
        <v>12</v>
      </c>
      <c r="I84" s="2" t="s">
        <v>30</v>
      </c>
      <c r="J84" s="2">
        <v>0.63</v>
      </c>
      <c r="L84" s="7">
        <v>45352</v>
      </c>
      <c r="M84" s="1" t="s">
        <v>15</v>
      </c>
      <c r="N84" s="1" t="s">
        <v>0</v>
      </c>
      <c r="O84" s="1">
        <v>0.2</v>
      </c>
    </row>
    <row r="85" spans="1:15" x14ac:dyDescent="0.25">
      <c r="A85" s="6">
        <v>45389</v>
      </c>
      <c r="B85" s="2">
        <v>11</v>
      </c>
      <c r="C85" s="2" t="s">
        <v>12</v>
      </c>
      <c r="D85" s="2" t="s">
        <v>30</v>
      </c>
      <c r="E85" s="2">
        <v>0.8</v>
      </c>
      <c r="G85" s="6">
        <v>45378</v>
      </c>
      <c r="H85" s="2" t="s">
        <v>14</v>
      </c>
      <c r="I85" s="2" t="s">
        <v>30</v>
      </c>
      <c r="J85" s="2">
        <v>0.64</v>
      </c>
      <c r="L85" s="7">
        <v>45367</v>
      </c>
      <c r="M85" s="1" t="s">
        <v>15</v>
      </c>
      <c r="N85" s="1" t="s">
        <v>0</v>
      </c>
      <c r="O85" s="1">
        <v>0.52</v>
      </c>
    </row>
    <row r="86" spans="1:15" x14ac:dyDescent="0.25">
      <c r="A86" s="6">
        <v>45389</v>
      </c>
      <c r="B86" s="2">
        <v>12</v>
      </c>
      <c r="C86" s="2" t="s">
        <v>12</v>
      </c>
      <c r="D86" s="2" t="s">
        <v>0</v>
      </c>
      <c r="E86" s="2">
        <v>0.83</v>
      </c>
      <c r="G86" s="6">
        <v>45378</v>
      </c>
      <c r="H86" s="2" t="s">
        <v>15</v>
      </c>
      <c r="I86" s="2" t="s">
        <v>30</v>
      </c>
      <c r="J86" s="2">
        <v>0.81</v>
      </c>
      <c r="L86" s="7">
        <v>45378</v>
      </c>
      <c r="M86" s="1" t="s">
        <v>15</v>
      </c>
      <c r="N86" s="1" t="s">
        <v>0</v>
      </c>
      <c r="O86" s="1">
        <v>0.79</v>
      </c>
    </row>
    <row r="87" spans="1:15" x14ac:dyDescent="0.25">
      <c r="A87" s="6">
        <v>45389</v>
      </c>
      <c r="B87" s="2">
        <v>13</v>
      </c>
      <c r="C87" s="2" t="s">
        <v>14</v>
      </c>
      <c r="D87" s="2" t="s">
        <v>0</v>
      </c>
      <c r="E87" s="2">
        <v>0.69</v>
      </c>
      <c r="G87" s="6">
        <v>45389</v>
      </c>
      <c r="H87" s="2" t="s">
        <v>11</v>
      </c>
      <c r="I87" s="2" t="s">
        <v>30</v>
      </c>
      <c r="J87" s="2">
        <v>0.46</v>
      </c>
      <c r="L87" s="7">
        <v>45389</v>
      </c>
      <c r="M87" s="1" t="s">
        <v>15</v>
      </c>
      <c r="N87" s="1" t="s">
        <v>0</v>
      </c>
      <c r="O87" s="1">
        <v>0.88</v>
      </c>
    </row>
    <row r="88" spans="1:15" x14ac:dyDescent="0.25">
      <c r="A88" s="6">
        <v>45389</v>
      </c>
      <c r="B88" s="2">
        <v>14</v>
      </c>
      <c r="C88" s="2" t="s">
        <v>14</v>
      </c>
      <c r="D88" s="2" t="s">
        <v>30</v>
      </c>
      <c r="E88" s="2">
        <v>0.54</v>
      </c>
      <c r="G88" s="6">
        <v>45389</v>
      </c>
      <c r="H88" s="2" t="s">
        <v>13</v>
      </c>
      <c r="I88" s="2" t="s">
        <v>30</v>
      </c>
      <c r="J88" s="2">
        <v>0.91</v>
      </c>
      <c r="L88" s="7">
        <v>45345</v>
      </c>
      <c r="M88" s="1" t="s">
        <v>15</v>
      </c>
      <c r="N88" s="1" t="s">
        <v>30</v>
      </c>
      <c r="O88" s="1">
        <v>0.15</v>
      </c>
    </row>
    <row r="89" spans="1:15" x14ac:dyDescent="0.25">
      <c r="A89" s="6">
        <v>45389</v>
      </c>
      <c r="B89" s="2">
        <v>15</v>
      </c>
      <c r="C89" s="2" t="s">
        <v>14</v>
      </c>
      <c r="D89" s="2" t="s">
        <v>1</v>
      </c>
      <c r="E89" s="2">
        <v>1.0900000000000001</v>
      </c>
      <c r="G89" s="6">
        <v>45389</v>
      </c>
      <c r="H89" s="2" t="s">
        <v>31</v>
      </c>
      <c r="I89" s="2" t="s">
        <v>30</v>
      </c>
      <c r="J89" s="2">
        <v>0.92</v>
      </c>
      <c r="L89" s="7">
        <v>45352</v>
      </c>
      <c r="M89" s="1" t="s">
        <v>15</v>
      </c>
      <c r="N89" s="1" t="s">
        <v>30</v>
      </c>
      <c r="O89" s="1">
        <v>0.17</v>
      </c>
    </row>
    <row r="90" spans="1:15" x14ac:dyDescent="0.25">
      <c r="A90" s="6">
        <v>45389</v>
      </c>
      <c r="B90" s="2">
        <v>16</v>
      </c>
      <c r="C90" s="2" t="s">
        <v>15</v>
      </c>
      <c r="D90" s="2" t="s">
        <v>1</v>
      </c>
      <c r="E90" s="2">
        <v>0.97</v>
      </c>
      <c r="G90" s="6">
        <v>45389</v>
      </c>
      <c r="H90" s="2" t="s">
        <v>12</v>
      </c>
      <c r="I90" s="2" t="s">
        <v>30</v>
      </c>
      <c r="J90" s="2">
        <v>0.8</v>
      </c>
      <c r="L90" s="7">
        <v>45367</v>
      </c>
      <c r="M90" s="1" t="s">
        <v>15</v>
      </c>
      <c r="N90" s="1" t="s">
        <v>30</v>
      </c>
      <c r="O90" s="1">
        <v>0.48</v>
      </c>
    </row>
    <row r="91" spans="1:15" x14ac:dyDescent="0.25">
      <c r="A91" s="6">
        <v>45389</v>
      </c>
      <c r="B91" s="2">
        <v>17</v>
      </c>
      <c r="C91" s="2" t="s">
        <v>15</v>
      </c>
      <c r="D91" s="2" t="s">
        <v>30</v>
      </c>
      <c r="E91" s="2">
        <v>0.69</v>
      </c>
      <c r="G91" s="6">
        <v>45389</v>
      </c>
      <c r="H91" s="2" t="s">
        <v>14</v>
      </c>
      <c r="I91" s="2" t="s">
        <v>30</v>
      </c>
      <c r="J91" s="2">
        <v>0.54</v>
      </c>
      <c r="L91" s="7">
        <v>45378</v>
      </c>
      <c r="M91" s="1" t="s">
        <v>15</v>
      </c>
      <c r="N91" s="1" t="s">
        <v>30</v>
      </c>
      <c r="O91" s="1">
        <v>0.81</v>
      </c>
    </row>
    <row r="92" spans="1:15" x14ac:dyDescent="0.25">
      <c r="A92" s="6">
        <v>45389</v>
      </c>
      <c r="B92" s="2">
        <v>18</v>
      </c>
      <c r="C92" s="2" t="s">
        <v>15</v>
      </c>
      <c r="D92" s="2" t="s">
        <v>0</v>
      </c>
      <c r="E92" s="2">
        <v>0.88</v>
      </c>
      <c r="G92" s="6">
        <v>45389</v>
      </c>
      <c r="H92" s="2" t="s">
        <v>15</v>
      </c>
      <c r="I92" s="2" t="s">
        <v>30</v>
      </c>
      <c r="J92" s="2">
        <v>0.69</v>
      </c>
      <c r="L92" s="7">
        <v>45389</v>
      </c>
      <c r="M92" s="1" t="s">
        <v>15</v>
      </c>
      <c r="N92" s="1" t="s">
        <v>30</v>
      </c>
      <c r="O92" s="1">
        <v>0.69</v>
      </c>
    </row>
  </sheetData>
  <sortState xmlns:xlrd2="http://schemas.microsoft.com/office/spreadsheetml/2017/richdata2" ref="G3:J92">
    <sortCondition ref="I3:I92"/>
  </sortState>
  <conditionalFormatting sqref="E3:E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Xuejun Dong</dc:creator>
  <cp:lastModifiedBy>Uzair Ahmad</cp:lastModifiedBy>
  <dcterms:created xsi:type="dcterms:W3CDTF">2024-07-11T22:05:37Z</dcterms:created>
  <dcterms:modified xsi:type="dcterms:W3CDTF">2025-08-22T13:58:16Z</dcterms:modified>
</cp:coreProperties>
</file>