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suta-my.sharepoint.com/personal/paul_davidson_uta_edu/Documents/Research/Projects/MaterialProperties/"/>
    </mc:Choice>
  </mc:AlternateContent>
  <xr:revisionPtr revIDLastSave="293" documentId="8_{5F0749CC-A0D9-4599-8758-DACB85B3F7DD}" xr6:coauthVersionLast="45" xr6:coauthVersionMax="45" xr10:uidLastSave="{1AE3D001-BC6C-4CC3-9972-1F01C4EA84E2}"/>
  <bookViews>
    <workbookView xWindow="-120" yWindow="-120" windowWidth="29040" windowHeight="15840" xr2:uid="{7E9756DF-705C-4166-9147-55CB42254358}"/>
  </bookViews>
  <sheets>
    <sheet name="IM7_8552_RTD" sheetId="1" r:id="rId1"/>
    <sheet name="Referen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4" i="1"/>
  <c r="C13" i="1"/>
  <c r="E39" i="1"/>
  <c r="E38" i="1"/>
  <c r="E8" i="1"/>
  <c r="E9" i="1"/>
  <c r="E10" i="1"/>
  <c r="E11" i="1"/>
  <c r="E12" i="1"/>
  <c r="E14" i="1"/>
  <c r="E15" i="1"/>
  <c r="E7" i="1"/>
  <c r="E21" i="1"/>
  <c r="E22" i="1"/>
  <c r="E20" i="1"/>
  <c r="E25" i="1"/>
  <c r="E26" i="1"/>
  <c r="E27" i="1"/>
  <c r="E28" i="1"/>
  <c r="E29" i="1"/>
  <c r="E30" i="1"/>
  <c r="E31" i="1"/>
  <c r="E32" i="1"/>
  <c r="E24" i="1"/>
  <c r="E6" i="1"/>
  <c r="E5" i="1"/>
</calcChain>
</file>

<file path=xl/sharedStrings.xml><?xml version="1.0" encoding="utf-8"?>
<sst xmlns="http://schemas.openxmlformats.org/spreadsheetml/2006/main" count="135" uniqueCount="64">
  <si>
    <t>G12</t>
  </si>
  <si>
    <t>G13</t>
  </si>
  <si>
    <t>G23</t>
  </si>
  <si>
    <t>MPa</t>
  </si>
  <si>
    <t>SI</t>
  </si>
  <si>
    <t>Property</t>
  </si>
  <si>
    <t>Mean</t>
  </si>
  <si>
    <t>Vf</t>
  </si>
  <si>
    <t>nu23</t>
  </si>
  <si>
    <t>nu13</t>
  </si>
  <si>
    <t>IM7-8552</t>
  </si>
  <si>
    <t>Density</t>
  </si>
  <si>
    <t>g/cc</t>
  </si>
  <si>
    <t>in</t>
  </si>
  <si>
    <t>Msi</t>
  </si>
  <si>
    <t>ksi</t>
  </si>
  <si>
    <t>NCPT</t>
  </si>
  <si>
    <t xml:space="preserve">alpha11 </t>
  </si>
  <si>
    <t>(microstrain/F)</t>
  </si>
  <si>
    <t>alpha22</t>
  </si>
  <si>
    <t xml:space="preserve">alpha33 </t>
  </si>
  <si>
    <t>psi-in</t>
  </si>
  <si>
    <t>USCU</t>
  </si>
  <si>
    <t>nu12</t>
  </si>
  <si>
    <t>Unit</t>
  </si>
  <si>
    <t>mm</t>
  </si>
  <si>
    <t>(microstrain/C)</t>
  </si>
  <si>
    <t>GPa</t>
  </si>
  <si>
    <t xml:space="preserve">E11t </t>
  </si>
  <si>
    <t xml:space="preserve">E22t </t>
  </si>
  <si>
    <t xml:space="preserve">E33t </t>
  </si>
  <si>
    <t>E11c</t>
  </si>
  <si>
    <t xml:space="preserve">E22c </t>
  </si>
  <si>
    <t xml:space="preserve">E33c </t>
  </si>
  <si>
    <t>F11tu</t>
  </si>
  <si>
    <t>F22tu</t>
  </si>
  <si>
    <t>F33tu</t>
  </si>
  <si>
    <t>F11cu</t>
  </si>
  <si>
    <t>F22cu</t>
  </si>
  <si>
    <t xml:space="preserve">F33cu </t>
  </si>
  <si>
    <t xml:space="preserve">F23su </t>
  </si>
  <si>
    <t>F13su</t>
  </si>
  <si>
    <t xml:space="preserve">F12su </t>
  </si>
  <si>
    <t>Gic</t>
  </si>
  <si>
    <t>GIIc</t>
  </si>
  <si>
    <t xml:space="preserve">GIIIc </t>
  </si>
  <si>
    <t>Comments</t>
  </si>
  <si>
    <t>Source</t>
  </si>
  <si>
    <t>[1]</t>
  </si>
  <si>
    <t>Assumed to be = E22t</t>
  </si>
  <si>
    <t>Assumed to be = E22c</t>
  </si>
  <si>
    <t>Assumed to be = G12</t>
  </si>
  <si>
    <t>Calculated</t>
  </si>
  <si>
    <t>UNT</t>
  </si>
  <si>
    <t>UNC</t>
  </si>
  <si>
    <t>[90/0/90]5</t>
  </si>
  <si>
    <t>[0/90]2s</t>
  </si>
  <si>
    <t>SBS [0]34</t>
  </si>
  <si>
    <t>Assumed</t>
  </si>
  <si>
    <t>N/mm</t>
  </si>
  <si>
    <r>
      <t xml:space="preserve">Marlett, Kristin, Yeow Ng, and John Tomblin. "Hexcel 8552 IM7 unidirectional prepreg 190 gsm &amp; 35% RC qualification material property data report." </t>
    </r>
    <r>
      <rPr>
        <i/>
        <sz val="11"/>
        <color theme="1"/>
        <rFont val="Calibri"/>
        <family val="2"/>
        <scheme val="minor"/>
      </rPr>
      <t>National Center for Advanced Materials Performance, Wichita, Kansas. Test Report CAM-RP-2009-015, Rev. A</t>
    </r>
    <r>
      <rPr>
        <sz val="11"/>
        <color theme="1"/>
        <rFont val="Calibri"/>
        <family val="2"/>
        <scheme val="minor"/>
      </rPr>
      <t xml:space="preserve"> (2011): 1-238.</t>
    </r>
  </si>
  <si>
    <t>Ref No</t>
  </si>
  <si>
    <t>Link</t>
  </si>
  <si>
    <t>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</si>
</sst>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"/>
    <numFmt numFmtId="171" formatCode="0.0"/>
  </numFmts>
  <fonts count="7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170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71" fontId="2" fillId="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1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170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6" fillId="0" borderId="0" xfId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ornl.gov/CFCrush/materials/uou/CAM-RP-2009-015_Rev_A_April_22_2011_Hexcel_8552_IM7_Uni_Data_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400E-D7C7-41AC-A042-F72EAD2FF751}">
  <dimension ref="A1:H39"/>
  <sheetViews>
    <sheetView tabSelected="1" workbookViewId="0">
      <selection activeCell="I13" sqref="I13"/>
    </sheetView>
  </sheetViews>
  <sheetFormatPr defaultRowHeight="15.75" x14ac:dyDescent="0.25"/>
  <cols>
    <col min="1" max="1" width="12.5703125" style="4" bestFit="1" customWidth="1"/>
    <col min="2" max="2" width="14.85546875" style="5" bestFit="1" customWidth="1"/>
    <col min="3" max="3" width="11.140625" style="4" customWidth="1"/>
    <col min="4" max="4" width="15.140625" style="4" bestFit="1" customWidth="1"/>
    <col min="5" max="5" width="13.28515625" style="4" customWidth="1"/>
    <col min="6" max="6" width="21.42578125" style="4" customWidth="1"/>
    <col min="7" max="7" width="27.7109375" style="4" customWidth="1"/>
    <col min="8" max="9" width="9.140625" style="4"/>
    <col min="10" max="10" width="12.5703125" style="4" bestFit="1" customWidth="1"/>
    <col min="11" max="16384" width="9.140625" style="4"/>
  </cols>
  <sheetData>
    <row r="1" spans="1:8" x14ac:dyDescent="0.25">
      <c r="A1" s="2" t="s">
        <v>10</v>
      </c>
      <c r="B1" s="3"/>
    </row>
    <row r="2" spans="1:8" x14ac:dyDescent="0.25">
      <c r="B2" s="24" t="s">
        <v>22</v>
      </c>
      <c r="C2" s="24"/>
      <c r="D2" s="25" t="s">
        <v>4</v>
      </c>
      <c r="E2" s="25"/>
      <c r="F2" s="26" t="s">
        <v>47</v>
      </c>
      <c r="G2" s="26" t="s">
        <v>46</v>
      </c>
      <c r="H2" s="5"/>
    </row>
    <row r="3" spans="1:8" x14ac:dyDescent="0.25">
      <c r="A3" s="6" t="s">
        <v>5</v>
      </c>
      <c r="B3" s="14" t="s">
        <v>24</v>
      </c>
      <c r="C3" s="14" t="s">
        <v>6</v>
      </c>
      <c r="D3" s="14" t="s">
        <v>24</v>
      </c>
      <c r="E3" s="14" t="s">
        <v>6</v>
      </c>
      <c r="F3" s="6"/>
      <c r="G3" s="21"/>
      <c r="H3" s="5"/>
    </row>
    <row r="4" spans="1:8" x14ac:dyDescent="0.25">
      <c r="A4" s="7" t="s">
        <v>7</v>
      </c>
      <c r="B4" s="8"/>
      <c r="C4" s="9">
        <v>0.57299999999999995</v>
      </c>
      <c r="D4" s="9"/>
      <c r="E4" s="9">
        <v>0.57299999999999995</v>
      </c>
      <c r="F4" s="9" t="s">
        <v>48</v>
      </c>
      <c r="G4" s="21"/>
      <c r="H4" s="5"/>
    </row>
    <row r="5" spans="1:8" x14ac:dyDescent="0.25">
      <c r="A5" s="7" t="s">
        <v>16</v>
      </c>
      <c r="B5" s="8" t="s">
        <v>13</v>
      </c>
      <c r="C5" s="8">
        <v>7.1999999999999998E-3</v>
      </c>
      <c r="D5" s="8" t="s">
        <v>25</v>
      </c>
      <c r="E5" s="8">
        <f>C5*25.4</f>
        <v>0.18287999999999999</v>
      </c>
      <c r="F5" s="8" t="s">
        <v>48</v>
      </c>
      <c r="G5" s="21"/>
      <c r="H5" s="5"/>
    </row>
    <row r="6" spans="1:8" x14ac:dyDescent="0.25">
      <c r="A6" s="7" t="s">
        <v>11</v>
      </c>
      <c r="B6" s="8" t="s">
        <v>12</v>
      </c>
      <c r="C6" s="8">
        <v>1.58</v>
      </c>
      <c r="D6" s="8" t="s">
        <v>12</v>
      </c>
      <c r="E6" s="8">
        <f>C6</f>
        <v>1.58</v>
      </c>
      <c r="F6" s="8" t="s">
        <v>48</v>
      </c>
      <c r="G6" s="21"/>
      <c r="H6" s="5"/>
    </row>
    <row r="7" spans="1:8" x14ac:dyDescent="0.25">
      <c r="A7" s="7" t="s">
        <v>28</v>
      </c>
      <c r="B7" s="8" t="s">
        <v>14</v>
      </c>
      <c r="C7" s="10">
        <v>23.52</v>
      </c>
      <c r="D7" s="10" t="s">
        <v>27</v>
      </c>
      <c r="E7" s="10">
        <f>C7*6894.76/1000</f>
        <v>162.1647552</v>
      </c>
      <c r="F7" s="10" t="s">
        <v>48</v>
      </c>
      <c r="G7" s="21"/>
      <c r="H7" s="5"/>
    </row>
    <row r="8" spans="1:8" x14ac:dyDescent="0.25">
      <c r="A8" s="7" t="s">
        <v>29</v>
      </c>
      <c r="B8" s="8" t="s">
        <v>14</v>
      </c>
      <c r="C8" s="11">
        <v>1.3</v>
      </c>
      <c r="D8" s="10" t="s">
        <v>27</v>
      </c>
      <c r="E8" s="10">
        <f t="shared" ref="E8:E15" si="0">C8*6894.76/1000</f>
        <v>8.9631880000000006</v>
      </c>
      <c r="F8" s="10" t="s">
        <v>48</v>
      </c>
      <c r="G8" s="21"/>
      <c r="H8" s="5"/>
    </row>
    <row r="9" spans="1:8" x14ac:dyDescent="0.25">
      <c r="A9" s="7" t="s">
        <v>30</v>
      </c>
      <c r="B9" s="8" t="s">
        <v>14</v>
      </c>
      <c r="C9" s="11">
        <v>1.3</v>
      </c>
      <c r="D9" s="10" t="s">
        <v>27</v>
      </c>
      <c r="E9" s="10">
        <f t="shared" si="0"/>
        <v>8.9631880000000006</v>
      </c>
      <c r="F9" s="10"/>
      <c r="G9" s="21" t="s">
        <v>49</v>
      </c>
      <c r="H9" s="5"/>
    </row>
    <row r="10" spans="1:8" x14ac:dyDescent="0.25">
      <c r="A10" s="7" t="s">
        <v>31</v>
      </c>
      <c r="B10" s="8" t="s">
        <v>14</v>
      </c>
      <c r="C10" s="10">
        <v>20.440000000000001</v>
      </c>
      <c r="D10" s="10" t="s">
        <v>27</v>
      </c>
      <c r="E10" s="10">
        <f t="shared" si="0"/>
        <v>140.92889440000002</v>
      </c>
      <c r="F10" s="10" t="s">
        <v>48</v>
      </c>
      <c r="G10" s="21"/>
      <c r="H10" s="5"/>
    </row>
    <row r="11" spans="1:8" x14ac:dyDescent="0.25">
      <c r="A11" s="7" t="s">
        <v>32</v>
      </c>
      <c r="B11" s="8" t="s">
        <v>14</v>
      </c>
      <c r="C11" s="11">
        <v>1.41</v>
      </c>
      <c r="D11" s="10" t="s">
        <v>27</v>
      </c>
      <c r="E11" s="10">
        <f t="shared" si="0"/>
        <v>9.721611600000001</v>
      </c>
      <c r="F11" s="10" t="s">
        <v>48</v>
      </c>
      <c r="G11" s="21"/>
      <c r="H11" s="5"/>
    </row>
    <row r="12" spans="1:8" x14ac:dyDescent="0.25">
      <c r="A12" s="7" t="s">
        <v>33</v>
      </c>
      <c r="B12" s="8" t="s">
        <v>14</v>
      </c>
      <c r="C12" s="11">
        <v>1.41</v>
      </c>
      <c r="D12" s="10" t="s">
        <v>27</v>
      </c>
      <c r="E12" s="10">
        <f t="shared" si="0"/>
        <v>9.721611600000001</v>
      </c>
      <c r="F12" s="10" t="s">
        <v>48</v>
      </c>
      <c r="G12" s="21" t="s">
        <v>50</v>
      </c>
      <c r="H12" s="5"/>
    </row>
    <row r="13" spans="1:8" x14ac:dyDescent="0.25">
      <c r="A13" s="7" t="s">
        <v>2</v>
      </c>
      <c r="B13" s="8" t="s">
        <v>14</v>
      </c>
      <c r="C13" s="11">
        <f>E13*1000/6894.76</f>
        <v>0.29877762242630634</v>
      </c>
      <c r="D13" s="10" t="s">
        <v>27</v>
      </c>
      <c r="E13" s="10">
        <v>2.06</v>
      </c>
      <c r="F13" s="10"/>
      <c r="G13" s="21" t="s">
        <v>52</v>
      </c>
    </row>
    <row r="14" spans="1:8" x14ac:dyDescent="0.25">
      <c r="A14" s="7" t="s">
        <v>1</v>
      </c>
      <c r="B14" s="8" t="s">
        <v>14</v>
      </c>
      <c r="C14" s="12">
        <v>0.86</v>
      </c>
      <c r="D14" s="10" t="s">
        <v>27</v>
      </c>
      <c r="E14" s="10">
        <f t="shared" si="0"/>
        <v>5.9294935999999998</v>
      </c>
      <c r="F14" s="10"/>
      <c r="G14" s="21" t="s">
        <v>51</v>
      </c>
    </row>
    <row r="15" spans="1:8" x14ac:dyDescent="0.25">
      <c r="A15" s="7" t="s">
        <v>0</v>
      </c>
      <c r="B15" s="8" t="s">
        <v>14</v>
      </c>
      <c r="C15" s="12">
        <v>0.86</v>
      </c>
      <c r="D15" s="10" t="s">
        <v>27</v>
      </c>
      <c r="E15" s="10">
        <f t="shared" si="0"/>
        <v>5.9294935999999998</v>
      </c>
      <c r="F15" s="10" t="s">
        <v>48</v>
      </c>
      <c r="G15" s="15"/>
    </row>
    <row r="16" spans="1:8" x14ac:dyDescent="0.25">
      <c r="A16" s="7" t="s">
        <v>8</v>
      </c>
      <c r="B16" s="8"/>
      <c r="C16" s="12">
        <v>0.46100000000000002</v>
      </c>
      <c r="D16" s="12"/>
      <c r="E16" s="12">
        <v>0.46100000000000002</v>
      </c>
      <c r="F16" s="12"/>
      <c r="G16" s="15" t="s">
        <v>52</v>
      </c>
    </row>
    <row r="17" spans="1:7" x14ac:dyDescent="0.25">
      <c r="A17" s="7" t="s">
        <v>9</v>
      </c>
      <c r="B17" s="8"/>
      <c r="C17" s="12">
        <v>0.32900000000000001</v>
      </c>
      <c r="D17" s="12"/>
      <c r="E17" s="12">
        <v>0.32900000000000001</v>
      </c>
      <c r="F17" s="12"/>
      <c r="G17" s="15"/>
    </row>
    <row r="18" spans="1:7" x14ac:dyDescent="0.25">
      <c r="A18" s="7" t="s">
        <v>23</v>
      </c>
      <c r="B18" s="8"/>
      <c r="C18" s="11">
        <v>0.32</v>
      </c>
      <c r="D18" s="11"/>
      <c r="E18" s="11">
        <v>0.35599999999999998</v>
      </c>
      <c r="F18" s="11" t="s">
        <v>48</v>
      </c>
      <c r="G18" s="15"/>
    </row>
    <row r="19" spans="1:7" x14ac:dyDescent="0.25">
      <c r="A19" s="16"/>
      <c r="B19" s="17"/>
      <c r="C19" s="18"/>
      <c r="D19" s="18"/>
      <c r="E19" s="18"/>
      <c r="F19" s="18"/>
      <c r="G19" s="19"/>
    </row>
    <row r="20" spans="1:7" x14ac:dyDescent="0.25">
      <c r="A20" s="7" t="s">
        <v>17</v>
      </c>
      <c r="B20" s="8" t="s">
        <v>18</v>
      </c>
      <c r="C20" s="12">
        <v>0.6</v>
      </c>
      <c r="D20" s="8" t="s">
        <v>26</v>
      </c>
      <c r="E20" s="11">
        <f>C20/17.22</f>
        <v>3.484320557491289E-2</v>
      </c>
      <c r="F20" s="11"/>
      <c r="G20" s="15" t="s">
        <v>58</v>
      </c>
    </row>
    <row r="21" spans="1:7" x14ac:dyDescent="0.25">
      <c r="A21" s="7" t="s">
        <v>19</v>
      </c>
      <c r="B21" s="8" t="s">
        <v>18</v>
      </c>
      <c r="C21" s="12">
        <v>19.399999999999999</v>
      </c>
      <c r="D21" s="8" t="s">
        <v>26</v>
      </c>
      <c r="E21" s="11">
        <f t="shared" ref="E21:E22" si="1">C21/17.22</f>
        <v>1.1265969802555169</v>
      </c>
      <c r="F21" s="11"/>
      <c r="G21" s="15" t="s">
        <v>58</v>
      </c>
    </row>
    <row r="22" spans="1:7" x14ac:dyDescent="0.25">
      <c r="A22" s="7" t="s">
        <v>20</v>
      </c>
      <c r="B22" s="8" t="s">
        <v>18</v>
      </c>
      <c r="C22" s="12">
        <v>19.399999999999999</v>
      </c>
      <c r="D22" s="8" t="s">
        <v>26</v>
      </c>
      <c r="E22" s="11">
        <f t="shared" si="1"/>
        <v>1.1265969802555169</v>
      </c>
      <c r="F22" s="11"/>
      <c r="G22" s="15" t="s">
        <v>58</v>
      </c>
    </row>
    <row r="23" spans="1:7" x14ac:dyDescent="0.25">
      <c r="A23" s="7"/>
      <c r="B23" s="8"/>
      <c r="C23" s="12"/>
      <c r="D23" s="8"/>
      <c r="E23" s="11"/>
      <c r="F23" s="11"/>
      <c r="G23" s="15"/>
    </row>
    <row r="24" spans="1:7" x14ac:dyDescent="0.25">
      <c r="A24" s="7" t="s">
        <v>34</v>
      </c>
      <c r="B24" s="8" t="s">
        <v>15</v>
      </c>
      <c r="C24" s="10">
        <v>320.79000000000002</v>
      </c>
      <c r="D24" s="10" t="s">
        <v>3</v>
      </c>
      <c r="E24" s="10">
        <f>C24*6.89476</f>
        <v>2211.7700604000001</v>
      </c>
      <c r="F24" s="11" t="s">
        <v>48</v>
      </c>
      <c r="G24" s="15"/>
    </row>
    <row r="25" spans="1:7" x14ac:dyDescent="0.25">
      <c r="A25" s="7" t="s">
        <v>35</v>
      </c>
      <c r="B25" s="8" t="s">
        <v>15</v>
      </c>
      <c r="C25" s="9">
        <v>9.2899999999999991</v>
      </c>
      <c r="D25" s="10" t="s">
        <v>3</v>
      </c>
      <c r="E25" s="10">
        <f t="shared" ref="E25:E32" si="2">C25*6.89476</f>
        <v>64.052320399999985</v>
      </c>
      <c r="F25" s="11" t="s">
        <v>48</v>
      </c>
      <c r="G25" s="15"/>
    </row>
    <row r="26" spans="1:7" x14ac:dyDescent="0.25">
      <c r="A26" s="7" t="s">
        <v>36</v>
      </c>
      <c r="B26" s="8" t="s">
        <v>15</v>
      </c>
      <c r="C26" s="12">
        <v>9.2899999999999991</v>
      </c>
      <c r="D26" s="10" t="s">
        <v>3</v>
      </c>
      <c r="E26" s="10">
        <f t="shared" si="2"/>
        <v>64.052320399999985</v>
      </c>
      <c r="F26" s="10"/>
      <c r="G26" s="15" t="s">
        <v>58</v>
      </c>
    </row>
    <row r="27" spans="1:7" x14ac:dyDescent="0.25">
      <c r="A27" s="7" t="s">
        <v>37</v>
      </c>
      <c r="B27" s="8" t="s">
        <v>15</v>
      </c>
      <c r="C27" s="10">
        <v>251.13</v>
      </c>
      <c r="D27" s="10" t="s">
        <v>3</v>
      </c>
      <c r="E27" s="10">
        <f t="shared" si="2"/>
        <v>1731.4810788</v>
      </c>
      <c r="F27" s="11" t="s">
        <v>48</v>
      </c>
      <c r="G27" s="15"/>
    </row>
    <row r="28" spans="1:7" x14ac:dyDescent="0.25">
      <c r="A28" s="7" t="s">
        <v>38</v>
      </c>
      <c r="B28" s="8" t="s">
        <v>15</v>
      </c>
      <c r="C28" s="10">
        <v>41.44</v>
      </c>
      <c r="D28" s="10" t="s">
        <v>3</v>
      </c>
      <c r="E28" s="10">
        <f t="shared" si="2"/>
        <v>285.7188544</v>
      </c>
      <c r="F28" s="11" t="s">
        <v>48</v>
      </c>
      <c r="G28" s="15"/>
    </row>
    <row r="29" spans="1:7" x14ac:dyDescent="0.25">
      <c r="A29" s="7" t="s">
        <v>39</v>
      </c>
      <c r="B29" s="8" t="s">
        <v>15</v>
      </c>
      <c r="C29" s="13">
        <v>41.44</v>
      </c>
      <c r="D29" s="10" t="s">
        <v>3</v>
      </c>
      <c r="E29" s="10">
        <f t="shared" si="2"/>
        <v>285.7188544</v>
      </c>
      <c r="F29" s="10"/>
      <c r="G29" s="15" t="s">
        <v>58</v>
      </c>
    </row>
    <row r="30" spans="1:7" x14ac:dyDescent="0.25">
      <c r="A30" s="7" t="s">
        <v>40</v>
      </c>
      <c r="B30" s="8" t="s">
        <v>15</v>
      </c>
      <c r="C30" s="13">
        <v>21.04</v>
      </c>
      <c r="D30" s="10" t="s">
        <v>3</v>
      </c>
      <c r="E30" s="10">
        <f t="shared" si="2"/>
        <v>145.06575039999998</v>
      </c>
      <c r="F30" s="11" t="s">
        <v>48</v>
      </c>
      <c r="G30" s="15" t="s">
        <v>57</v>
      </c>
    </row>
    <row r="31" spans="1:7" x14ac:dyDescent="0.25">
      <c r="A31" s="7" t="s">
        <v>41</v>
      </c>
      <c r="B31" s="8" t="s">
        <v>15</v>
      </c>
      <c r="C31" s="12">
        <v>21.04</v>
      </c>
      <c r="D31" s="10" t="s">
        <v>3</v>
      </c>
      <c r="E31" s="10">
        <f t="shared" si="2"/>
        <v>145.06575039999998</v>
      </c>
      <c r="F31" s="10"/>
      <c r="G31" s="15" t="s">
        <v>58</v>
      </c>
    </row>
    <row r="32" spans="1:7" x14ac:dyDescent="0.25">
      <c r="A32" s="7" t="s">
        <v>42</v>
      </c>
      <c r="B32" s="8" t="s">
        <v>15</v>
      </c>
      <c r="C32" s="12">
        <v>13.22</v>
      </c>
      <c r="D32" s="10" t="s">
        <v>3</v>
      </c>
      <c r="E32" s="10">
        <f t="shared" si="2"/>
        <v>91.148727199999996</v>
      </c>
      <c r="F32" s="11" t="s">
        <v>48</v>
      </c>
      <c r="G32" s="15"/>
    </row>
    <row r="33" spans="1:7" x14ac:dyDescent="0.25">
      <c r="A33" s="16"/>
      <c r="B33" s="17"/>
      <c r="C33" s="20"/>
      <c r="D33" s="20"/>
      <c r="E33" s="20"/>
      <c r="F33" s="20"/>
      <c r="G33" s="19"/>
    </row>
    <row r="34" spans="1:7" x14ac:dyDescent="0.25">
      <c r="A34" s="7" t="s">
        <v>43</v>
      </c>
      <c r="B34" s="8" t="s">
        <v>21</v>
      </c>
      <c r="C34" s="12">
        <v>1.02</v>
      </c>
      <c r="D34" s="12" t="s">
        <v>59</v>
      </c>
      <c r="E34" s="11">
        <f>C34*0.00689476*25.4</f>
        <v>0.17862944207999998</v>
      </c>
      <c r="F34" s="12"/>
      <c r="G34" s="15"/>
    </row>
    <row r="35" spans="1:7" x14ac:dyDescent="0.25">
      <c r="A35" s="7" t="s">
        <v>44</v>
      </c>
      <c r="B35" s="8" t="s">
        <v>21</v>
      </c>
      <c r="C35" s="12">
        <v>3.5379999999999998</v>
      </c>
      <c r="D35" s="12" t="s">
        <v>59</v>
      </c>
      <c r="E35" s="11">
        <f t="shared" ref="E35:E36" si="3">C35*0.00689476*25.4</f>
        <v>0.61959898635199995</v>
      </c>
      <c r="F35" s="12"/>
      <c r="G35" s="15"/>
    </row>
    <row r="36" spans="1:7" x14ac:dyDescent="0.25">
      <c r="A36" s="7" t="s">
        <v>45</v>
      </c>
      <c r="B36" s="8" t="s">
        <v>21</v>
      </c>
      <c r="C36" s="12">
        <v>7.69</v>
      </c>
      <c r="D36" s="12" t="s">
        <v>59</v>
      </c>
      <c r="E36" s="11">
        <f t="shared" si="3"/>
        <v>1.34672589176</v>
      </c>
      <c r="F36" s="12"/>
      <c r="G36" s="15"/>
    </row>
    <row r="37" spans="1:7" x14ac:dyDescent="0.25">
      <c r="A37" s="16"/>
      <c r="B37" s="17"/>
      <c r="C37" s="20"/>
      <c r="D37" s="20"/>
      <c r="E37" s="20"/>
      <c r="F37" s="20"/>
      <c r="G37" s="19"/>
    </row>
    <row r="38" spans="1:7" x14ac:dyDescent="0.25">
      <c r="A38" s="7" t="s">
        <v>53</v>
      </c>
      <c r="B38" s="8" t="s">
        <v>15</v>
      </c>
      <c r="C38" s="10">
        <v>169.16</v>
      </c>
      <c r="D38" s="10" t="s">
        <v>3</v>
      </c>
      <c r="E38" s="10">
        <f t="shared" ref="E38:E39" si="4">C38*6.89476</f>
        <v>1166.3176016</v>
      </c>
      <c r="F38" s="11" t="s">
        <v>48</v>
      </c>
      <c r="G38" s="15" t="s">
        <v>56</v>
      </c>
    </row>
    <row r="39" spans="1:7" x14ac:dyDescent="0.25">
      <c r="A39" s="7" t="s">
        <v>54</v>
      </c>
      <c r="B39" s="8" t="s">
        <v>15</v>
      </c>
      <c r="C39" s="10">
        <v>95.1</v>
      </c>
      <c r="D39" s="10" t="s">
        <v>3</v>
      </c>
      <c r="E39" s="10">
        <f t="shared" si="4"/>
        <v>655.69167599999992</v>
      </c>
      <c r="F39" s="11" t="s">
        <v>48</v>
      </c>
      <c r="G39" s="15" t="s">
        <v>55</v>
      </c>
    </row>
  </sheetData>
  <mergeCells count="2">
    <mergeCell ref="B2:C2"/>
    <mergeCell ref="D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51D6-79D9-4D0B-895E-99E02DB5696A}">
  <dimension ref="B1:D2"/>
  <sheetViews>
    <sheetView workbookViewId="0">
      <selection activeCell="D12" sqref="D12"/>
    </sheetView>
  </sheetViews>
  <sheetFormatPr defaultRowHeight="15" x14ac:dyDescent="0.25"/>
  <cols>
    <col min="2" max="3" width="9.140625" style="1"/>
    <col min="4" max="4" width="60.85546875" customWidth="1"/>
  </cols>
  <sheetData>
    <row r="1" spans="2:4" x14ac:dyDescent="0.25">
      <c r="B1" s="1" t="s">
        <v>61</v>
      </c>
      <c r="C1" s="1" t="s">
        <v>62</v>
      </c>
      <c r="D1" t="s">
        <v>63</v>
      </c>
    </row>
    <row r="2" spans="2:4" ht="75" x14ac:dyDescent="0.25">
      <c r="B2" s="1">
        <v>1</v>
      </c>
      <c r="C2" s="22" t="s">
        <v>62</v>
      </c>
      <c r="D2" s="23" t="s">
        <v>60</v>
      </c>
    </row>
  </sheetData>
  <hyperlinks>
    <hyperlink ref="C2" r:id="rId1" xr:uid="{6189348C-4235-44C3-AD66-CDFF93DC78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IM7_8552_RTD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Davidson, Paul</dc:creator>
  <cp:lastModifiedBy>Davidson, Paul</cp:lastModifiedBy>
  <dcterms:created xsi:type="dcterms:W3CDTF">2021-07-05T17:01:56Z</dcterms:created>
  <dcterms:modified xsi:type="dcterms:W3CDTF">2021-07-05T18:09:42Z</dcterms:modified>
</cp:coreProperties>
</file>